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S21001\Desktop\R5照会文書\R3財政状況資料集\"/>
    </mc:Choice>
  </mc:AlternateContent>
  <bookViews>
    <workbookView xWindow="-120" yWindow="-120" windowWidth="20730" windowHeight="11160"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A33" i="12"/>
  <c r="AA32" i="12"/>
  <c r="AA31"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<sst xmlns="http://schemas.openxmlformats.org/spreadsheetml/2006/main" count="1184" uniqueCount="609">
  <si>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</si>
  <si>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</si>
  <si>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</si>
  <si>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</si>
  <si>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</si>
  <si>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</si>
  <si>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</si>
  <si>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</si>
  <si>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</si>
  <si>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</si>
  <si>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</si>
  <si>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</si>
  <si>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</si>
  <si>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</si>
  <si>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</si>
  <si>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</si>
  <si>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</si>
  <si>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</si>
  <si>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</si>
  <si>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</si>
  <si>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</si>
  <si>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</si>
  <si>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</si>
  <si>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</si>
  <si>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</si>
  <si>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</si>
  <si>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</si>
  <si>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</si>
  <si>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</si>
  <si>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</si>
  <si>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</si>
  <si>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</si>
  <si>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</si>
  <si>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</si>
  <si>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</si>
  <si>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</si>
  <si>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</si>
  <si>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</si>
  <si>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</si>
  <si>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</si>
  <si>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</si>
  <si>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</si>
  <si>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</si>
  <si>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</si>
  <si>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</si>
  <si>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</si>
  <si>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</si>
  <si>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</si>
  <si>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</si>
  <si>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</si>
  <si>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</si>
  <si>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</si>
  <si>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</si>
  <si>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</si>
  <si>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</si>
  <si>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</si>
  <si>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</si>
  <si>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</si>
  <si>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</si>
  <si>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</si>
  <si>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</si>
  <si>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</si>
  <si>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</si>
  <si>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</si>
  <si>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</si>
  <si>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</si>
  <si>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</si>
  <si>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</si>
  <si>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</si>
  <si>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</si>
  <si>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</si>
  <si>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</si>
  <si>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</si>
  <si>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</si>
  <si>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</si>
  <si>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</si>
  <si>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</si>
  <si>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</si>
  <si>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</si>
  <si>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</si>
  <si>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</si>
  <si>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</si>
  <si>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</si>
  <si>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</si>
  <si>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</si>
  <si>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</si>
  <si>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</si>
  <si>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</si>
  <si>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</si>
  <si>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</si>
  <si>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</si>
  <si>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</si>
  <si>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</si>
  <si>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</si>
  <si>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</si>
  <si>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</si>
  <si>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</si>
  <si>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</si>
  <si>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</si>
  <si>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</si>
  <si>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</si>
  <si>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</si>
  <si>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</si>
  <si>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</si>
  <si>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</si>
  <si>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</si>
  <si>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</si>
  <si>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</si>
  <si>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</si>
  <si>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</si>
  <si>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</si>
  <si>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</si>
  <si>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</si>
  <si>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</si>
  <si>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</si>
  <si>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</si>
  <si>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</si>
  <si>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</si>
  <si>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</si>
  <si>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</si>
  <si>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</si>
  <si>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</si>
  <si>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</si>
  <si>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</si>
  <si>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</si>
  <si>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</si>
  <si>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</si>
  <si>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</si>
  <si>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</si>
  <si>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</si>
  <si>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</si>
  <si>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</si>
  <si>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</si>
  <si>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</si>
  <si>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</si>
  <si>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</si>
  <si>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</si>
  <si>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</si>
  <si>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</si>
  <si>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</si>
  <si>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</si>
  <si>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</si>
  <si>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</si>
  <si>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</si>
  <si>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</si>
  <si>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</si>
  <si>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</si>
  <si>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</si>
  <si>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</si>
  <si>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</si>
  <si>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</si>
  <si>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</si>
  <si>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</si>
  <si>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</si>
  <si>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</si>
  <si>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</si>
  <si>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</si>
  <si>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</si>
  <si>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</si>
  <si>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</si>
  <si>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</si>
  <si>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</si>
  <si>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</si>
  <si>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</si>
  <si>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</si>
  <si>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</si>
  <si>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</si>
  <si>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</si>
  <si>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</si>
  <si>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</si>
  <si>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</si>
  <si>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</si>
  <si>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</si>
  <si>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</si>
  <si>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</si>
  <si>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</si>
  <si>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</si>
  <si>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</si>
  <si>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</si>
  <si>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</si>
  <si>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</si>
  <si>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</si>
  <si>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</si>
  <si>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</si>
  <si>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</si>
  <si>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</si>
  <si>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</si>
  <si>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</si>
  <si>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</si>
  <si>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</si>
  <si>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</si>
  <si>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</si>
  <si>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</si>
  <si>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</si>
  <si>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</si>
  <si>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</si>
  <si>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</si>
  <si>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</si>
  <si>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</si>
  <si>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</si>
  <si>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</si>
  <si>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</si>
  <si>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</si>
  <si>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</si>
  <si>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</si>
  <si>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</si>
  <si>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</si>
  <si>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</si>
  <si>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</si>
  <si>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</si>
  <si>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</si>
  <si>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</si>
  <si>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</si>
  <si>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</si>
  <si>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長野県山形村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</si>
  <si>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</si>
  <si>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</si>
  <si>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</si>
  <si>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</si>
  <si>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</si>
  <si>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</si>
  <si>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</si>
  <si>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</si>
  <si>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</si>
  <si>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</si>
  <si>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</si>
  <si>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</si>
  <si>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</si>
  <si>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</si>
  <si>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</si>
  <si>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</si>
  <si>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</si>
  <si>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</si>
  <si>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</si>
  <si>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</si>
  <si>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</si>
  <si>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</si>
  <si>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</si>
  <si>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</si>
  <si>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</si>
  <si>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</si>
  <si>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</si>
  <si>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</si>
  <si>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</si>
  <si>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</si>
  <si>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</si>
  <si>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</si>
  <si>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</si>
  <si>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</si>
  <si>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</si>
  <si>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</si>
  <si>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</si>
  <si>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</si>
  <si>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</si>
  <si>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</si>
  <si>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</si>
  <si>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</si>
  <si>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</si>
  <si>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</si>
  <si>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</si>
  <si>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</si>
  <si>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</si>
  <si>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</si>
  <si>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</si>
  <si>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</si>
  <si>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</si>
  <si>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</si>
  <si>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</si>
  <si>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</si>
  <si>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</si>
  <si>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</si>
  <si>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</si>
  <si>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</si>
  <si>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</si>
  <si>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</si>
  <si>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</si>
  <si>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</si>
  <si>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</si>
  <si>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</si>
  <si>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</si>
  <si>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</si>
  <si>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</si>
  <si>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</si>
  <si>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</si>
  <si>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</si>
  <si>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</si>
  <si>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</si>
  <si>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</si>
  <si>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</si>
  <si>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</si>
  <si>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</si>
  <si>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</si>
  <si>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</si>
  <si>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</si>
  <si>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</si>
  <si>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</si>
  <si>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</si>
  <si>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</si>
  <si>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</si>
  <si>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</si>
  <si>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</si>
  <si>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</si>
  <si>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</si>
  <si>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</si>
  <si>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</si>
  <si>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</si>
  <si>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</si>
  <si>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</si>
  <si>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</si>
  <si>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</si>
  <si>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</si>
  <si>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</si>
  <si>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</si>
  <si>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</si>
  <si>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</si>
  <si>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</si>
  <si>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</si>
  <si>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</si>
  <si>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</si>
  <si>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</si>
  <si>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</si>
  <si>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</si>
  <si>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</si>
  <si>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</si>
  <si>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</si>
  <si>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</si>
  <si>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</si>
  <si>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</si>
  <si>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</si>
  <si>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</si>
  <si>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</si>
  <si>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</si>
  <si>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</si>
  <si>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</si>
  <si>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</si>
  <si>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</si>
  <si>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</si>
  <si>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</si>
  <si>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</si>
  <si>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</si>
  <si>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</si>
  <si>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</si>
  <si>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</si>
  <si>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</si>
  <si>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</si>
  <si>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</si>
  <si>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</si>
  <si>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</si>
  <si>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</si>
  <si>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</si>
  <si>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</si>
  <si>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</si>
  <si>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</si>
  <si>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</si>
  <si>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</si>
  <si>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</si>
  <si>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</si>
  <si>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</si>
  <si>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</si>
  <si>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</si>
  <si>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</si>
  <si>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</si>
  <si>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</si>
  <si>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</si>
  <si>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</si>
  <si>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</si>
  <si>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</si>
  <si>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</si>
  <si>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長野県山形村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</si>
  <si>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</si>
  <si>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</si>
  <si>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</si>
  <si>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</si>
  <si>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</si>
  <si>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</si>
  <si>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</si>
  <si>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</si>
  <si>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</si>
  <si>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</si>
  <si>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</si>
  <si>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</si>
  <si>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</si>
  <si>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</si>
  <si>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</si>
  <si>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</si>
  <si>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</si>
  <si>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</si>
  <si>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</si>
  <si>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</si>
  <si>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</si>
  <si>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</si>
  <si>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</si>
  <si>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</si>
  <si>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</si>
  <si>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</si>
  <si>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</si>
  <si>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</si>
  <si>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</si>
  <si>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</si>
  <si>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</si>
  <si>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</si>
  <si>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</si>
  <si>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</si>
  <si>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山形村国民健康保険特別会計</t>
    <phoneticPr fontId="5"/>
  </si>
  <si>
    <t>山形村介護保険特別会計</t>
    <phoneticPr fontId="5"/>
  </si>
  <si>
    <t>山形村後期高齢者医療特別会計</t>
    <phoneticPr fontId="5"/>
  </si>
  <si>
    <t>山形村水道事業会計</t>
    <phoneticPr fontId="5"/>
  </si>
  <si>
    <t>法適用企業</t>
    <phoneticPr fontId="5"/>
  </si>
  <si>
    <t>山形村下水道事業会計</t>
    <phoneticPr fontId="5"/>
  </si>
  <si>
    <t>山形村清水高原簡易水道特別会計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</si>
  <si>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</si>
  <si>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</si>
  <si>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</si>
  <si>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</si>
  <si>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</si>
  <si>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</si>
  <si>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</si>
  <si>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</si>
  <si>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</si>
  <si>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</si>
  <si>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</si>
  <si>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</si>
  <si>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</si>
  <si>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</si>
  <si>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</si>
  <si>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</si>
  <si>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</si>
  <si>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</si>
  <si>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</si>
  <si>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</si>
  <si>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</si>
  <si>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</si>
  <si>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</si>
  <si>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</si>
  <si>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</si>
  <si>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</si>
  <si>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</si>
  <si>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</si>
  <si>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</si>
  <si>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</si>
  <si>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</si>
  <si>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</si>
  <si>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</si>
  <si>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</si>
  <si>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</si>
  <si>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</si>
  <si>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</si>
  <si>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</si>
  <si>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</si>
  <si>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</si>
  <si>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</si>
  <si>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</si>
  <si>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</si>
  <si>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</si>
  <si>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</si>
  <si>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</si>
  <si>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</si>
  <si>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</si>
  <si>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</si>
  <si>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</si>
  <si>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</si>
  <si>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</si>
  <si>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</si>
  <si>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</si>
  <si>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</si>
  <si>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</si>
  <si>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</si>
  <si>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</si>
  <si>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</si>
  <si>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</si>
  <si>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</si>
  <si>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</si>
  <si>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</si>
  <si>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山形村清水高原簡易水道特別会計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</si>
  <si>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</si>
  <si>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山形村介護保険特別会計</t>
    <phoneticPr fontId="5"/>
  </si>
  <si>
    <t>(Ｆ)</t>
    <phoneticPr fontId="5"/>
  </si>
  <si>
    <t>山形村後期高齢者医療特別会計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</si>
  <si>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</si>
  <si>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</si>
  <si>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</si>
  <si>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</si>
  <si>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</si>
  <si>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</si>
  <si>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</si>
  <si>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</si>
  <si>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</si>
  <si>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</si>
  <si>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</si>
  <si>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</si>
  <si>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</si>
  <si>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</si>
  <si>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</si>
  <si>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</si>
  <si>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</si>
  <si>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</si>
  <si>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</si>
  <si>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</si>
  <si>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</si>
  <si>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</si>
  <si>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</si>
  <si>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</si>
  <si>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</si>
  <si>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</si>
  <si>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</si>
  <si>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</si>
  <si>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</si>
  <si>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</si>
  <si>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</si>
  <si>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</si>
  <si>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</si>
  <si>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</si>
  <si>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</si>
  <si>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</si>
  <si>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</si>
  <si>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</si>
  <si>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</si>
  <si>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</si>
  <si>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</si>
  <si>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</si>
  <si>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</si>
  <si>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</si>
  <si>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</si>
  <si>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</si>
  <si>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</si>
  <si>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</si>
  <si>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</si>
  <si>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</si>
  <si>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</si>
  <si>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</si>
  <si>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</si>
  <si>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</si>
  <si>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</si>
  <si>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</si>
  <si>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</si>
  <si>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</si>
  <si>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</si>
  <si>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</si>
  <si>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</si>
  <si>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</si>
  <si>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</si>
  <si>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</si>
  <si>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</si>
  <si>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</si>
  <si>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</si>
  <si>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</si>
  <si>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</si>
  <si>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</si>
  <si>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</si>
  <si>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</si>
  <si>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</si>
  <si>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</si>
  <si>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</si>
  <si>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</si>
  <si>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</si>
  <si>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</si>
  <si>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</si>
  <si>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</si>
  <si>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</si>
  <si>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</si>
  <si>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</si>
  <si>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</si>
  <si>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2.78</t>
  </si>
  <si>
    <t>山形村水道事業会計</t>
  </si>
  <si>
    <t>一般会計</t>
  </si>
  <si>
    <t>山形村下水道事業会計</t>
  </si>
  <si>
    <t>山形村介護保険特別会計</t>
  </si>
  <si>
    <t>山形村国民健康保険特別会計</t>
  </si>
  <si>
    <t>山形村清水高原簡易水道特別会計</t>
  </si>
  <si>
    <t>山形村後期高齢者医療特別会計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</si>
  <si>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</si>
  <si>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</si>
  <si>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</si>
  <si>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</si>
  <si>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</si>
  <si>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</si>
  <si>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</si>
  <si>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</si>
  <si>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</si>
  <si>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</si>
  <si>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</si>
  <si>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t>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</si>
  <si>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</si>
  <si>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松本広域連合（松本地域ふるさと基金事業特別会計）</t>
    <rPh sb="7" eb="11">
      <t>マツモトチイキ</t>
    </rPh>
    <rPh sb="15" eb="19">
      <t>キキンジギョウ</t>
    </rPh>
    <rPh sb="19" eb="23">
      <t>トクベツカイケイ</t>
    </rPh>
    <phoneticPr fontId="2"/>
  </si>
  <si>
    <t>松本広域連合（一般会計）</t>
    <rPh sb="7" eb="11">
      <t>イッパンカイケイ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</si>
  <si>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</si>
  <si>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</si>
  <si>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</si>
  <si>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</si>
  <si>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</si>
  <si>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</si>
  <si>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松本市・山形村・朝日村中学校組合</t>
    <rPh sb="0" eb="3">
      <t>マツモトシ</t>
    </rPh>
    <rPh sb="4" eb="7">
      <t>ヤマガタムラ</t>
    </rPh>
    <rPh sb="8" eb="11">
      <t>アサヒムラ</t>
    </rPh>
    <rPh sb="11" eb="13">
      <t>チュウガク</t>
    </rPh>
    <rPh sb="13" eb="14">
      <t>コウ</t>
    </rPh>
    <rPh sb="14" eb="16">
      <t>クミアイ</t>
    </rPh>
    <phoneticPr fontId="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</si>
  <si>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
  </si>
  <si>
    <t>松塩地区広域施設組合（電気事業会計）</t>
    <rPh sb="0" eb="1">
      <t>マツ</t>
    </rPh>
    <rPh sb="1" eb="2">
      <t>シオ</t>
    </rPh>
    <rPh sb="2" eb="4">
      <t>チク</t>
    </rPh>
    <rPh sb="4" eb="6">
      <t>コウイキ</t>
    </rPh>
    <rPh sb="6" eb="8">
      <t>シセツ</t>
    </rPh>
    <rPh sb="8" eb="10">
      <t>クミアイ</t>
    </rPh>
    <rPh sb="11" eb="13">
      <t>デンキ</t>
    </rPh>
    <rPh sb="13" eb="15">
      <t>ジギョウ</t>
    </rPh>
    <rPh sb="15" eb="17">
      <t>カイケイ</t>
    </rPh>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</si>
  <si>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</si>
  <si>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</si>
  <si>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</si>
  <si>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</si>
  <si>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</si>
  <si>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</si>
  <si>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</si>
  <si>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</si>
  <si>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</si>
  <si>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</si>
  <si>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</si>
  <si>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</si>
  <si>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</si>
  <si>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５年連続で数値なしとなっており、実質公債費比率は類団平均より低い数値となっている。山形村の償還のピークは令和元年度となっており、この先数年同様の数値で推移する見込みとなっているが、その後ゆるやかに減少していく見込みである。</t>
    <phoneticPr fontId="5"/>
  </si>
  <si>
    <t>将来負担比率については、数値なしとなっており、有形固定資産減価償却率は上昇傾向にある。村の保有している公共建物のうち、築後30年以上経過しているものが43.5％（公共施設総合権利計画より）、10年後には約7割が築後30年以上経過する為、今後20年の間に更新時期が到来する施設が集中することが予想されるが、人口の推移や住民ニーズの変化など時代に合わせた施設の在り方もあわせて模索してく必要がある。</t>
    <rPh sb="97" eb="99">
      <t>ネンゴ</t>
    </rPh>
    <rPh sb="103" eb="104">
      <t>ワリ</t>
    </rPh>
    <rPh sb="105" eb="107">
      <t>チクゴ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</si>
</sst>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8" fillId="0" borderId="116"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8"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17" xfId="12" applyFont="1" applyBorder="1" applyAlignment="1" applyProtection="1">
      <alignment horizontal="left" vertical="center" shrinkToFit="1"/>
      <protection locked="0"/>
    </xf>
    <xf numFmtId="177" fontId="38" fillId="0" borderId="112" xfId="12" applyNumberFormat="1" applyFont="1" applyBorder="1" applyAlignment="1" applyProtection="1">
      <alignment horizontal="right" vertical="center" shrinkToFit="1"/>
      <protection locked="0"/>
    </xf>
    <xf numFmtId="177" fontId="38" fillId="0" borderId="113" xfId="12" applyNumberFormat="1" applyFont="1" applyBorder="1" applyAlignment="1" applyProtection="1">
      <alignment horizontal="right" vertical="center" shrinkToFit="1"/>
      <protection locked="0"/>
    </xf>
    <xf numFmtId="177" fontId="38" fillId="0" borderId="120" xfId="12" applyNumberFormat="1" applyFont="1" applyBorder="1" applyAlignment="1" applyProtection="1">
      <alignment horizontal="right" vertical="center" shrinkToFit="1"/>
      <protection locked="0"/>
    </xf>
    <xf numFmtId="177" fontId="38"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3CE2-4A2E-AB08-B172E5AC73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21040</c:v>
                </c:pt>
                <c:pt idx="1">
                  <c:v>18390</c:v>
                </c:pt>
                <c:pt idx="2">
                  <c:v>43184</c:v>
                </c:pt>
                <c:pt idx="3">
                  <c:v>45557</c:v>
                </c:pt>
                <c:pt idx="4">
                  <c:v>23811</c:v>
                </c:pt>
              </c:numCache>
            </c:numRef>
          </c:val>
          <c:smooth val="0"/>
          <c:extLst>
            <c:ext xmlns:c16="http://schemas.microsoft.com/office/drawing/2014/chart" uri="{C3380CC4-5D6E-409C-BE32-E72D297353CC}">
              <c16:uniqueId val="{00000001-3CE2-4A2E-AB08-B172E5AC73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c:v>
                </c:pt>
                <c:pt idx="1">
                  <c:v>3.66</c:v>
                </c:pt>
                <c:pt idx="2">
                  <c:v>3.52</c:v>
                </c:pt>
                <c:pt idx="3">
                  <c:v>2.62</c:v>
                </c:pt>
                <c:pt idx="4">
                  <c:v>8.16</c:v>
                </c:pt>
              </c:numCache>
            </c:numRef>
          </c:val>
          <c:extLst>
            <c:ext xmlns:c16="http://schemas.microsoft.com/office/drawing/2014/chart" uri="{C3380CC4-5D6E-409C-BE32-E72D297353CC}">
              <c16:uniqueId val="{00000000-12A4-407A-8A91-1D5C297E62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35.19</c:v>
                </c:pt>
                <c:pt idx="1">
                  <c:v>38.159999999999997</c:v>
                </c:pt>
                <c:pt idx="2">
                  <c:v>39.71</c:v>
                </c:pt>
                <c:pt idx="3">
                  <c:v>36.049999999999997</c:v>
                </c:pt>
                <c:pt idx="4">
                  <c:v>31.02</c:v>
                </c:pt>
              </c:numCache>
            </c:numRef>
          </c:val>
          <c:extLst>
            <c:ext xmlns:c16="http://schemas.microsoft.com/office/drawing/2014/chart" uri="{C3380CC4-5D6E-409C-BE32-E72D297353CC}">
              <c16:uniqueId val="{00000001-12A4-407A-8A91-1D5C297E62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2.56</c:v>
                </c:pt>
                <c:pt idx="1">
                  <c:v>0.69</c:v>
                </c:pt>
                <c:pt idx="2">
                  <c:v>1.7</c:v>
                </c:pt>
                <c:pt idx="3">
                  <c:v>-2.78</c:v>
                </c:pt>
                <c:pt idx="4">
                  <c:v>3.53</c:v>
                </c:pt>
              </c:numCache>
            </c:numRef>
          </c:val>
          <c:smooth val="0"/>
          <c:extLst>
            <c:ext xmlns:c16="http://schemas.microsoft.com/office/drawing/2014/chart" uri="{C3380CC4-5D6E-409C-BE32-E72D297353CC}">
              <c16:uniqueId val="{00000002-12A4-407A-8A91-1D5C297E62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64-43C1-A52C-20D3F72A07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64-43C1-A52C-20D3F72A07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864-43C1-A52C-20D3F72A07E6}"/>
            </c:ext>
          </c:extLst>
        </c:ser>
        <c:ser>
          <c:idx val="3"/>
          <c:order val="3"/>
          <c:tx>
            <c:strRef>
              <c:f>データシート!$A$30</c:f>
              <c:strCache>
                <c:ptCount val="1"/>
                <c:pt idx="0">
                  <c:v>山形村後期高齢者医療特別会計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3-3864-43C1-A52C-20D3F72A07E6}"/>
            </c:ext>
          </c:extLst>
        </c:ser>
        <c:ser>
          <c:idx val="4"/>
          <c:order val="4"/>
          <c:tx>
            <c:strRef>
              <c:f>データシート!$A$31</c:f>
              <c:strCache>
                <c:ptCount val="1"/>
                <c:pt idx="0">
                  <c:v>山形村清水高原簡易水道特別会計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0.03</c:v>
                </c:pt>
                <c:pt idx="4">
                  <c:v>#N/A</c:v>
                </c:pt>
                <c:pt idx="5">
                  <c:v>0.01</c:v>
                </c:pt>
                <c:pt idx="6">
                  <c:v>#N/A</c:v>
                </c:pt>
                <c:pt idx="7">
                  <c:v>0.02</c:v>
                </c:pt>
                <c:pt idx="8">
                  <c:v>#N/A</c:v>
                </c:pt>
                <c:pt idx="9">
                  <c:v>0.04</c:v>
                </c:pt>
              </c:numCache>
            </c:numRef>
          </c:val>
          <c:extLst>
            <c:ext xmlns:c16="http://schemas.microsoft.com/office/drawing/2014/chart" uri="{C3380CC4-5D6E-409C-BE32-E72D297353CC}">
              <c16:uniqueId val="{00000004-3864-43C1-A52C-20D3F72A07E6}"/>
            </c:ext>
          </c:extLst>
        </c:ser>
        <c:ser>
          <c:idx val="5"/>
          <c:order val="5"/>
          <c:tx>
            <c:strRef>
              <c:f>データシート!$A$32</c:f>
              <c:strCache>
                <c:ptCount val="1"/>
                <c:pt idx="0">
                  <c:v>山形村国民健康保険特別会計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1.75</c:v>
                </c:pt>
                <c:pt idx="2">
                  <c:v>#N/A</c:v>
                </c:pt>
                <c:pt idx="3">
                  <c:v>0.56000000000000005</c:v>
                </c:pt>
                <c:pt idx="4">
                  <c:v>#N/A</c:v>
                </c:pt>
                <c:pt idx="5">
                  <c:v>1.38</c:v>
                </c:pt>
                <c:pt idx="6">
                  <c:v>#N/A</c:v>
                </c:pt>
                <c:pt idx="7">
                  <c:v>0.28000000000000003</c:v>
                </c:pt>
                <c:pt idx="8">
                  <c:v>#N/A</c:v>
                </c:pt>
                <c:pt idx="9">
                  <c:v>0.25</c:v>
                </c:pt>
              </c:numCache>
            </c:numRef>
          </c:val>
          <c:extLst>
            <c:ext xmlns:c16="http://schemas.microsoft.com/office/drawing/2014/chart" uri="{C3380CC4-5D6E-409C-BE32-E72D297353CC}">
              <c16:uniqueId val="{00000005-3864-43C1-A52C-20D3F72A07E6}"/>
            </c:ext>
          </c:extLst>
        </c:ser>
        <c:ser>
          <c:idx val="6"/>
          <c:order val="6"/>
          <c:tx>
            <c:strRef>
              <c:f>データシート!$A$33</c:f>
              <c:strCache>
                <c:ptCount val="1"/>
                <c:pt idx="0">
                  <c:v>山形村介護保険特別会計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0.94</c:v>
                </c:pt>
                <c:pt idx="2">
                  <c:v>#N/A</c:v>
                </c:pt>
                <c:pt idx="3">
                  <c:v>1.53</c:v>
                </c:pt>
                <c:pt idx="4">
                  <c:v>#N/A</c:v>
                </c:pt>
                <c:pt idx="5">
                  <c:v>1.29</c:v>
                </c:pt>
                <c:pt idx="6">
                  <c:v>#N/A</c:v>
                </c:pt>
                <c:pt idx="7">
                  <c:v>1.71</c:v>
                </c:pt>
                <c:pt idx="8">
                  <c:v>#N/A</c:v>
                </c:pt>
                <c:pt idx="9">
                  <c:v>2.2999999999999998</c:v>
                </c:pt>
              </c:numCache>
            </c:numRef>
          </c:val>
          <c:extLst>
            <c:ext xmlns:c16="http://schemas.microsoft.com/office/drawing/2014/chart" uri="{C3380CC4-5D6E-409C-BE32-E72D297353CC}">
              <c16:uniqueId val="{00000006-3864-43C1-A52C-20D3F72A07E6}"/>
            </c:ext>
          </c:extLst>
        </c:ser>
        <c:ser>
          <c:idx val="7"/>
          <c:order val="7"/>
          <c:tx>
            <c:strRef>
              <c:f>データシート!$A$34</c:f>
              <c:strCache>
                <c:ptCount val="1"/>
                <c:pt idx="0">
                  <c:v>山形村下水道事業会計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2.14</c:v>
                </c:pt>
                <c:pt idx="2">
                  <c:v>#N/A</c:v>
                </c:pt>
                <c:pt idx="3">
                  <c:v>2.75</c:v>
                </c:pt>
                <c:pt idx="4">
                  <c:v>#N/A</c:v>
                </c:pt>
                <c:pt idx="5">
                  <c:v>3.47</c:v>
                </c:pt>
                <c:pt idx="6">
                  <c:v>#N/A</c:v>
                </c:pt>
                <c:pt idx="7">
                  <c:v>3.71</c:v>
                </c:pt>
                <c:pt idx="8">
                  <c:v>#N/A</c:v>
                </c:pt>
                <c:pt idx="9">
                  <c:v>3.72</c:v>
                </c:pt>
              </c:numCache>
            </c:numRef>
          </c:val>
          <c:extLst>
            <c:ext xmlns:c16="http://schemas.microsoft.com/office/drawing/2014/chart" uri="{C3380CC4-5D6E-409C-BE32-E72D297353CC}">
              <c16:uniqueId val="{00000007-3864-43C1-A52C-20D3F72A07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c:v>
                </c:pt>
                <c:pt idx="2">
                  <c:v>#N/A</c:v>
                </c:pt>
                <c:pt idx="3">
                  <c:v>3.66</c:v>
                </c:pt>
                <c:pt idx="4">
                  <c:v>#N/A</c:v>
                </c:pt>
                <c:pt idx="5">
                  <c:v>3.52</c:v>
                </c:pt>
                <c:pt idx="6">
                  <c:v>#N/A</c:v>
                </c:pt>
                <c:pt idx="7">
                  <c:v>2.62</c:v>
                </c:pt>
                <c:pt idx="8">
                  <c:v>#N/A</c:v>
                </c:pt>
                <c:pt idx="9">
                  <c:v>8.15</c:v>
                </c:pt>
              </c:numCache>
            </c:numRef>
          </c:val>
          <c:extLst>
            <c:ext xmlns:c16="http://schemas.microsoft.com/office/drawing/2014/chart" uri="{C3380CC4-5D6E-409C-BE32-E72D297353CC}">
              <c16:uniqueId val="{00000008-3864-43C1-A52C-20D3F72A07E6}"/>
            </c:ext>
          </c:extLst>
        </c:ser>
        <c:ser>
          <c:idx val="9"/>
          <c:order val="9"/>
          <c:tx>
            <c:strRef>
              <c:f>データシート!$A$36</c:f>
              <c:strCache>
                <c:ptCount val="1"/>
                <c:pt idx="0">
                  <c:v>山形村水道事業会計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17.100000000000001</c:v>
                </c:pt>
                <c:pt idx="2">
                  <c:v>#N/A</c:v>
                </c:pt>
                <c:pt idx="3">
                  <c:v>18.39</c:v>
                </c:pt>
                <c:pt idx="4">
                  <c:v>#N/A</c:v>
                </c:pt>
                <c:pt idx="5">
                  <c:v>19.37</c:v>
                </c:pt>
                <c:pt idx="6">
                  <c:v>#N/A</c:v>
                </c:pt>
                <c:pt idx="7">
                  <c:v>19.649999999999999</c:v>
                </c:pt>
                <c:pt idx="8">
                  <c:v>#N/A</c:v>
                </c:pt>
                <c:pt idx="9">
                  <c:v>18.559999999999999</c:v>
                </c:pt>
              </c:numCache>
            </c:numRef>
          </c:val>
          <c:extLst>
            <c:ext xmlns:c16="http://schemas.microsoft.com/office/drawing/2014/chart" uri="{C3380CC4-5D6E-409C-BE32-E72D297353CC}">
              <c16:uniqueId val="{00000009-3864-43C1-A52C-20D3F72A07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413</c:v>
                </c:pt>
                <c:pt idx="5">
                  <c:v>411</c:v>
                </c:pt>
                <c:pt idx="8">
                  <c:v>403</c:v>
                </c:pt>
                <c:pt idx="11">
                  <c:v>399</c:v>
                </c:pt>
                <c:pt idx="14">
                  <c:v>398</c:v>
                </c:pt>
              </c:numCache>
            </c:numRef>
          </c:val>
          <c:extLst>
            <c:ext xmlns:c16="http://schemas.microsoft.com/office/drawing/2014/chart" uri="{C3380CC4-5D6E-409C-BE32-E72D297353CC}">
              <c16:uniqueId val="{00000000-DEAC-4899-8458-6DA45CD80C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AC-4899-8458-6DA45CD80C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EAC-4899-8458-6DA45CD80C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c:v>
                </c:pt>
                <c:pt idx="3">
                  <c:v>12</c:v>
                </c:pt>
                <c:pt idx="6">
                  <c:v>13</c:v>
                </c:pt>
                <c:pt idx="9">
                  <c:v>12</c:v>
                </c:pt>
                <c:pt idx="12">
                  <c:v>13</c:v>
                </c:pt>
              </c:numCache>
            </c:numRef>
          </c:val>
          <c:extLst>
            <c:ext xmlns:c16="http://schemas.microsoft.com/office/drawing/2014/chart" uri="{C3380CC4-5D6E-409C-BE32-E72D297353CC}">
              <c16:uniqueId val="{00000003-DEAC-4899-8458-6DA45CD80C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255</c:v>
                </c:pt>
                <c:pt idx="3">
                  <c:v>246</c:v>
                </c:pt>
                <c:pt idx="6">
                  <c:v>246</c:v>
                </c:pt>
                <c:pt idx="9">
                  <c:v>249</c:v>
                </c:pt>
                <c:pt idx="12">
                  <c:v>248</c:v>
                </c:pt>
              </c:numCache>
            </c:numRef>
          </c:val>
          <c:extLst>
            <c:ext xmlns:c16="http://schemas.microsoft.com/office/drawing/2014/chart" uri="{C3380CC4-5D6E-409C-BE32-E72D297353CC}">
              <c16:uniqueId val="{00000004-DEAC-4899-8458-6DA45CD80C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AC-4899-8458-6DA45CD80C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AC-4899-8458-6DA45CD80C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289</c:v>
                </c:pt>
                <c:pt idx="3">
                  <c:v>292</c:v>
                </c:pt>
                <c:pt idx="6">
                  <c:v>300</c:v>
                </c:pt>
                <c:pt idx="9">
                  <c:v>302</c:v>
                </c:pt>
                <c:pt idx="12">
                  <c:v>310</c:v>
                </c:pt>
              </c:numCache>
            </c:numRef>
          </c:val>
          <c:extLst>
            <c:ext xmlns:c16="http://schemas.microsoft.com/office/drawing/2014/chart" uri="{C3380CC4-5D6E-409C-BE32-E72D297353CC}">
              <c16:uniqueId val="{00000007-DEAC-4899-8458-6DA45CD80C4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152</c:v>
                </c:pt>
                <c:pt idx="2">
                  <c:v>#N/A</c:v>
                </c:pt>
                <c:pt idx="3">
                  <c:v>#N/A</c:v>
                </c:pt>
                <c:pt idx="4">
                  <c:v>139</c:v>
                </c:pt>
                <c:pt idx="5">
                  <c:v>#N/A</c:v>
                </c:pt>
                <c:pt idx="6">
                  <c:v>#N/A</c:v>
                </c:pt>
                <c:pt idx="7">
                  <c:v>156</c:v>
                </c:pt>
                <c:pt idx="8">
                  <c:v>#N/A</c:v>
                </c:pt>
                <c:pt idx="9">
                  <c:v>#N/A</c:v>
                </c:pt>
                <c:pt idx="10">
                  <c:v>164</c:v>
                </c:pt>
                <c:pt idx="11">
                  <c:v>#N/A</c:v>
                </c:pt>
                <c:pt idx="12">
                  <c:v>#N/A</c:v>
                </c:pt>
                <c:pt idx="13">
                  <c:v>173</c:v>
                </c:pt>
                <c:pt idx="14">
                  <c:v>#N/A</c:v>
                </c:pt>
              </c:numCache>
            </c:numRef>
          </c:val>
          <c:smooth val="0"/>
          <c:extLst>
            <c:ext xmlns:c16="http://schemas.microsoft.com/office/drawing/2014/chart" uri="{C3380CC4-5D6E-409C-BE32-E72D297353CC}">
              <c16:uniqueId val="{00000008-DEAC-4899-8458-6DA45CD80C4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4151</c:v>
                </c:pt>
                <c:pt idx="5">
                  <c:v>4026</c:v>
                </c:pt>
                <c:pt idx="8">
                  <c:v>3767</c:v>
                </c:pt>
                <c:pt idx="11">
                  <c:v>2834</c:v>
                </c:pt>
                <c:pt idx="14">
                  <c:v>2810</c:v>
                </c:pt>
              </c:numCache>
            </c:numRef>
          </c:val>
          <c:extLst>
            <c:ext xmlns:c16="http://schemas.microsoft.com/office/drawing/2014/chart" uri="{C3380CC4-5D6E-409C-BE32-E72D297353CC}">
              <c16:uniqueId val="{00000000-B9BA-4120-8127-162554BDC5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9BA-4120-8127-162554BDC5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2504</c:v>
                </c:pt>
                <c:pt idx="5">
                  <c:v>2660</c:v>
                </c:pt>
                <c:pt idx="8">
                  <c:v>2622</c:v>
                </c:pt>
                <c:pt idx="11">
                  <c:v>2710</c:v>
                </c:pt>
                <c:pt idx="14">
                  <c:v>2855</c:v>
                </c:pt>
              </c:numCache>
            </c:numRef>
          </c:val>
          <c:extLst>
            <c:ext xmlns:c16="http://schemas.microsoft.com/office/drawing/2014/chart" uri="{C3380CC4-5D6E-409C-BE32-E72D297353CC}">
              <c16:uniqueId val="{00000002-B9BA-4120-8127-162554BDC5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BA-4120-8127-162554BDC5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BA-4120-8127-162554BDC5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BA-4120-8127-162554BDC5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487</c:v>
                </c:pt>
                <c:pt idx="3">
                  <c:v>459</c:v>
                </c:pt>
                <c:pt idx="6">
                  <c:v>472</c:v>
                </c:pt>
                <c:pt idx="9">
                  <c:v>503</c:v>
                </c:pt>
                <c:pt idx="12">
                  <c:v>520</c:v>
                </c:pt>
              </c:numCache>
            </c:numRef>
          </c:val>
          <c:extLst>
            <c:ext xmlns:c16="http://schemas.microsoft.com/office/drawing/2014/chart" uri="{C3380CC4-5D6E-409C-BE32-E72D297353CC}">
              <c16:uniqueId val="{00000006-B9BA-4120-8127-162554BDC5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77</c:v>
                </c:pt>
                <c:pt idx="3">
                  <c:v>243</c:v>
                </c:pt>
                <c:pt idx="6">
                  <c:v>204</c:v>
                </c:pt>
                <c:pt idx="9">
                  <c:v>170</c:v>
                </c:pt>
                <c:pt idx="12">
                  <c:v>132</c:v>
                </c:pt>
              </c:numCache>
            </c:numRef>
          </c:val>
          <c:extLst>
            <c:ext xmlns:c16="http://schemas.microsoft.com/office/drawing/2014/chart" uri="{C3380CC4-5D6E-409C-BE32-E72D297353CC}">
              <c16:uniqueId val="{00000007-B9BA-4120-8127-162554BDC5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2167</c:v>
                </c:pt>
                <c:pt idx="3">
                  <c:v>1982</c:v>
                </c:pt>
                <c:pt idx="6">
                  <c:v>1744</c:v>
                </c:pt>
                <c:pt idx="9">
                  <c:v>1502</c:v>
                </c:pt>
                <c:pt idx="12">
                  <c:v>1152</c:v>
                </c:pt>
              </c:numCache>
            </c:numRef>
          </c:val>
          <c:extLst>
            <c:ext xmlns:c16="http://schemas.microsoft.com/office/drawing/2014/chart" uri="{C3380CC4-5D6E-409C-BE32-E72D297353CC}">
              <c16:uniqueId val="{00000008-B9BA-4120-8127-162554BDC5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9-B9BA-4120-8127-162554BDC5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2851</c:v>
                </c:pt>
                <c:pt idx="3">
                  <c:v>2756</c:v>
                </c:pt>
                <c:pt idx="6">
                  <c:v>2661</c:v>
                </c:pt>
                <c:pt idx="9">
                  <c:v>2648</c:v>
                </c:pt>
                <c:pt idx="12">
                  <c:v>2553</c:v>
                </c:pt>
              </c:numCache>
            </c:numRef>
          </c:val>
          <c:extLst>
            <c:ext xmlns:c16="http://schemas.microsoft.com/office/drawing/2014/chart" uri="{C3380CC4-5D6E-409C-BE32-E72D297353CC}">
              <c16:uniqueId val="{0000000A-B9BA-4120-8127-162554BDC5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9BA-4120-8127-162554BDC5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1018</c:v>
                </c:pt>
                <c:pt idx="1">
                  <c:v>964</c:v>
                </c:pt>
                <c:pt idx="2">
                  <c:v>900</c:v>
                </c:pt>
              </c:numCache>
            </c:numRef>
          </c:val>
          <c:extLst>
            <c:ext xmlns:c16="http://schemas.microsoft.com/office/drawing/2014/chart" uri="{C3380CC4-5D6E-409C-BE32-E72D297353CC}">
              <c16:uniqueId val="{00000000-A64D-4DF5-A239-565AFE2F3C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149</c:v>
                </c:pt>
                <c:pt idx="1">
                  <c:v>150</c:v>
                </c:pt>
                <c:pt idx="2">
                  <c:v>150</c:v>
                </c:pt>
              </c:numCache>
            </c:numRef>
          </c:val>
          <c:extLst>
            <c:ext xmlns:c16="http://schemas.microsoft.com/office/drawing/2014/chart" uri="{C3380CC4-5D6E-409C-BE32-E72D297353CC}">
              <c16:uniqueId val="{00000001-A64D-4DF5-A239-565AFE2F3C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1239</c:v>
                </c:pt>
                <c:pt idx="1">
                  <c:v>1346</c:v>
                </c:pt>
                <c:pt idx="2">
                  <c:v>1580</c:v>
                </c:pt>
              </c:numCache>
            </c:numRef>
          </c:val>
          <c:extLst>
            <c:ext xmlns:c16="http://schemas.microsoft.com/office/drawing/2014/chart" uri="{C3380CC4-5D6E-409C-BE32-E72D297353CC}">
              <c16:uniqueId val="{00000002-A64D-4DF5-A239-565AFE2F3C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{60E3ECB4-3E82-4BA3-8671-144BCB85EEFE}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048-4D00-9D9E-B274BAE392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{202F3CA2-B762-4B83-B2BF-A2337C910C03}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48-4D00-9D9E-B274BAE392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{DECE9CD2-EEBA-4CF0-9FF0-58C2285A4BE7}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48-4D00-9D9E-B274BAE392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{D5D4E6BD-F38D-4541-A570-AAA39BB0E0CD}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48-4D00-9D9E-B274BAE392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{AC3E81CC-469B-4B56-BEBE-E5ADE277B6C4}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48-4D00-9D9E-B274BAE3926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{47032878-5983-41F3-9788-DB8DAD07CD5D}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048-4D00-9D9E-B274BAE3926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{B2D1BCDE-2CB0-4884-B6B6-EFDAAAAC8D43}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048-4D00-9D9E-B274BAE3926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{EEC6379D-AE24-43C1-8B79-9DAEBD525A8F}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048-4D00-9D9E-B274BAE3926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{4CF9A721-A5EB-488B-A9D3-CCFBE0D61B4D}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048-4D00-9D9E-B274BAE392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59</c:v>
                </c:pt>
                <c:pt idx="16">
                  <c:v>60.5</c:v>
                </c:pt>
                <c:pt idx="24">
                  <c:v>61.7</c:v>
                </c:pt>
                <c:pt idx="32">
                  <c:v>63.4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048-4D00-9D9E-B274BAE392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{55A0FFE4-7B28-4F1A-AB6C-02915975EF43}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048-4D00-9D9E-B274BAE3926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{3D6D3A68-0FA5-4544-8339-CD8706D6ED04}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48-4D00-9D9E-B274BAE392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{ED214210-6577-4720-BC09-9A30C63490CB}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48-4D00-9D9E-B274BAE392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{0BC4EEED-9705-4D2D-BC7B-A0F7E1F5D643}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48-4D00-9D9E-B274BAE392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{7ADBF819-1D27-43B6-B64E-1BC0BEBBCA7B}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48-4D00-9D9E-B274BAE3926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{C4DAA6CB-5ECD-4640-A5B0-D0289A7A950A}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048-4D00-9D9E-B274BAE3926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{2E2DE158-185D-428D-B4BD-23F28798CD52}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048-4D00-9D9E-B274BAE3926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{B1306AEB-E296-4FFC-BCD9-6B4BD0B86747}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048-4D00-9D9E-B274BAE3926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{81EE20B3-D3FC-4A04-A213-0AA56D55F0CC}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048-4D00-9D9E-B274BAE392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048-4D00-9D9E-B274BAE39269}"/>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{8D170D5C-DF1D-4A7B-90AA-C4D23C4A00B2}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3B8-46A1-AEE4-EA13ABEA5B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{159D1D63-0921-422B-8D11-52AC2573B1D6}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B8-46A1-AEE4-EA13ABEA5B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{B8D1F2A3-6325-4B88-8F24-28BD1675D510}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B8-46A1-AEE4-EA13ABEA5B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{805AFC64-7EC1-460E-A97F-B4CA87CDEEFD}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B8-46A1-AEE4-EA13ABEA5B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{38607246-14B5-4ADB-93EF-DA6C08C747C2}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B8-46A1-AEE4-EA13ABEA5B0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{672E0B04-E3CC-4635-A5D9-C983F6039774}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3B8-46A1-AEE4-EA13ABEA5B0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{5489DB12-FC14-41DA-AC4B-C3497353F752}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3B8-46A1-AEE4-EA13ABEA5B0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{DD9B583C-2C60-434D-8D3A-6FC3562B2256}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3B8-46A1-AEE4-EA13ABEA5B0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{D6800D5E-9C84-424D-BCC6-10220E8A1BCC}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3B8-46A1-AEE4-EA13ABEA5B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6</c:v>
                </c:pt>
                <c:pt idx="16">
                  <c:v>6.9</c:v>
                </c:pt>
                <c:pt idx="24">
                  <c:v>7.2</c:v>
                </c:pt>
                <c:pt idx="32">
                  <c:v>7.3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3B8-46A1-AEE4-EA13ABEA5B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{88D86540-4213-45FF-8577-29BB8130162E}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3B8-46A1-AEE4-EA13ABEA5B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{78EC25D2-6BC5-4F45-8AAC-633FB49FE311}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B8-46A1-AEE4-EA13ABEA5B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{AF3A54EF-FBD0-4413-9546-A11E1AF210E8}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B8-46A1-AEE4-EA13ABEA5B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{4F977BFB-4419-4702-8427-E06C5E1C8E46}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B8-46A1-AEE4-EA13ABEA5B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{330D4794-DB7F-431C-A3EA-17C00E1569B1}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B8-46A1-AEE4-EA13ABEA5B0F}"/>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{E6178E27-8393-4973-B4A7-A59C52CF6D98}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3B8-46A1-AEE4-EA13ABEA5B0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{A2B60089-75EE-4F22-968A-92395EEE4161}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3B8-46A1-AEE4-EA13ABEA5B0F}"/>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{5E4170E0-0C93-4370-A82B-B8A47277313B}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3B8-46A1-AEE4-EA13ABEA5B0F}"/>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{0342942E-6B58-4488-8831-4DFCCEED0CFB}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3B8-46A1-AEE4-EA13ABEA5B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3B8-46A1-AEE4-EA13ABEA5B0F}"/>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44BE2A1-83F9-4739-BA5C-A9763995DB0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276013D-DFC6-4CF2-9693-EB3762B96EF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元利償還金はここから緩やかに減少する見込みである。引き続き償還額の範囲内で起債借り入れを行うなど新規の借り入れは慎重に判断し、財政の健全化に努めていく。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将来負担額が充当可能財源を超え、数値なしとなっている。また、令和２年度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に引き続き令和３年度も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修繕や複合施設建設に備えるため財政調整基金から公共施設整備基金への積み替えを行った。今後、公共施設等総合管理計画、公共施設等個別施設計画に基づき計画的に修繕や長寿命化を行い、これまでと同様公債費の適正化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長野県山形村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万円、公共施設整備基金には、財政調整基金からの盛替えを含め、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千万円の積み立て行ったため基金全体では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老朽化した施設の改修・改築などに費用が必要な事、複合施設の建設が予定されていること等から、中長期的にみて基金が減少することが予想される。必要な財源を確保する為、積立と取り崩しのバランスを検討する必要があり、基金全体で標準財政規模程度担保できるよ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公共施設整備基金：庁舎その他の公共施設、インフラ資産の整備又は維持に活用するため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地域福祉基金：地域における福祉を増進するため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ふるさと応援基金：山形村の自然、歴史及び文化を守り育み、魅力あるふるさとづくりを推進するため（ふるさと応援寄付金の活用）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公共施設整備基金：財政調整基金から盛り替え（１億円）及び余剰金（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ふるさと応援基金：寄附者の意向にそった事業へ充てるため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年度に入った寄付金を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公共施設整備基金：施設の老朽化のほか、複合施設を建設する可能性もあることから、更に積み立てを行う予定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地域福祉基金：決算の状況を見ながら、社会福祉の充実のために必要な額を積み立てる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ふるさと応援基金：村に寄付してくれた方の気持ちに応えるため、必要な事業に活用できるよう積み立てを行い、必要な事業の財源とする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万円の積み立てを行ったが、令和２年度と同様公共施設整備基金へ１億円積み換えを行ったため、前年度比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と同様、基金の使途を明確化するために財政調整基金を取り崩し、特定目的基金に盛り替えを行ったが、コロナの影響を受けて減収が見込まれる税収や不安定な社会情勢、近年頻発する災害などに備えるため必要額を担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今後も起債を活用した事業を計画しているため、償還の財源として積み立てを行っていく。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8,587
8,426
24.98
4,393,479
4,116,933
236,619
2,900,260
2,552,593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平均とほぼ同程度となっており、上昇傾向にあるため、減価償却が進んでいる状況にある。公共施設総合管理計画において、公共施設等の面積を減少させるという方針を示しているため、老朽化した施設を集約化、又は除却するなど施設の数量を適正管理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80" name="有形固定資産減価償却率平均値テキスト"/>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91" name="楕円 90"/>
        <xdr:cNvSpPr/>
      </xdr:nvSpPr>
      <xdr:spPr>
        <a:xfrm>
          <a:off x="47117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150724</xdr:rowOff>
    </xdr:from>
    <xdr:ext cx="405111" cy="259045"/>
    <xdr:sp macro="" textlink="">
      <xdr:nvSpPr>
        <xdr:cNvPr id="92" name="有形固定資産減価償却率該当値テキスト"/>
        <xdr:cNvSpPr txBox="1"/>
      </xdr:nvSpPr>
      <xdr:spPr>
        <a:xfrm>
          <a:off x="4813300" y="5894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97261</xdr:rowOff>
    </xdr:from>
    <xdr:to>
      <xdr:col>19</xdr:col>
      <xdr:colOff>187325</xdr:colOff>
      <xdr:row>31</xdr:row>
      <xdr:rowOff>27411</xdr:rowOff>
    </xdr:to>
    <xdr:sp macro="" textlink="">
      <xdr:nvSpPr>
        <xdr:cNvPr id="93" name="楕円 92"/>
        <xdr:cNvSpPr/>
      </xdr:nvSpPr>
      <xdr:spPr>
        <a:xfrm>
          <a:off x="4000500" y="6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148061</xdr:rowOff>
    </xdr:from>
    <xdr:to>
      <xdr:col>23</xdr:col>
      <xdr:colOff>85725</xdr:colOff>
      <xdr:row>31</xdr:row>
      <xdr:rowOff>7197</xdr:rowOff>
    </xdr:to>
    <xdr:cxnSp macro="">
      <xdr:nvCxnSpPr>
        <xdr:cNvPr id="94" name="直線コネクタ 93"/>
        <xdr:cNvCxnSpPr/>
      </xdr:nvCxnSpPr>
      <xdr:spPr>
        <a:xfrm>
          <a:off x="4051300" y="6063086"/>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75671</xdr:rowOff>
    </xdr:from>
    <xdr:to>
      <xdr:col>15</xdr:col>
      <xdr:colOff>187325</xdr:colOff>
      <xdr:row>31</xdr:row>
      <xdr:rowOff>5821</xdr:rowOff>
    </xdr:to>
    <xdr:sp macro="" textlink="">
      <xdr:nvSpPr>
        <xdr:cNvPr id="95" name="楕円 94"/>
        <xdr:cNvSpPr/>
      </xdr:nvSpPr>
      <xdr:spPr>
        <a:xfrm>
          <a:off x="3238500" y="59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126471</xdr:rowOff>
    </xdr:from>
    <xdr:to>
      <xdr:col>19</xdr:col>
      <xdr:colOff>136525</xdr:colOff>
      <xdr:row>30</xdr:row>
      <xdr:rowOff>148061</xdr:rowOff>
    </xdr:to>
    <xdr:cxnSp macro="">
      <xdr:nvCxnSpPr>
        <xdr:cNvPr id="96" name="直線コネクタ 95"/>
        <xdr:cNvCxnSpPr/>
      </xdr:nvCxnSpPr>
      <xdr:spPr>
        <a:xfrm>
          <a:off x="3289300" y="604149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48683</xdr:rowOff>
    </xdr:from>
    <xdr:to>
      <xdr:col>11</xdr:col>
      <xdr:colOff>187325</xdr:colOff>
      <xdr:row>30</xdr:row>
      <xdr:rowOff>150283</xdr:rowOff>
    </xdr:to>
    <xdr:sp macro="" textlink="">
      <xdr:nvSpPr>
        <xdr:cNvPr id="97" name="楕円 96"/>
        <xdr:cNvSpPr/>
      </xdr:nvSpPr>
      <xdr:spPr>
        <a:xfrm>
          <a:off x="2476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99483</xdr:rowOff>
    </xdr:from>
    <xdr:to>
      <xdr:col>15</xdr:col>
      <xdr:colOff>136525</xdr:colOff>
      <xdr:row>30</xdr:row>
      <xdr:rowOff>126471</xdr:rowOff>
    </xdr:to>
    <xdr:cxnSp macro="">
      <xdr:nvCxnSpPr>
        <xdr:cNvPr id="98" name="直線コネクタ 97"/>
        <xdr:cNvCxnSpPr/>
      </xdr:nvCxnSpPr>
      <xdr:spPr>
        <a:xfrm>
          <a:off x="2527300" y="6014508"/>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16298</xdr:rowOff>
    </xdr:from>
    <xdr:to>
      <xdr:col>7</xdr:col>
      <xdr:colOff>187325</xdr:colOff>
      <xdr:row>30</xdr:row>
      <xdr:rowOff>117898</xdr:rowOff>
    </xdr:to>
    <xdr:sp macro="" textlink="">
      <xdr:nvSpPr>
        <xdr:cNvPr id="99" name="楕円 98"/>
        <xdr:cNvSpPr/>
      </xdr:nvSpPr>
      <xdr:spPr>
        <a:xfrm>
          <a:off x="1714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67098</xdr:rowOff>
    </xdr:from>
    <xdr:to>
      <xdr:col>11</xdr:col>
      <xdr:colOff>136525</xdr:colOff>
      <xdr:row>30</xdr:row>
      <xdr:rowOff>99483</xdr:rowOff>
    </xdr:to>
    <xdr:cxnSp macro="">
      <xdr:nvCxnSpPr>
        <xdr:cNvPr id="100" name="直線コネクタ 99"/>
        <xdr:cNvCxnSpPr/>
      </xdr:nvCxnSpPr>
      <xdr:spPr>
        <a:xfrm>
          <a:off x="1765300" y="598212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101" name="n_1aveValue有形固定資産減価償却率"/>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2" name="n_2aveValue有形固定資産減価償却率"/>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103" name="n_3ave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4"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43938</xdr:rowOff>
    </xdr:from>
    <xdr:ext cx="405111" cy="259045"/>
    <xdr:sp macro="" textlink="">
      <xdr:nvSpPr>
        <xdr:cNvPr id="105" name="n_1mainValue有形固定資産減価償却率"/>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106" name="n_2mainValue有形固定資産減価償却率"/>
        <xdr:cNvSpPr txBox="1"/>
      </xdr:nvSpPr>
      <xdr:spPr>
        <a:xfrm>
          <a:off x="30867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166810</xdr:rowOff>
    </xdr:from>
    <xdr:ext cx="405111" cy="259045"/>
    <xdr:sp macro="" textlink="">
      <xdr:nvSpPr>
        <xdr:cNvPr id="107" name="n_3mainValue有形固定資産減価償却率"/>
        <xdr:cNvSpPr txBox="1"/>
      </xdr:nvSpPr>
      <xdr:spPr>
        <a:xfrm>
          <a:off x="2324744" y="573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134425</xdr:rowOff>
    </xdr:from>
    <xdr:ext cx="405111" cy="259045"/>
    <xdr:sp macro="" textlink="">
      <xdr:nvSpPr>
        <xdr:cNvPr id="108" name="n_4mainValue有形固定資産減価償却率"/>
        <xdr:cNvSpPr txBox="1"/>
      </xdr:nvSpPr>
      <xdr:spPr>
        <a:xfrm>
          <a:off x="1562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を下回っている。起債の償還額以内の借り入れを進めてきていることが結果に結びついている。ただし、起債の借入は、世代間負担の公平性の観点からも、必要な水準を見極め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170505</xdr:rowOff>
    </xdr:from>
    <xdr:to>
      <xdr:col>76</xdr:col>
      <xdr:colOff>73025</xdr:colOff>
      <xdr:row>27</xdr:row>
      <xdr:rowOff>100655</xdr:rowOff>
    </xdr:to>
    <xdr:sp macro="" textlink="">
      <xdr:nvSpPr>
        <xdr:cNvPr id="153" name="楕円 152"/>
        <xdr:cNvSpPr/>
      </xdr:nvSpPr>
      <xdr:spPr>
        <a:xfrm>
          <a:off x="14744700" y="53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21932</xdr:rowOff>
    </xdr:from>
    <xdr:ext cx="469744" cy="259045"/>
    <xdr:sp macro="" textlink="">
      <xdr:nvSpPr>
        <xdr:cNvPr id="154" name="債務償還比率該当値テキスト"/>
        <xdr:cNvSpPr txBox="1"/>
      </xdr:nvSpPr>
      <xdr:spPr>
        <a:xfrm>
          <a:off x="14846300" y="525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100767</xdr:rowOff>
    </xdr:from>
    <xdr:to>
      <xdr:col>72</xdr:col>
      <xdr:colOff>123825</xdr:colOff>
      <xdr:row>28</xdr:row>
      <xdr:rowOff>30917</xdr:rowOff>
    </xdr:to>
    <xdr:sp macro="" textlink="">
      <xdr:nvSpPr>
        <xdr:cNvPr id="155" name="楕円 154"/>
        <xdr:cNvSpPr/>
      </xdr:nvSpPr>
      <xdr:spPr>
        <a:xfrm>
          <a:off x="14033500" y="55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49855</xdr:rowOff>
    </xdr:from>
    <xdr:to>
      <xdr:col>76</xdr:col>
      <xdr:colOff>22225</xdr:colOff>
      <xdr:row>27</xdr:row>
      <xdr:rowOff>151567</xdr:rowOff>
    </xdr:to>
    <xdr:cxnSp macro="">
      <xdr:nvCxnSpPr>
        <xdr:cNvPr id="156" name="直線コネクタ 155"/>
        <xdr:cNvCxnSpPr/>
      </xdr:nvCxnSpPr>
      <xdr:spPr>
        <a:xfrm flipV="1">
          <a:off x="14084300" y="5450530"/>
          <a:ext cx="711200" cy="10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154742</xdr:rowOff>
    </xdr:from>
    <xdr:to>
      <xdr:col>68</xdr:col>
      <xdr:colOff>123825</xdr:colOff>
      <xdr:row>28</xdr:row>
      <xdr:rowOff>84892</xdr:rowOff>
    </xdr:to>
    <xdr:sp macro="" textlink="">
      <xdr:nvSpPr>
        <xdr:cNvPr id="157" name="楕円 156"/>
        <xdr:cNvSpPr/>
      </xdr:nvSpPr>
      <xdr:spPr>
        <a:xfrm>
          <a:off x="13271500" y="555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151567</xdr:rowOff>
    </xdr:from>
    <xdr:to>
      <xdr:col>72</xdr:col>
      <xdr:colOff>73025</xdr:colOff>
      <xdr:row>28</xdr:row>
      <xdr:rowOff>34092</xdr:rowOff>
    </xdr:to>
    <xdr:cxnSp macro="">
      <xdr:nvCxnSpPr>
        <xdr:cNvPr id="158" name="直線コネクタ 157"/>
        <xdr:cNvCxnSpPr/>
      </xdr:nvCxnSpPr>
      <xdr:spPr>
        <a:xfrm flipV="1">
          <a:off x="13322300" y="555224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30311</xdr:rowOff>
    </xdr:from>
    <xdr:to>
      <xdr:col>64</xdr:col>
      <xdr:colOff>123825</xdr:colOff>
      <xdr:row>28</xdr:row>
      <xdr:rowOff>131911</xdr:rowOff>
    </xdr:to>
    <xdr:sp macro="" textlink="">
      <xdr:nvSpPr>
        <xdr:cNvPr id="159" name="楕円 158"/>
        <xdr:cNvSpPr/>
      </xdr:nvSpPr>
      <xdr:spPr>
        <a:xfrm>
          <a:off x="12509500" y="56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34092</xdr:rowOff>
    </xdr:from>
    <xdr:to>
      <xdr:col>68</xdr:col>
      <xdr:colOff>73025</xdr:colOff>
      <xdr:row>28</xdr:row>
      <xdr:rowOff>81111</xdr:rowOff>
    </xdr:to>
    <xdr:cxnSp macro="">
      <xdr:nvCxnSpPr>
        <xdr:cNvPr id="160" name="直線コネクタ 159"/>
        <xdr:cNvCxnSpPr/>
      </xdr:nvCxnSpPr>
      <xdr:spPr>
        <a:xfrm flipV="1">
          <a:off x="12560300" y="5606217"/>
          <a:ext cx="762000" cy="4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51061</xdr:rowOff>
    </xdr:from>
    <xdr:to>
      <xdr:col>60</xdr:col>
      <xdr:colOff>123825</xdr:colOff>
      <xdr:row>28</xdr:row>
      <xdr:rowOff>152661</xdr:rowOff>
    </xdr:to>
    <xdr:sp macro="" textlink="">
      <xdr:nvSpPr>
        <xdr:cNvPr id="161" name="楕円 160"/>
        <xdr:cNvSpPr/>
      </xdr:nvSpPr>
      <xdr:spPr>
        <a:xfrm>
          <a:off x="11747500" y="5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81111</xdr:rowOff>
    </xdr:from>
    <xdr:to>
      <xdr:col>64</xdr:col>
      <xdr:colOff>73025</xdr:colOff>
      <xdr:row>28</xdr:row>
      <xdr:rowOff>101861</xdr:rowOff>
    </xdr:to>
    <xdr:cxnSp macro="">
      <xdr:nvCxnSpPr>
        <xdr:cNvPr id="162" name="直線コネクタ 161"/>
        <xdr:cNvCxnSpPr/>
      </xdr:nvCxnSpPr>
      <xdr:spPr>
        <a:xfrm flipV="1">
          <a:off x="11798300" y="5653236"/>
          <a:ext cx="762000" cy="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63" name="n_1aveValue債務償還比率"/>
        <xdr:cNvSpPr txBox="1"/>
      </xdr:nvSpPr>
      <xdr:spPr>
        <a:xfrm>
          <a:off x="13836727" y="58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64" name="n_2aveValue債務償還比率"/>
        <xdr:cNvSpPr txBox="1"/>
      </xdr:nvSpPr>
      <xdr:spPr>
        <a:xfrm>
          <a:off x="13087427" y="592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65" name="n_3aveValue債務償還比率"/>
        <xdr:cNvSpPr txBox="1"/>
      </xdr:nvSpPr>
      <xdr:spPr>
        <a:xfrm>
          <a:off x="123254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66" name="n_4aveValue債務償還比率"/>
        <xdr:cNvSpPr txBox="1"/>
      </xdr:nvSpPr>
      <xdr:spPr>
        <a:xfrm>
          <a:off x="11563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47444</xdr:rowOff>
    </xdr:from>
    <xdr:ext cx="469744" cy="259045"/>
    <xdr:sp macro="" textlink="">
      <xdr:nvSpPr>
        <xdr:cNvPr id="167" name="n_1mainValue債務償還比率"/>
        <xdr:cNvSpPr txBox="1"/>
      </xdr:nvSpPr>
      <xdr:spPr>
        <a:xfrm>
          <a:off x="13836727" y="527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101419</xdr:rowOff>
    </xdr:from>
    <xdr:ext cx="469744" cy="259045"/>
    <xdr:sp macro="" textlink="">
      <xdr:nvSpPr>
        <xdr:cNvPr id="168" name="n_2mainValue債務償還比率"/>
        <xdr:cNvSpPr txBox="1"/>
      </xdr:nvSpPr>
      <xdr:spPr>
        <a:xfrm>
          <a:off x="13087427" y="533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148438</xdr:rowOff>
    </xdr:from>
    <xdr:ext cx="469744" cy="259045"/>
    <xdr:sp macro="" textlink="">
      <xdr:nvSpPr>
        <xdr:cNvPr id="169" name="n_3mainValue債務償還比率"/>
        <xdr:cNvSpPr txBox="1"/>
      </xdr:nvSpPr>
      <xdr:spPr>
        <a:xfrm>
          <a:off x="12325427" y="53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169188</xdr:rowOff>
    </xdr:from>
    <xdr:ext cx="469744" cy="259045"/>
    <xdr:sp macro="" textlink="">
      <xdr:nvSpPr>
        <xdr:cNvPr id="170" name="n_4mainValue債務償還比率"/>
        <xdr:cNvSpPr txBox="1"/>
      </xdr:nvSpPr>
      <xdr:spPr>
        <a:xfrm>
          <a:off x="11563427" y="539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8,587
8,426
24.98
4,393,479
4,116,933
236,619
2,900,260
2,552,593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73" name="楕円 72"/>
        <xdr:cNvSpPr/>
      </xdr:nvSpPr>
      <xdr:spPr>
        <a:xfrm>
          <a:off x="458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29227</xdr:rowOff>
    </xdr:from>
    <xdr:ext cx="405111" cy="259045"/>
    <xdr:sp macro="" textlink="">
      <xdr:nvSpPr>
        <xdr:cNvPr id="74" name="【道路】&#10;有形固定資産減価償却率該当値テキスト"/>
        <xdr:cNvSpPr txBox="1"/>
      </xdr:nvSpPr>
      <xdr:spPr>
        <a:xfrm>
          <a:off x="4673600"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5" name="楕円 74"/>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57150</xdr:rowOff>
    </xdr:from>
    <xdr:to>
      <xdr:col>24</xdr:col>
      <xdr:colOff>63500</xdr:colOff>
      <xdr:row>38</xdr:row>
      <xdr:rowOff>60960</xdr:rowOff>
    </xdr:to>
    <xdr:cxnSp macro="">
      <xdr:nvCxnSpPr>
        <xdr:cNvPr id="76" name="直線コネクタ 75"/>
        <xdr:cNvCxnSpPr/>
      </xdr:nvCxnSpPr>
      <xdr:spPr>
        <a:xfrm flipV="1">
          <a:off x="3797300" y="65722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149225</xdr:rowOff>
    </xdr:from>
    <xdr:to>
      <xdr:col>15</xdr:col>
      <xdr:colOff>101600</xdr:colOff>
      <xdr:row>38</xdr:row>
      <xdr:rowOff>79375</xdr:rowOff>
    </xdr:to>
    <xdr:sp macro="" textlink="">
      <xdr:nvSpPr>
        <xdr:cNvPr id="77" name="楕円 76"/>
        <xdr:cNvSpPr/>
      </xdr:nvSpPr>
      <xdr:spPr>
        <a:xfrm>
          <a:off x="2857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28575</xdr:rowOff>
    </xdr:from>
    <xdr:to>
      <xdr:col>19</xdr:col>
      <xdr:colOff>177800</xdr:colOff>
      <xdr:row>38</xdr:row>
      <xdr:rowOff>60960</xdr:rowOff>
    </xdr:to>
    <xdr:cxnSp macro="">
      <xdr:nvCxnSpPr>
        <xdr:cNvPr id="78" name="直線コネクタ 77"/>
        <xdr:cNvCxnSpPr/>
      </xdr:nvCxnSpPr>
      <xdr:spPr>
        <a:xfrm>
          <a:off x="2908300" y="65436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118745</xdr:rowOff>
    </xdr:from>
    <xdr:to>
      <xdr:col>10</xdr:col>
      <xdr:colOff>165100</xdr:colOff>
      <xdr:row>38</xdr:row>
      <xdr:rowOff>48895</xdr:rowOff>
    </xdr:to>
    <xdr:sp macro="" textlink="">
      <xdr:nvSpPr>
        <xdr:cNvPr id="79" name="楕円 78"/>
        <xdr:cNvSpPr/>
      </xdr:nvSpPr>
      <xdr:spPr>
        <a:xfrm>
          <a:off x="1968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169545</xdr:rowOff>
    </xdr:from>
    <xdr:to>
      <xdr:col>15</xdr:col>
      <xdr:colOff>50800</xdr:colOff>
      <xdr:row>38</xdr:row>
      <xdr:rowOff>28575</xdr:rowOff>
    </xdr:to>
    <xdr:cxnSp macro="">
      <xdr:nvCxnSpPr>
        <xdr:cNvPr id="80" name="直線コネクタ 79"/>
        <xdr:cNvCxnSpPr/>
      </xdr:nvCxnSpPr>
      <xdr:spPr>
        <a:xfrm>
          <a:off x="2019300" y="65131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23495</xdr:rowOff>
    </xdr:from>
    <xdr:to>
      <xdr:col>6</xdr:col>
      <xdr:colOff>38100</xdr:colOff>
      <xdr:row>36</xdr:row>
      <xdr:rowOff>125095</xdr:rowOff>
    </xdr:to>
    <xdr:sp macro="" textlink="">
      <xdr:nvSpPr>
        <xdr:cNvPr id="81" name="楕円 80"/>
        <xdr:cNvSpPr/>
      </xdr:nvSpPr>
      <xdr:spPr>
        <a:xfrm>
          <a:off x="1079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74295</xdr:rowOff>
    </xdr:from>
    <xdr:to>
      <xdr:col>10</xdr:col>
      <xdr:colOff>114300</xdr:colOff>
      <xdr:row>37</xdr:row>
      <xdr:rowOff>169545</xdr:rowOff>
    </xdr:to>
    <xdr:cxnSp macro="">
      <xdr:nvCxnSpPr>
        <xdr:cNvPr id="82" name="直線コネクタ 81"/>
        <xdr:cNvCxnSpPr/>
      </xdr:nvCxnSpPr>
      <xdr:spPr>
        <a:xfrm>
          <a:off x="1130300" y="6246495"/>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87" name="n_1mainValue【道路】&#10;有形固定資産減価償却率"/>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95902</xdr:rowOff>
    </xdr:from>
    <xdr:ext cx="405111" cy="259045"/>
    <xdr:sp macro="" textlink="">
      <xdr:nvSpPr>
        <xdr:cNvPr id="88" name="n_2mainValue【道路】&#10;有形固定資産減価償却率"/>
        <xdr:cNvSpPr txBox="1"/>
      </xdr:nvSpPr>
      <xdr:spPr>
        <a:xfrm>
          <a:off x="2705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65422</xdr:rowOff>
    </xdr:from>
    <xdr:ext cx="405111" cy="259045"/>
    <xdr:sp macro="" textlink="">
      <xdr:nvSpPr>
        <xdr:cNvPr id="89" name="n_3mainValue【道路】&#10;有形固定資産減価償却率"/>
        <xdr:cNvSpPr txBox="1"/>
      </xdr:nvSpPr>
      <xdr:spPr>
        <a:xfrm>
          <a:off x="1816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141622</xdr:rowOff>
    </xdr:from>
    <xdr:ext cx="405111" cy="259045"/>
    <xdr:sp macro="" textlink="">
      <xdr:nvSpPr>
        <xdr:cNvPr id="90" name="n_4mainValue【道路】&#10;有形固定資産減価償却率"/>
        <xdr:cNvSpPr txBox="1"/>
      </xdr:nvSpPr>
      <xdr:spPr>
        <a:xfrm>
          <a:off x="927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65813</xdr:rowOff>
    </xdr:from>
    <xdr:to>
      <xdr:col>55</xdr:col>
      <xdr:colOff>50800</xdr:colOff>
      <xdr:row>40</xdr:row>
      <xdr:rowOff>167413</xdr:rowOff>
    </xdr:to>
    <xdr:sp macro="" textlink="">
      <xdr:nvSpPr>
        <xdr:cNvPr id="132" name="楕円 131"/>
        <xdr:cNvSpPr/>
      </xdr:nvSpPr>
      <xdr:spPr>
        <a:xfrm>
          <a:off x="10426700" y="69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44240</xdr:rowOff>
    </xdr:from>
    <xdr:ext cx="534377" cy="259045"/>
    <xdr:sp macro="" textlink="">
      <xdr:nvSpPr>
        <xdr:cNvPr id="133" name="【道路】&#10;一人当たり延長該当値テキスト"/>
        <xdr:cNvSpPr txBox="1"/>
      </xdr:nvSpPr>
      <xdr:spPr>
        <a:xfrm>
          <a:off x="10515600" y="69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68883</xdr:rowOff>
    </xdr:from>
    <xdr:to>
      <xdr:col>50</xdr:col>
      <xdr:colOff>165100</xdr:colOff>
      <xdr:row>40</xdr:row>
      <xdr:rowOff>170483</xdr:rowOff>
    </xdr:to>
    <xdr:sp macro="" textlink="">
      <xdr:nvSpPr>
        <xdr:cNvPr id="134" name="楕円 133"/>
        <xdr:cNvSpPr/>
      </xdr:nvSpPr>
      <xdr:spPr>
        <a:xfrm>
          <a:off x="9588500" y="692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116613</xdr:rowOff>
    </xdr:from>
    <xdr:to>
      <xdr:col>55</xdr:col>
      <xdr:colOff>0</xdr:colOff>
      <xdr:row>40</xdr:row>
      <xdr:rowOff>119683</xdr:rowOff>
    </xdr:to>
    <xdr:cxnSp macro="">
      <xdr:nvCxnSpPr>
        <xdr:cNvPr id="135" name="直線コネクタ 134"/>
        <xdr:cNvCxnSpPr/>
      </xdr:nvCxnSpPr>
      <xdr:spPr>
        <a:xfrm flipV="1">
          <a:off x="9639300" y="6974613"/>
          <a:ext cx="8382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70745</xdr:rowOff>
    </xdr:from>
    <xdr:to>
      <xdr:col>46</xdr:col>
      <xdr:colOff>38100</xdr:colOff>
      <xdr:row>41</xdr:row>
      <xdr:rowOff>895</xdr:rowOff>
    </xdr:to>
    <xdr:sp macro="" textlink="">
      <xdr:nvSpPr>
        <xdr:cNvPr id="136" name="楕円 135"/>
        <xdr:cNvSpPr/>
      </xdr:nvSpPr>
      <xdr:spPr>
        <a:xfrm>
          <a:off x="8699500" y="69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119683</xdr:rowOff>
    </xdr:from>
    <xdr:to>
      <xdr:col>50</xdr:col>
      <xdr:colOff>114300</xdr:colOff>
      <xdr:row>40</xdr:row>
      <xdr:rowOff>121545</xdr:rowOff>
    </xdr:to>
    <xdr:cxnSp macro="">
      <xdr:nvCxnSpPr>
        <xdr:cNvPr id="137" name="直線コネクタ 136"/>
        <xdr:cNvCxnSpPr/>
      </xdr:nvCxnSpPr>
      <xdr:spPr>
        <a:xfrm flipV="1">
          <a:off x="8750300" y="6977683"/>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73389</xdr:rowOff>
    </xdr:from>
    <xdr:to>
      <xdr:col>41</xdr:col>
      <xdr:colOff>101600</xdr:colOff>
      <xdr:row>41</xdr:row>
      <xdr:rowOff>3539</xdr:rowOff>
    </xdr:to>
    <xdr:sp macro="" textlink="">
      <xdr:nvSpPr>
        <xdr:cNvPr id="138" name="楕円 137"/>
        <xdr:cNvSpPr/>
      </xdr:nvSpPr>
      <xdr:spPr>
        <a:xfrm>
          <a:off x="7810500" y="693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121545</xdr:rowOff>
    </xdr:from>
    <xdr:to>
      <xdr:col>45</xdr:col>
      <xdr:colOff>177800</xdr:colOff>
      <xdr:row>40</xdr:row>
      <xdr:rowOff>124189</xdr:rowOff>
    </xdr:to>
    <xdr:cxnSp macro="">
      <xdr:nvCxnSpPr>
        <xdr:cNvPr id="139" name="直線コネクタ 138"/>
        <xdr:cNvCxnSpPr/>
      </xdr:nvCxnSpPr>
      <xdr:spPr>
        <a:xfrm flipV="1">
          <a:off x="7861300" y="6979545"/>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74337</xdr:rowOff>
    </xdr:from>
    <xdr:to>
      <xdr:col>36</xdr:col>
      <xdr:colOff>165100</xdr:colOff>
      <xdr:row>41</xdr:row>
      <xdr:rowOff>4487</xdr:rowOff>
    </xdr:to>
    <xdr:sp macro="" textlink="">
      <xdr:nvSpPr>
        <xdr:cNvPr id="140" name="楕円 139"/>
        <xdr:cNvSpPr/>
      </xdr:nvSpPr>
      <xdr:spPr>
        <a:xfrm>
          <a:off x="6921500" y="693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124189</xdr:rowOff>
    </xdr:from>
    <xdr:to>
      <xdr:col>41</xdr:col>
      <xdr:colOff>50800</xdr:colOff>
      <xdr:row>40</xdr:row>
      <xdr:rowOff>125137</xdr:rowOff>
    </xdr:to>
    <xdr:cxnSp macro="">
      <xdr:nvCxnSpPr>
        <xdr:cNvPr id="141" name="直線コネクタ 140"/>
        <xdr:cNvCxnSpPr/>
      </xdr:nvCxnSpPr>
      <xdr:spPr>
        <a:xfrm flipV="1">
          <a:off x="6972300" y="6982189"/>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161610</xdr:rowOff>
    </xdr:from>
    <xdr:ext cx="534377" cy="259045"/>
    <xdr:sp macro="" textlink="">
      <xdr:nvSpPr>
        <xdr:cNvPr id="146" name="n_1mainValue【道路】&#10;一人当たり延長"/>
        <xdr:cNvSpPr txBox="1"/>
      </xdr:nvSpPr>
      <xdr:spPr>
        <a:xfrm>
          <a:off x="9359411" y="701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163472</xdr:rowOff>
    </xdr:from>
    <xdr:ext cx="534377" cy="259045"/>
    <xdr:sp macro="" textlink="">
      <xdr:nvSpPr>
        <xdr:cNvPr id="147" name="n_2mainValue【道路】&#10;一人当たり延長"/>
        <xdr:cNvSpPr txBox="1"/>
      </xdr:nvSpPr>
      <xdr:spPr>
        <a:xfrm>
          <a:off x="8483111" y="702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166116</xdr:rowOff>
    </xdr:from>
    <xdr:ext cx="534377" cy="259045"/>
    <xdr:sp macro="" textlink="">
      <xdr:nvSpPr>
        <xdr:cNvPr id="148" name="n_3mainValue【道路】&#10;一人当たり延長"/>
        <xdr:cNvSpPr txBox="1"/>
      </xdr:nvSpPr>
      <xdr:spPr>
        <a:xfrm>
          <a:off x="7594111" y="70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167064</xdr:rowOff>
    </xdr:from>
    <xdr:ext cx="534377" cy="259045"/>
    <xdr:sp macro="" textlink="">
      <xdr:nvSpPr>
        <xdr:cNvPr id="149" name="n_4mainValue【道路】&#10;一人当たり延長"/>
        <xdr:cNvSpPr txBox="1"/>
      </xdr:nvSpPr>
      <xdr:spPr>
        <a:xfrm>
          <a:off x="6705111" y="702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91" name="楕円 190"/>
        <xdr:cNvSpPr/>
      </xdr:nvSpPr>
      <xdr:spPr>
        <a:xfrm>
          <a:off x="4584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157860</xdr:rowOff>
    </xdr:from>
    <xdr:ext cx="405111" cy="259045"/>
    <xdr:sp macro="" textlink="">
      <xdr:nvSpPr>
        <xdr:cNvPr id="192" name="【橋りょう・トンネル】&#10;有形固定資産減価償却率該当値テキスト"/>
        <xdr:cNvSpPr txBox="1"/>
      </xdr:nvSpPr>
      <xdr:spPr>
        <a:xfrm>
          <a:off x="4673600"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153307</xdr:rowOff>
    </xdr:from>
    <xdr:to>
      <xdr:col>20</xdr:col>
      <xdr:colOff>38100</xdr:colOff>
      <xdr:row>61</xdr:row>
      <xdr:rowOff>83457</xdr:rowOff>
    </xdr:to>
    <xdr:sp macro="" textlink="">
      <xdr:nvSpPr>
        <xdr:cNvPr id="193" name="楕円 192"/>
        <xdr:cNvSpPr/>
      </xdr:nvSpPr>
      <xdr:spPr>
        <a:xfrm>
          <a:off x="3746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32657</xdr:rowOff>
    </xdr:from>
    <xdr:to>
      <xdr:col>24</xdr:col>
      <xdr:colOff>63500</xdr:colOff>
      <xdr:row>61</xdr:row>
      <xdr:rowOff>58783</xdr:rowOff>
    </xdr:to>
    <xdr:cxnSp macro="">
      <xdr:nvCxnSpPr>
        <xdr:cNvPr id="194" name="直線コネクタ 193"/>
        <xdr:cNvCxnSpPr/>
      </xdr:nvCxnSpPr>
      <xdr:spPr>
        <a:xfrm>
          <a:off x="3797300" y="1049110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127181</xdr:rowOff>
    </xdr:from>
    <xdr:to>
      <xdr:col>15</xdr:col>
      <xdr:colOff>101600</xdr:colOff>
      <xdr:row>61</xdr:row>
      <xdr:rowOff>57331</xdr:rowOff>
    </xdr:to>
    <xdr:sp macro="" textlink="">
      <xdr:nvSpPr>
        <xdr:cNvPr id="195" name="楕円 194"/>
        <xdr:cNvSpPr/>
      </xdr:nvSpPr>
      <xdr:spPr>
        <a:xfrm>
          <a:off x="2857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6531</xdr:rowOff>
    </xdr:from>
    <xdr:to>
      <xdr:col>19</xdr:col>
      <xdr:colOff>177800</xdr:colOff>
      <xdr:row>61</xdr:row>
      <xdr:rowOff>32657</xdr:rowOff>
    </xdr:to>
    <xdr:cxnSp macro="">
      <xdr:nvCxnSpPr>
        <xdr:cNvPr id="196" name="直線コネクタ 195"/>
        <xdr:cNvCxnSpPr/>
      </xdr:nvCxnSpPr>
      <xdr:spPr>
        <a:xfrm>
          <a:off x="2908300" y="104649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7" name="楕円 196"/>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6531</xdr:rowOff>
    </xdr:to>
    <xdr:cxnSp macro="">
      <xdr:nvCxnSpPr>
        <xdr:cNvPr id="198" name="直線コネクタ 197"/>
        <xdr:cNvCxnSpPr/>
      </xdr:nvCxnSpPr>
      <xdr:spPr>
        <a:xfrm>
          <a:off x="2019300" y="104388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73297</xdr:rowOff>
    </xdr:from>
    <xdr:to>
      <xdr:col>6</xdr:col>
      <xdr:colOff>38100</xdr:colOff>
      <xdr:row>61</xdr:row>
      <xdr:rowOff>3447</xdr:rowOff>
    </xdr:to>
    <xdr:sp macro="" textlink="">
      <xdr:nvSpPr>
        <xdr:cNvPr id="199" name="楕円 198"/>
        <xdr:cNvSpPr/>
      </xdr:nvSpPr>
      <xdr:spPr>
        <a:xfrm>
          <a:off x="1079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124097</xdr:rowOff>
    </xdr:from>
    <xdr:to>
      <xdr:col>10</xdr:col>
      <xdr:colOff>114300</xdr:colOff>
      <xdr:row>60</xdr:row>
      <xdr:rowOff>151856</xdr:rowOff>
    </xdr:to>
    <xdr:cxnSp macro="">
      <xdr:nvCxnSpPr>
        <xdr:cNvPr id="200" name="直線コネクタ 199"/>
        <xdr:cNvCxnSpPr/>
      </xdr:nvCxnSpPr>
      <xdr:spPr>
        <a:xfrm>
          <a:off x="1130300" y="104110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74584</xdr:rowOff>
    </xdr:from>
    <xdr:ext cx="405111" cy="259045"/>
    <xdr:sp macro="" textlink="">
      <xdr:nvSpPr>
        <xdr:cNvPr id="205" name="n_1mainValue【橋りょう・トンネル】&#10;有形固定資産減価償却率"/>
        <xdr:cNvSpPr txBox="1"/>
      </xdr:nvSpPr>
      <xdr:spPr>
        <a:xfrm>
          <a:off x="3582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206" name="n_2mainValue【橋りょう・トンネル】&#10;有形固定資産減価償却率"/>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7" name="n_3mainValue【橋りょう・トンネ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8" name="n_4mainValue【橋りょう・トンネル】&#10;有形固定資産減価償却率"/>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36057</xdr:rowOff>
    </xdr:from>
    <xdr:to>
      <xdr:col>55</xdr:col>
      <xdr:colOff>50800</xdr:colOff>
      <xdr:row>63</xdr:row>
      <xdr:rowOff>137657</xdr:rowOff>
    </xdr:to>
    <xdr:sp macro="" textlink="">
      <xdr:nvSpPr>
        <xdr:cNvPr id="246" name="楕円 245"/>
        <xdr:cNvSpPr/>
      </xdr:nvSpPr>
      <xdr:spPr>
        <a:xfrm>
          <a:off x="10426700" y="1083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122434</xdr:rowOff>
    </xdr:from>
    <xdr:ext cx="599010" cy="259045"/>
    <xdr:sp macro="" textlink="">
      <xdr:nvSpPr>
        <xdr:cNvPr id="247" name="【橋りょう・トンネル】&#10;一人当たり有形固定資産（償却資産）額該当値テキスト"/>
        <xdr:cNvSpPr txBox="1"/>
      </xdr:nvSpPr>
      <xdr:spPr>
        <a:xfrm>
          <a:off x="10515600" y="1075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36799</xdr:rowOff>
    </xdr:from>
    <xdr:to>
      <xdr:col>50</xdr:col>
      <xdr:colOff>165100</xdr:colOff>
      <xdr:row>63</xdr:row>
      <xdr:rowOff>138399</xdr:rowOff>
    </xdr:to>
    <xdr:sp macro="" textlink="">
      <xdr:nvSpPr>
        <xdr:cNvPr id="248" name="楕円 247"/>
        <xdr:cNvSpPr/>
      </xdr:nvSpPr>
      <xdr:spPr>
        <a:xfrm>
          <a:off x="9588500" y="108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86857</xdr:rowOff>
    </xdr:from>
    <xdr:to>
      <xdr:col>55</xdr:col>
      <xdr:colOff>0</xdr:colOff>
      <xdr:row>63</xdr:row>
      <xdr:rowOff>87599</xdr:rowOff>
    </xdr:to>
    <xdr:cxnSp macro="">
      <xdr:nvCxnSpPr>
        <xdr:cNvPr id="249" name="直線コネクタ 248"/>
        <xdr:cNvCxnSpPr/>
      </xdr:nvCxnSpPr>
      <xdr:spPr>
        <a:xfrm flipV="1">
          <a:off x="9639300" y="10888207"/>
          <a:ext cx="8382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37243</xdr:rowOff>
    </xdr:from>
    <xdr:to>
      <xdr:col>46</xdr:col>
      <xdr:colOff>38100</xdr:colOff>
      <xdr:row>63</xdr:row>
      <xdr:rowOff>138843</xdr:rowOff>
    </xdr:to>
    <xdr:sp macro="" textlink="">
      <xdr:nvSpPr>
        <xdr:cNvPr id="250" name="楕円 249"/>
        <xdr:cNvSpPr/>
      </xdr:nvSpPr>
      <xdr:spPr>
        <a:xfrm>
          <a:off x="8699500" y="1083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87599</xdr:rowOff>
    </xdr:from>
    <xdr:to>
      <xdr:col>50</xdr:col>
      <xdr:colOff>114300</xdr:colOff>
      <xdr:row>63</xdr:row>
      <xdr:rowOff>88043</xdr:rowOff>
    </xdr:to>
    <xdr:cxnSp macro="">
      <xdr:nvCxnSpPr>
        <xdr:cNvPr id="251" name="直線コネクタ 250"/>
        <xdr:cNvCxnSpPr/>
      </xdr:nvCxnSpPr>
      <xdr:spPr>
        <a:xfrm flipV="1">
          <a:off x="8750300" y="10888949"/>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37841</xdr:rowOff>
    </xdr:from>
    <xdr:to>
      <xdr:col>41</xdr:col>
      <xdr:colOff>101600</xdr:colOff>
      <xdr:row>63</xdr:row>
      <xdr:rowOff>139441</xdr:rowOff>
    </xdr:to>
    <xdr:sp macro="" textlink="">
      <xdr:nvSpPr>
        <xdr:cNvPr id="252" name="楕円 251"/>
        <xdr:cNvSpPr/>
      </xdr:nvSpPr>
      <xdr:spPr>
        <a:xfrm>
          <a:off x="7810500" y="1083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88043</xdr:rowOff>
    </xdr:from>
    <xdr:to>
      <xdr:col>45</xdr:col>
      <xdr:colOff>177800</xdr:colOff>
      <xdr:row>63</xdr:row>
      <xdr:rowOff>88641</xdr:rowOff>
    </xdr:to>
    <xdr:cxnSp macro="">
      <xdr:nvCxnSpPr>
        <xdr:cNvPr id="253" name="直線コネクタ 252"/>
        <xdr:cNvCxnSpPr/>
      </xdr:nvCxnSpPr>
      <xdr:spPr>
        <a:xfrm flipV="1">
          <a:off x="7861300" y="10889393"/>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38095</xdr:rowOff>
    </xdr:from>
    <xdr:to>
      <xdr:col>36</xdr:col>
      <xdr:colOff>165100</xdr:colOff>
      <xdr:row>63</xdr:row>
      <xdr:rowOff>139695</xdr:rowOff>
    </xdr:to>
    <xdr:sp macro="" textlink="">
      <xdr:nvSpPr>
        <xdr:cNvPr id="254" name="楕円 253"/>
        <xdr:cNvSpPr/>
      </xdr:nvSpPr>
      <xdr:spPr>
        <a:xfrm>
          <a:off x="6921500" y="108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88641</xdr:rowOff>
    </xdr:from>
    <xdr:to>
      <xdr:col>41</xdr:col>
      <xdr:colOff>50800</xdr:colOff>
      <xdr:row>63</xdr:row>
      <xdr:rowOff>88895</xdr:rowOff>
    </xdr:to>
    <xdr:cxnSp macro="">
      <xdr:nvCxnSpPr>
        <xdr:cNvPr id="255" name="直線コネクタ 254"/>
        <xdr:cNvCxnSpPr/>
      </xdr:nvCxnSpPr>
      <xdr:spPr>
        <a:xfrm flipV="1">
          <a:off x="6972300" y="10889991"/>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129526</xdr:rowOff>
    </xdr:from>
    <xdr:ext cx="599010" cy="259045"/>
    <xdr:sp macro="" textlink="">
      <xdr:nvSpPr>
        <xdr:cNvPr id="260" name="n_1mainValue【橋りょう・トンネル】&#10;一人当たり有形固定資産（償却資産）額"/>
        <xdr:cNvSpPr txBox="1"/>
      </xdr:nvSpPr>
      <xdr:spPr>
        <a:xfrm>
          <a:off x="9327095" y="1093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129970</xdr:rowOff>
    </xdr:from>
    <xdr:ext cx="599010" cy="259045"/>
    <xdr:sp macro="" textlink="">
      <xdr:nvSpPr>
        <xdr:cNvPr id="261" name="n_2mainValue【橋りょう・トンネル】&#10;一人当たり有形固定資産（償却資産）額"/>
        <xdr:cNvSpPr txBox="1"/>
      </xdr:nvSpPr>
      <xdr:spPr>
        <a:xfrm>
          <a:off x="8450795" y="1093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130568</xdr:rowOff>
    </xdr:from>
    <xdr:ext cx="599010" cy="259045"/>
    <xdr:sp macro="" textlink="">
      <xdr:nvSpPr>
        <xdr:cNvPr id="262" name="n_3mainValue【橋りょう・トンネル】&#10;一人当たり有形固定資産（償却資産）額"/>
        <xdr:cNvSpPr txBox="1"/>
      </xdr:nvSpPr>
      <xdr:spPr>
        <a:xfrm>
          <a:off x="7561795" y="1093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130822</xdr:rowOff>
    </xdr:from>
    <xdr:ext cx="599010" cy="259045"/>
    <xdr:sp macro="" textlink="">
      <xdr:nvSpPr>
        <xdr:cNvPr id="263" name="n_4mainValue【橋りょう・トンネル】&#10;一人当たり有形固定資産（償却資産）額"/>
        <xdr:cNvSpPr txBox="1"/>
      </xdr:nvSpPr>
      <xdr:spPr>
        <a:xfrm>
          <a:off x="6672795" y="1093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321" name="直線コネクタ 320"/>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324"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325" name="直線コネクタ 324"/>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326" name="【認定こども園・幼稚園・保育所】&#10;有形固定資産減価償却率平均値テキスト"/>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327" name="フローチャート: 判断 326"/>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328" name="フローチャート: 判断 327"/>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29" name="フローチャート: 判断 328"/>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30" name="フローチャート: 判断 329"/>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331" name="フローチャート: 判断 330"/>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43361</xdr:rowOff>
    </xdr:from>
    <xdr:to>
      <xdr:col>85</xdr:col>
      <xdr:colOff>177800</xdr:colOff>
      <xdr:row>35</xdr:row>
      <xdr:rowOff>144961</xdr:rowOff>
    </xdr:to>
    <xdr:sp macro="" textlink="">
      <xdr:nvSpPr>
        <xdr:cNvPr id="337" name="楕円 336"/>
        <xdr:cNvSpPr/>
      </xdr:nvSpPr>
      <xdr:spPr>
        <a:xfrm>
          <a:off x="162687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66238</xdr:rowOff>
    </xdr:from>
    <xdr:ext cx="405111" cy="259045"/>
    <xdr:sp macro="" textlink="">
      <xdr:nvSpPr>
        <xdr:cNvPr id="338" name="【認定こども園・幼稚園・保育所】&#10;有形固定資産減価償却率該当値テキスト"/>
        <xdr:cNvSpPr txBox="1"/>
      </xdr:nvSpPr>
      <xdr:spPr>
        <a:xfrm>
          <a:off x="16357600"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339" name="楕円 338"/>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35</xdr:row>
      <xdr:rowOff>94161</xdr:rowOff>
    </xdr:to>
    <xdr:cxnSp macro="">
      <xdr:nvCxnSpPr>
        <xdr:cNvPr id="340" name="直線コネクタ 339"/>
        <xdr:cNvCxnSpPr/>
      </xdr:nvCxnSpPr>
      <xdr:spPr>
        <a:xfrm>
          <a:off x="15481300" y="605409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125004</xdr:rowOff>
    </xdr:from>
    <xdr:to>
      <xdr:col>76</xdr:col>
      <xdr:colOff>165100</xdr:colOff>
      <xdr:row>35</xdr:row>
      <xdr:rowOff>55154</xdr:rowOff>
    </xdr:to>
    <xdr:sp macro="" textlink="">
      <xdr:nvSpPr>
        <xdr:cNvPr id="341" name="楕円 340"/>
        <xdr:cNvSpPr/>
      </xdr:nvSpPr>
      <xdr:spPr>
        <a:xfrm>
          <a:off x="145415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4354</xdr:rowOff>
    </xdr:from>
    <xdr:to>
      <xdr:col>81</xdr:col>
      <xdr:colOff>50800</xdr:colOff>
      <xdr:row>35</xdr:row>
      <xdr:rowOff>53340</xdr:rowOff>
    </xdr:to>
    <xdr:cxnSp macro="">
      <xdr:nvCxnSpPr>
        <xdr:cNvPr id="342" name="直線コネクタ 341"/>
        <xdr:cNvCxnSpPr/>
      </xdr:nvCxnSpPr>
      <xdr:spPr>
        <a:xfrm>
          <a:off x="14592300" y="600510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76019</xdr:rowOff>
    </xdr:from>
    <xdr:to>
      <xdr:col>72</xdr:col>
      <xdr:colOff>38100</xdr:colOff>
      <xdr:row>35</xdr:row>
      <xdr:rowOff>6169</xdr:rowOff>
    </xdr:to>
    <xdr:sp macro="" textlink="">
      <xdr:nvSpPr>
        <xdr:cNvPr id="343" name="楕円 342"/>
        <xdr:cNvSpPr/>
      </xdr:nvSpPr>
      <xdr:spPr>
        <a:xfrm>
          <a:off x="13652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126819</xdr:rowOff>
    </xdr:from>
    <xdr:to>
      <xdr:col>76</xdr:col>
      <xdr:colOff>114300</xdr:colOff>
      <xdr:row>35</xdr:row>
      <xdr:rowOff>4354</xdr:rowOff>
    </xdr:to>
    <xdr:cxnSp macro="">
      <xdr:nvCxnSpPr>
        <xdr:cNvPr id="344" name="直線コネクタ 343"/>
        <xdr:cNvCxnSpPr/>
      </xdr:nvCxnSpPr>
      <xdr:spPr>
        <a:xfrm>
          <a:off x="13703300" y="595611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27033</xdr:rowOff>
    </xdr:from>
    <xdr:to>
      <xdr:col>67</xdr:col>
      <xdr:colOff>101600</xdr:colOff>
      <xdr:row>34</xdr:row>
      <xdr:rowOff>128633</xdr:rowOff>
    </xdr:to>
    <xdr:sp macro="" textlink="">
      <xdr:nvSpPr>
        <xdr:cNvPr id="345" name="楕円 344"/>
        <xdr:cNvSpPr/>
      </xdr:nvSpPr>
      <xdr:spPr>
        <a:xfrm>
          <a:off x="12763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77833</xdr:rowOff>
    </xdr:from>
    <xdr:to>
      <xdr:col>71</xdr:col>
      <xdr:colOff>177800</xdr:colOff>
      <xdr:row>34</xdr:row>
      <xdr:rowOff>126819</xdr:rowOff>
    </xdr:to>
    <xdr:cxnSp macro="">
      <xdr:nvCxnSpPr>
        <xdr:cNvPr id="346" name="直線コネクタ 345"/>
        <xdr:cNvCxnSpPr/>
      </xdr:nvCxnSpPr>
      <xdr:spPr>
        <a:xfrm>
          <a:off x="12814300" y="590713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347" name="n_1aveValue【認定こども園・幼稚園・保育所】&#10;有形固定資産減価償却率"/>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348" name="n_2aveValue【認定こども園・幼稚園・保育所】&#10;有形固定資産減価償却率"/>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349"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350" name="n_4aveValue【認定こども園・幼稚園・保育所】&#10;有形固定資産減価償却率"/>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120667</xdr:rowOff>
    </xdr:from>
    <xdr:ext cx="405111" cy="259045"/>
    <xdr:sp macro="" textlink="">
      <xdr:nvSpPr>
        <xdr:cNvPr id="351" name="n_1mainValue【認定こども園・幼稚園・保育所】&#10;有形固定資産減価償却率"/>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71681</xdr:rowOff>
    </xdr:from>
    <xdr:ext cx="405111" cy="259045"/>
    <xdr:sp macro="" textlink="">
      <xdr:nvSpPr>
        <xdr:cNvPr id="352" name="n_2mainValue【認定こども園・幼稚園・保育所】&#10;有形固定資産減価償却率"/>
        <xdr:cNvSpPr txBox="1"/>
      </xdr:nvSpPr>
      <xdr:spPr>
        <a:xfrm>
          <a:off x="14389744" y="572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22696</xdr:rowOff>
    </xdr:from>
    <xdr:ext cx="405111" cy="259045"/>
    <xdr:sp macro="" textlink="">
      <xdr:nvSpPr>
        <xdr:cNvPr id="353" name="n_3mainValue【認定こども園・幼稚園・保育所】&#10;有形固定資産減価償却率"/>
        <xdr:cNvSpPr txBox="1"/>
      </xdr:nvSpPr>
      <xdr:spPr>
        <a:xfrm>
          <a:off x="13500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145160</xdr:rowOff>
    </xdr:from>
    <xdr:ext cx="405111" cy="259045"/>
    <xdr:sp macro="" textlink="">
      <xdr:nvSpPr>
        <xdr:cNvPr id="354" name="n_4mainValue【認定こども園・幼稚園・保育所】&#10;有形固定資産減価償却率"/>
        <xdr:cNvSpPr txBox="1"/>
      </xdr:nvSpPr>
      <xdr:spPr>
        <a:xfrm>
          <a:off x="126117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5" name="直線コネクタ 36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6" name="テキスト ボックス 36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7" name="直線コネクタ 36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8" name="テキスト ボックス 36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9" name="直線コネクタ 36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0" name="テキスト ボックス 36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1" name="直線コネクタ 37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2" name="テキスト ボックス 37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3" name="直線コネクタ 37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4" name="テキスト ボックス 37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5" name="直線コネクタ 37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6" name="テキスト ボックス 37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8" name="テキスト ボックス 3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380" name="直線コネクタ 379"/>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381"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382" name="直線コネクタ 381"/>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3"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4" name="直線コネクタ 383"/>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385" name="【認定こども園・幼稚園・保育所】&#10;一人当たり面積平均値テキスト"/>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386" name="フローチャート: 判断 385"/>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387" name="フローチャート: 判断 386"/>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388" name="フローチャート: 判断 387"/>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389" name="フローチャート: 判断 388"/>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390" name="フローチャート: 判断 389"/>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396" name="楕円 395"/>
        <xdr:cNvSpPr/>
      </xdr:nvSpPr>
      <xdr:spPr>
        <a:xfrm>
          <a:off x="22110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163847</xdr:rowOff>
    </xdr:from>
    <xdr:ext cx="469744" cy="259045"/>
    <xdr:sp macro="" textlink="">
      <xdr:nvSpPr>
        <xdr:cNvPr id="397" name="【認定こども園・幼稚園・保育所】&#10;一人当たり面積該当値テキスト"/>
        <xdr:cNvSpPr txBox="1"/>
      </xdr:nvSpPr>
      <xdr:spPr>
        <a:xfrm>
          <a:off x="22199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17235</xdr:rowOff>
    </xdr:from>
    <xdr:to>
      <xdr:col>112</xdr:col>
      <xdr:colOff>38100</xdr:colOff>
      <xdr:row>39</xdr:row>
      <xdr:rowOff>118835</xdr:rowOff>
    </xdr:to>
    <xdr:sp macro="" textlink="">
      <xdr:nvSpPr>
        <xdr:cNvPr id="398" name="楕円 397"/>
        <xdr:cNvSpPr/>
      </xdr:nvSpPr>
      <xdr:spPr>
        <a:xfrm>
          <a:off x="21272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64770</xdr:rowOff>
    </xdr:from>
    <xdr:to>
      <xdr:col>116</xdr:col>
      <xdr:colOff>63500</xdr:colOff>
      <xdr:row>39</xdr:row>
      <xdr:rowOff>68035</xdr:rowOff>
    </xdr:to>
    <xdr:cxnSp macro="">
      <xdr:nvCxnSpPr>
        <xdr:cNvPr id="399" name="直線コネクタ 398"/>
        <xdr:cNvCxnSpPr/>
      </xdr:nvCxnSpPr>
      <xdr:spPr>
        <a:xfrm flipV="1">
          <a:off x="21323300" y="675132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20501</xdr:rowOff>
    </xdr:from>
    <xdr:to>
      <xdr:col>107</xdr:col>
      <xdr:colOff>101600</xdr:colOff>
      <xdr:row>39</xdr:row>
      <xdr:rowOff>122101</xdr:rowOff>
    </xdr:to>
    <xdr:sp macro="" textlink="">
      <xdr:nvSpPr>
        <xdr:cNvPr id="400" name="楕円 399"/>
        <xdr:cNvSpPr/>
      </xdr:nvSpPr>
      <xdr:spPr>
        <a:xfrm>
          <a:off x="20383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68035</xdr:rowOff>
    </xdr:from>
    <xdr:to>
      <xdr:col>111</xdr:col>
      <xdr:colOff>177800</xdr:colOff>
      <xdr:row>39</xdr:row>
      <xdr:rowOff>71301</xdr:rowOff>
    </xdr:to>
    <xdr:cxnSp macro="">
      <xdr:nvCxnSpPr>
        <xdr:cNvPr id="401" name="直線コネクタ 400"/>
        <xdr:cNvCxnSpPr/>
      </xdr:nvCxnSpPr>
      <xdr:spPr>
        <a:xfrm flipV="1">
          <a:off x="20434300" y="67545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25400</xdr:rowOff>
    </xdr:from>
    <xdr:to>
      <xdr:col>102</xdr:col>
      <xdr:colOff>165100</xdr:colOff>
      <xdr:row>39</xdr:row>
      <xdr:rowOff>127000</xdr:rowOff>
    </xdr:to>
    <xdr:sp macro="" textlink="">
      <xdr:nvSpPr>
        <xdr:cNvPr id="402" name="楕円 401"/>
        <xdr:cNvSpPr/>
      </xdr:nvSpPr>
      <xdr:spPr>
        <a:xfrm>
          <a:off x="19494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71301</xdr:rowOff>
    </xdr:from>
    <xdr:to>
      <xdr:col>107</xdr:col>
      <xdr:colOff>50800</xdr:colOff>
      <xdr:row>39</xdr:row>
      <xdr:rowOff>76200</xdr:rowOff>
    </xdr:to>
    <xdr:cxnSp macro="">
      <xdr:nvCxnSpPr>
        <xdr:cNvPr id="403" name="直線コネクタ 402"/>
        <xdr:cNvCxnSpPr/>
      </xdr:nvCxnSpPr>
      <xdr:spPr>
        <a:xfrm flipV="1">
          <a:off x="19545300" y="67578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27033</xdr:rowOff>
    </xdr:from>
    <xdr:to>
      <xdr:col>98</xdr:col>
      <xdr:colOff>38100</xdr:colOff>
      <xdr:row>39</xdr:row>
      <xdr:rowOff>128633</xdr:rowOff>
    </xdr:to>
    <xdr:sp macro="" textlink="">
      <xdr:nvSpPr>
        <xdr:cNvPr id="404" name="楕円 403"/>
        <xdr:cNvSpPr/>
      </xdr:nvSpPr>
      <xdr:spPr>
        <a:xfrm>
          <a:off x="18605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76200</xdr:rowOff>
    </xdr:from>
    <xdr:to>
      <xdr:col>102</xdr:col>
      <xdr:colOff>114300</xdr:colOff>
      <xdr:row>39</xdr:row>
      <xdr:rowOff>77833</xdr:rowOff>
    </xdr:to>
    <xdr:cxnSp macro="">
      <xdr:nvCxnSpPr>
        <xdr:cNvPr id="405" name="直線コネクタ 404"/>
        <xdr:cNvCxnSpPr/>
      </xdr:nvCxnSpPr>
      <xdr:spPr>
        <a:xfrm flipV="1">
          <a:off x="18656300" y="67627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406" name="n_1aveValue【認定こども園・幼稚園・保育所】&#10;一人当たり面積"/>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407" name="n_2aveValue【認定こども園・幼稚園・保育所】&#10;一人当たり面積"/>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408" name="n_3aveValue【認定こども園・幼稚園・保育所】&#10;一人当たり面積"/>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409" name="n_4aveValue【認定こども園・幼稚園・保育所】&#10;一人当たり面積"/>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109962</xdr:rowOff>
    </xdr:from>
    <xdr:ext cx="469744" cy="259045"/>
    <xdr:sp macro="" textlink="">
      <xdr:nvSpPr>
        <xdr:cNvPr id="410" name="n_1mainValue【認定こども園・幼稚園・保育所】&#10;一人当たり面積"/>
        <xdr:cNvSpPr txBox="1"/>
      </xdr:nvSpPr>
      <xdr:spPr>
        <a:xfrm>
          <a:off x="21075727"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113228</xdr:rowOff>
    </xdr:from>
    <xdr:ext cx="469744" cy="259045"/>
    <xdr:sp macro="" textlink="">
      <xdr:nvSpPr>
        <xdr:cNvPr id="411" name="n_2mainValue【認定こども園・幼稚園・保育所】&#10;一人当たり面積"/>
        <xdr:cNvSpPr txBox="1"/>
      </xdr:nvSpPr>
      <xdr:spPr>
        <a:xfrm>
          <a:off x="20199427" y="6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143527</xdr:rowOff>
    </xdr:from>
    <xdr:ext cx="469744" cy="259045"/>
    <xdr:sp macro="" textlink="">
      <xdr:nvSpPr>
        <xdr:cNvPr id="412" name="n_3mainValue【認定こども園・幼稚園・保育所】&#10;一人当たり面積"/>
        <xdr:cNvSpPr txBox="1"/>
      </xdr:nvSpPr>
      <xdr:spPr>
        <a:xfrm>
          <a:off x="19310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119760</xdr:rowOff>
    </xdr:from>
    <xdr:ext cx="469744" cy="259045"/>
    <xdr:sp macro="" textlink="">
      <xdr:nvSpPr>
        <xdr:cNvPr id="413" name="n_4mainValue【認定こども園・幼稚園・保育所】&#10;一人当たり面積"/>
        <xdr:cNvSpPr txBox="1"/>
      </xdr:nvSpPr>
      <xdr:spPr>
        <a:xfrm>
          <a:off x="18421427" y="68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6" name="テキスト ボックス 4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8" name="テキスト ボックス 4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0" name="テキスト ボックス 4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2" name="テキスト ボックス 4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4" name="テキスト ボックス 4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6" name="テキスト ボックス 4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438" name="直線コネクタ 437"/>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439"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440" name="直線コネクタ 439"/>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41"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42" name="直線コネクタ 441"/>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443"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44" name="フローチャート: 判断 443"/>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445" name="フローチャート: 判断 444"/>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46" name="フローチャート: 判断 445"/>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47" name="フローチャート: 判断 446"/>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48" name="フローチャート: 判断 447"/>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454" name="楕円 453"/>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455" name="【学校施設】&#10;有形固定資産減価償却率該当値テキスト"/>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93980</xdr:rowOff>
    </xdr:from>
    <xdr:to>
      <xdr:col>81</xdr:col>
      <xdr:colOff>101600</xdr:colOff>
      <xdr:row>62</xdr:row>
      <xdr:rowOff>24130</xdr:rowOff>
    </xdr:to>
    <xdr:sp macro="" textlink="">
      <xdr:nvSpPr>
        <xdr:cNvPr id="456" name="楕円 455"/>
        <xdr:cNvSpPr/>
      </xdr:nvSpPr>
      <xdr:spPr>
        <a:xfrm>
          <a:off x="15430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144780</xdr:rowOff>
    </xdr:from>
    <xdr:to>
      <xdr:col>85</xdr:col>
      <xdr:colOff>127000</xdr:colOff>
      <xdr:row>62</xdr:row>
      <xdr:rowOff>11430</xdr:rowOff>
    </xdr:to>
    <xdr:cxnSp macro="">
      <xdr:nvCxnSpPr>
        <xdr:cNvPr id="457" name="直線コネクタ 456"/>
        <xdr:cNvCxnSpPr/>
      </xdr:nvCxnSpPr>
      <xdr:spPr>
        <a:xfrm>
          <a:off x="15481300" y="106032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31115</xdr:rowOff>
    </xdr:from>
    <xdr:to>
      <xdr:col>76</xdr:col>
      <xdr:colOff>165100</xdr:colOff>
      <xdr:row>61</xdr:row>
      <xdr:rowOff>132715</xdr:rowOff>
    </xdr:to>
    <xdr:sp macro="" textlink="">
      <xdr:nvSpPr>
        <xdr:cNvPr id="458" name="楕円 457"/>
        <xdr:cNvSpPr/>
      </xdr:nvSpPr>
      <xdr:spPr>
        <a:xfrm>
          <a:off x="14541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81915</xdr:rowOff>
    </xdr:from>
    <xdr:to>
      <xdr:col>81</xdr:col>
      <xdr:colOff>50800</xdr:colOff>
      <xdr:row>61</xdr:row>
      <xdr:rowOff>144780</xdr:rowOff>
    </xdr:to>
    <xdr:cxnSp macro="">
      <xdr:nvCxnSpPr>
        <xdr:cNvPr id="459" name="直線コネクタ 458"/>
        <xdr:cNvCxnSpPr/>
      </xdr:nvCxnSpPr>
      <xdr:spPr>
        <a:xfrm>
          <a:off x="14592300" y="105403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60" name="楕円 459"/>
        <xdr:cNvSpPr/>
      </xdr:nvSpPr>
      <xdr:spPr>
        <a:xfrm>
          <a:off x="13652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81915</xdr:rowOff>
    </xdr:from>
    <xdr:to>
      <xdr:col>76</xdr:col>
      <xdr:colOff>114300</xdr:colOff>
      <xdr:row>62</xdr:row>
      <xdr:rowOff>26670</xdr:rowOff>
    </xdr:to>
    <xdr:cxnSp macro="">
      <xdr:nvCxnSpPr>
        <xdr:cNvPr id="461" name="直線コネクタ 460"/>
        <xdr:cNvCxnSpPr/>
      </xdr:nvCxnSpPr>
      <xdr:spPr>
        <a:xfrm flipV="1">
          <a:off x="13703300" y="1054036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103505</xdr:rowOff>
    </xdr:from>
    <xdr:to>
      <xdr:col>67</xdr:col>
      <xdr:colOff>101600</xdr:colOff>
      <xdr:row>62</xdr:row>
      <xdr:rowOff>33655</xdr:rowOff>
    </xdr:to>
    <xdr:sp macro="" textlink="">
      <xdr:nvSpPr>
        <xdr:cNvPr id="462" name="楕円 461"/>
        <xdr:cNvSpPr/>
      </xdr:nvSpPr>
      <xdr:spPr>
        <a:xfrm>
          <a:off x="12763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154305</xdr:rowOff>
    </xdr:from>
    <xdr:to>
      <xdr:col>71</xdr:col>
      <xdr:colOff>177800</xdr:colOff>
      <xdr:row>62</xdr:row>
      <xdr:rowOff>26670</xdr:rowOff>
    </xdr:to>
    <xdr:cxnSp macro="">
      <xdr:nvCxnSpPr>
        <xdr:cNvPr id="463" name="直線コネクタ 462"/>
        <xdr:cNvCxnSpPr/>
      </xdr:nvCxnSpPr>
      <xdr:spPr>
        <a:xfrm>
          <a:off x="12814300" y="106127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464" name="n_1ave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465"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66"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467"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15257</xdr:rowOff>
    </xdr:from>
    <xdr:ext cx="405111" cy="259045"/>
    <xdr:sp macro="" textlink="">
      <xdr:nvSpPr>
        <xdr:cNvPr id="468" name="n_1mainValue【学校施設】&#10;有形固定資産減価償却率"/>
        <xdr:cNvSpPr txBox="1"/>
      </xdr:nvSpPr>
      <xdr:spPr>
        <a:xfrm>
          <a:off x="152660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123842</xdr:rowOff>
    </xdr:from>
    <xdr:ext cx="405111" cy="259045"/>
    <xdr:sp macro="" textlink="">
      <xdr:nvSpPr>
        <xdr:cNvPr id="469" name="n_2mainValue【学校施設】&#10;有形固定資産減価償却率"/>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470" name="n_3mainValue【学校施設】&#10;有形固定資産減価償却率"/>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24782</xdr:rowOff>
    </xdr:from>
    <xdr:ext cx="405111" cy="259045"/>
    <xdr:sp macro="" textlink="">
      <xdr:nvSpPr>
        <xdr:cNvPr id="471" name="n_4mainValue【学校施設】&#10;有形固定資産減価償却率"/>
        <xdr:cNvSpPr txBox="1"/>
      </xdr:nvSpPr>
      <xdr:spPr>
        <a:xfrm>
          <a:off x="12611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3" name="テキスト ボックス 49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5" name="テキスト ボックス 49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497" name="直線コネクタ 496"/>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498"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499" name="直線コネクタ 498"/>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00"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01" name="直線コネクタ 500"/>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502" name="【学校施設】&#10;一人当たり面積平均値テキスト"/>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03" name="フローチャート: 判断 502"/>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04" name="フローチャート: 判断 503"/>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05" name="フローチャート: 判断 504"/>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06" name="フローチャート: 判断 505"/>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07" name="フローチャート: 判断 506"/>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129794</xdr:rowOff>
    </xdr:from>
    <xdr:to>
      <xdr:col>116</xdr:col>
      <xdr:colOff>114300</xdr:colOff>
      <xdr:row>64</xdr:row>
      <xdr:rowOff>59944</xdr:rowOff>
    </xdr:to>
    <xdr:sp macro="" textlink="">
      <xdr:nvSpPr>
        <xdr:cNvPr id="513" name="楕円 512"/>
        <xdr:cNvSpPr/>
      </xdr:nvSpPr>
      <xdr:spPr>
        <a:xfrm>
          <a:off x="221107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44721</xdr:rowOff>
    </xdr:from>
    <xdr:ext cx="469744" cy="259045"/>
    <xdr:sp macro="" textlink="">
      <xdr:nvSpPr>
        <xdr:cNvPr id="514" name="【学校施設】&#10;一人当たり面積該当値テキスト"/>
        <xdr:cNvSpPr txBox="1"/>
      </xdr:nvSpPr>
      <xdr:spPr>
        <a:xfrm>
          <a:off x="22199600" y="108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131427</xdr:rowOff>
    </xdr:from>
    <xdr:to>
      <xdr:col>112</xdr:col>
      <xdr:colOff>38100</xdr:colOff>
      <xdr:row>64</xdr:row>
      <xdr:rowOff>61577</xdr:rowOff>
    </xdr:to>
    <xdr:sp macro="" textlink="">
      <xdr:nvSpPr>
        <xdr:cNvPr id="515" name="楕円 514"/>
        <xdr:cNvSpPr/>
      </xdr:nvSpPr>
      <xdr:spPr>
        <a:xfrm>
          <a:off x="21272500" y="1093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9144</xdr:rowOff>
    </xdr:from>
    <xdr:to>
      <xdr:col>116</xdr:col>
      <xdr:colOff>63500</xdr:colOff>
      <xdr:row>64</xdr:row>
      <xdr:rowOff>10777</xdr:rowOff>
    </xdr:to>
    <xdr:cxnSp macro="">
      <xdr:nvCxnSpPr>
        <xdr:cNvPr id="516" name="直線コネクタ 515"/>
        <xdr:cNvCxnSpPr/>
      </xdr:nvCxnSpPr>
      <xdr:spPr>
        <a:xfrm flipV="1">
          <a:off x="21323300" y="1098194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132080</xdr:rowOff>
    </xdr:from>
    <xdr:to>
      <xdr:col>107</xdr:col>
      <xdr:colOff>101600</xdr:colOff>
      <xdr:row>64</xdr:row>
      <xdr:rowOff>62230</xdr:rowOff>
    </xdr:to>
    <xdr:sp macro="" textlink="">
      <xdr:nvSpPr>
        <xdr:cNvPr id="517" name="楕円 516"/>
        <xdr:cNvSpPr/>
      </xdr:nvSpPr>
      <xdr:spPr>
        <a:xfrm>
          <a:off x="20383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10777</xdr:rowOff>
    </xdr:from>
    <xdr:to>
      <xdr:col>111</xdr:col>
      <xdr:colOff>177800</xdr:colOff>
      <xdr:row>64</xdr:row>
      <xdr:rowOff>11430</xdr:rowOff>
    </xdr:to>
    <xdr:cxnSp macro="">
      <xdr:nvCxnSpPr>
        <xdr:cNvPr id="518" name="直線コネクタ 517"/>
        <xdr:cNvCxnSpPr/>
      </xdr:nvCxnSpPr>
      <xdr:spPr>
        <a:xfrm flipV="1">
          <a:off x="20434300" y="1098357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132897</xdr:rowOff>
    </xdr:from>
    <xdr:to>
      <xdr:col>102</xdr:col>
      <xdr:colOff>165100</xdr:colOff>
      <xdr:row>64</xdr:row>
      <xdr:rowOff>63047</xdr:rowOff>
    </xdr:to>
    <xdr:sp macro="" textlink="">
      <xdr:nvSpPr>
        <xdr:cNvPr id="519" name="楕円 518"/>
        <xdr:cNvSpPr/>
      </xdr:nvSpPr>
      <xdr:spPr>
        <a:xfrm>
          <a:off x="19494500" y="1093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11430</xdr:rowOff>
    </xdr:from>
    <xdr:to>
      <xdr:col>107</xdr:col>
      <xdr:colOff>50800</xdr:colOff>
      <xdr:row>64</xdr:row>
      <xdr:rowOff>12247</xdr:rowOff>
    </xdr:to>
    <xdr:cxnSp macro="">
      <xdr:nvCxnSpPr>
        <xdr:cNvPr id="520" name="直線コネクタ 519"/>
        <xdr:cNvCxnSpPr/>
      </xdr:nvCxnSpPr>
      <xdr:spPr>
        <a:xfrm flipV="1">
          <a:off x="19545300" y="10984230"/>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133223</xdr:rowOff>
    </xdr:from>
    <xdr:to>
      <xdr:col>98</xdr:col>
      <xdr:colOff>38100</xdr:colOff>
      <xdr:row>64</xdr:row>
      <xdr:rowOff>63373</xdr:rowOff>
    </xdr:to>
    <xdr:sp macro="" textlink="">
      <xdr:nvSpPr>
        <xdr:cNvPr id="521" name="楕円 520"/>
        <xdr:cNvSpPr/>
      </xdr:nvSpPr>
      <xdr:spPr>
        <a:xfrm>
          <a:off x="18605500" y="1093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12247</xdr:rowOff>
    </xdr:from>
    <xdr:to>
      <xdr:col>102</xdr:col>
      <xdr:colOff>114300</xdr:colOff>
      <xdr:row>64</xdr:row>
      <xdr:rowOff>12573</xdr:rowOff>
    </xdr:to>
    <xdr:cxnSp macro="">
      <xdr:nvCxnSpPr>
        <xdr:cNvPr id="522" name="直線コネクタ 521"/>
        <xdr:cNvCxnSpPr/>
      </xdr:nvCxnSpPr>
      <xdr:spPr>
        <a:xfrm flipV="1">
          <a:off x="18656300" y="1098504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523" name="n_1aveValue【学校施設】&#10;一人当たり面積"/>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524" name="n_2aveValue【学校施設】&#10;一人当たり面積"/>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525" name="n_3aveValue【学校施設】&#10;一人当たり面積"/>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526" name="n_4aveValue【学校施設】&#10;一人当たり面積"/>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52704</xdr:rowOff>
    </xdr:from>
    <xdr:ext cx="469744" cy="259045"/>
    <xdr:sp macro="" textlink="">
      <xdr:nvSpPr>
        <xdr:cNvPr id="527" name="n_1mainValue【学校施設】&#10;一人当たり面積"/>
        <xdr:cNvSpPr txBox="1"/>
      </xdr:nvSpPr>
      <xdr:spPr>
        <a:xfrm>
          <a:off x="21075727" y="1102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53357</xdr:rowOff>
    </xdr:from>
    <xdr:ext cx="469744" cy="259045"/>
    <xdr:sp macro="" textlink="">
      <xdr:nvSpPr>
        <xdr:cNvPr id="528" name="n_2mainValue【学校施設】&#10;一人当たり面積"/>
        <xdr:cNvSpPr txBox="1"/>
      </xdr:nvSpPr>
      <xdr:spPr>
        <a:xfrm>
          <a:off x="20199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54174</xdr:rowOff>
    </xdr:from>
    <xdr:ext cx="469744" cy="259045"/>
    <xdr:sp macro="" textlink="">
      <xdr:nvSpPr>
        <xdr:cNvPr id="529" name="n_3mainValue【学校施設】&#10;一人当たり面積"/>
        <xdr:cNvSpPr txBox="1"/>
      </xdr:nvSpPr>
      <xdr:spPr>
        <a:xfrm>
          <a:off x="19310427" y="1102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54500</xdr:rowOff>
    </xdr:from>
    <xdr:ext cx="469744" cy="259045"/>
    <xdr:sp macro="" textlink="">
      <xdr:nvSpPr>
        <xdr:cNvPr id="530" name="n_4mainValue【学校施設】&#10;一人当たり面積"/>
        <xdr:cNvSpPr txBox="1"/>
      </xdr:nvSpPr>
      <xdr:spPr>
        <a:xfrm>
          <a:off x="18421427" y="1102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3" name="テキスト ボックス 5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1" name="テキスト ボックス 5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3" name="テキスト ボックス 5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555" name="直線コネクタ 554"/>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7" name="直線コネクタ 55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558" name="【児童館】&#10;有形固定資産減価償却率最大値テキスト"/>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559" name="直線コネクタ 558"/>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560" name="【児童館】&#10;有形固定資産減価償却率平均値テキスト"/>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61" name="フローチャート: 判断 560"/>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562" name="フローチャート: 判断 561"/>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63" name="フローチャート: 判断 562"/>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564" name="フローチャート: 判断 563"/>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565" name="フローチャート: 判断 564"/>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71" name="楕円 570"/>
        <xdr:cNvSpPr/>
      </xdr:nvSpPr>
      <xdr:spPr>
        <a:xfrm>
          <a:off x="16268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158766</xdr:rowOff>
    </xdr:from>
    <xdr:ext cx="405111" cy="259045"/>
    <xdr:sp macro="" textlink="">
      <xdr:nvSpPr>
        <xdr:cNvPr id="572" name="【児童館】&#10;有形固定資産減価償却率該当値テキスト"/>
        <xdr:cNvSpPr txBox="1"/>
      </xdr:nvSpPr>
      <xdr:spPr>
        <a:xfrm>
          <a:off x="16357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88264</xdr:rowOff>
    </xdr:from>
    <xdr:to>
      <xdr:col>81</xdr:col>
      <xdr:colOff>101600</xdr:colOff>
      <xdr:row>81</xdr:row>
      <xdr:rowOff>18414</xdr:rowOff>
    </xdr:to>
    <xdr:sp macro="" textlink="">
      <xdr:nvSpPr>
        <xdr:cNvPr id="573" name="楕円 572"/>
        <xdr:cNvSpPr/>
      </xdr:nvSpPr>
      <xdr:spPr>
        <a:xfrm>
          <a:off x="15430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139064</xdr:rowOff>
    </xdr:from>
    <xdr:to>
      <xdr:col>85</xdr:col>
      <xdr:colOff>127000</xdr:colOff>
      <xdr:row>81</xdr:row>
      <xdr:rowOff>15239</xdr:rowOff>
    </xdr:to>
    <xdr:cxnSp macro="">
      <xdr:nvCxnSpPr>
        <xdr:cNvPr id="574" name="直線コネクタ 573"/>
        <xdr:cNvCxnSpPr/>
      </xdr:nvCxnSpPr>
      <xdr:spPr>
        <a:xfrm>
          <a:off x="15481300" y="138550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93980</xdr:rowOff>
    </xdr:from>
    <xdr:to>
      <xdr:col>76</xdr:col>
      <xdr:colOff>165100</xdr:colOff>
      <xdr:row>81</xdr:row>
      <xdr:rowOff>24130</xdr:rowOff>
    </xdr:to>
    <xdr:sp macro="" textlink="">
      <xdr:nvSpPr>
        <xdr:cNvPr id="575" name="楕円 574"/>
        <xdr:cNvSpPr/>
      </xdr:nvSpPr>
      <xdr:spPr>
        <a:xfrm>
          <a:off x="14541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139064</xdr:rowOff>
    </xdr:from>
    <xdr:to>
      <xdr:col>81</xdr:col>
      <xdr:colOff>50800</xdr:colOff>
      <xdr:row>80</xdr:row>
      <xdr:rowOff>144780</xdr:rowOff>
    </xdr:to>
    <xdr:cxnSp macro="">
      <xdr:nvCxnSpPr>
        <xdr:cNvPr id="576" name="直線コネクタ 575"/>
        <xdr:cNvCxnSpPr/>
      </xdr:nvCxnSpPr>
      <xdr:spPr>
        <a:xfrm flipV="1">
          <a:off x="14592300" y="138550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48261</xdr:rowOff>
    </xdr:from>
    <xdr:to>
      <xdr:col>72</xdr:col>
      <xdr:colOff>38100</xdr:colOff>
      <xdr:row>80</xdr:row>
      <xdr:rowOff>149861</xdr:rowOff>
    </xdr:to>
    <xdr:sp macro="" textlink="">
      <xdr:nvSpPr>
        <xdr:cNvPr id="577" name="楕円 576"/>
        <xdr:cNvSpPr/>
      </xdr:nvSpPr>
      <xdr:spPr>
        <a:xfrm>
          <a:off x="13652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99061</xdr:rowOff>
    </xdr:from>
    <xdr:to>
      <xdr:col>76</xdr:col>
      <xdr:colOff>114300</xdr:colOff>
      <xdr:row>80</xdr:row>
      <xdr:rowOff>144780</xdr:rowOff>
    </xdr:to>
    <xdr:cxnSp macro="">
      <xdr:nvCxnSpPr>
        <xdr:cNvPr id="578" name="直線コネクタ 577"/>
        <xdr:cNvCxnSpPr/>
      </xdr:nvCxnSpPr>
      <xdr:spPr>
        <a:xfrm>
          <a:off x="13703300" y="13815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6350</xdr:rowOff>
    </xdr:from>
    <xdr:to>
      <xdr:col>67</xdr:col>
      <xdr:colOff>101600</xdr:colOff>
      <xdr:row>80</xdr:row>
      <xdr:rowOff>107950</xdr:rowOff>
    </xdr:to>
    <xdr:sp macro="" textlink="">
      <xdr:nvSpPr>
        <xdr:cNvPr id="579" name="楕円 578"/>
        <xdr:cNvSpPr/>
      </xdr:nvSpPr>
      <xdr:spPr>
        <a:xfrm>
          <a:off x="12763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57150</xdr:rowOff>
    </xdr:from>
    <xdr:to>
      <xdr:col>71</xdr:col>
      <xdr:colOff>177800</xdr:colOff>
      <xdr:row>80</xdr:row>
      <xdr:rowOff>99061</xdr:rowOff>
    </xdr:to>
    <xdr:cxnSp macro="">
      <xdr:nvCxnSpPr>
        <xdr:cNvPr id="580" name="直線コネクタ 579"/>
        <xdr:cNvCxnSpPr/>
      </xdr:nvCxnSpPr>
      <xdr:spPr>
        <a:xfrm>
          <a:off x="12814300" y="13773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116222</xdr:rowOff>
    </xdr:from>
    <xdr:ext cx="405111" cy="259045"/>
    <xdr:sp macro="" textlink="">
      <xdr:nvSpPr>
        <xdr:cNvPr id="581" name="n_1aveValue【児童館】&#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582" name="n_2aveValue【児童館】&#10;有形固定資産減価償却率"/>
        <xdr:cNvSpPr txBox="1"/>
      </xdr:nvSpPr>
      <xdr:spPr>
        <a:xfrm>
          <a:off x="14389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152416</xdr:rowOff>
    </xdr:from>
    <xdr:ext cx="405111" cy="259045"/>
    <xdr:sp macro="" textlink="">
      <xdr:nvSpPr>
        <xdr:cNvPr id="583" name="n_3aveValue【児童館】&#10;有形固定資産減価償却率"/>
        <xdr:cNvSpPr txBox="1"/>
      </xdr:nvSpPr>
      <xdr:spPr>
        <a:xfrm>
          <a:off x="13500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150513</xdr:rowOff>
    </xdr:from>
    <xdr:ext cx="405111" cy="259045"/>
    <xdr:sp macro="" textlink="">
      <xdr:nvSpPr>
        <xdr:cNvPr id="584" name="n_4aveValue【児童館】&#10;有形固定資産減価償却率"/>
        <xdr:cNvSpPr txBox="1"/>
      </xdr:nvSpPr>
      <xdr:spPr>
        <a:xfrm>
          <a:off x="12611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34941</xdr:rowOff>
    </xdr:from>
    <xdr:ext cx="405111" cy="259045"/>
    <xdr:sp macro="" textlink="">
      <xdr:nvSpPr>
        <xdr:cNvPr id="585" name="n_1mainValue【児童館】&#10;有形固定資産減価償却率"/>
        <xdr:cNvSpPr txBox="1"/>
      </xdr:nvSpPr>
      <xdr:spPr>
        <a:xfrm>
          <a:off x="152660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40657</xdr:rowOff>
    </xdr:from>
    <xdr:ext cx="405111" cy="259045"/>
    <xdr:sp macro="" textlink="">
      <xdr:nvSpPr>
        <xdr:cNvPr id="586" name="n_2mainValue【児童館】&#10;有形固定資産減価償却率"/>
        <xdr:cNvSpPr txBox="1"/>
      </xdr:nvSpPr>
      <xdr:spPr>
        <a:xfrm>
          <a:off x="14389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166388</xdr:rowOff>
    </xdr:from>
    <xdr:ext cx="405111" cy="259045"/>
    <xdr:sp macro="" textlink="">
      <xdr:nvSpPr>
        <xdr:cNvPr id="587" name="n_3mainValue【児童館】&#10;有形固定資産減価償却率"/>
        <xdr:cNvSpPr txBox="1"/>
      </xdr:nvSpPr>
      <xdr:spPr>
        <a:xfrm>
          <a:off x="13500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124477</xdr:rowOff>
    </xdr:from>
    <xdr:ext cx="405111" cy="259045"/>
    <xdr:sp macro="" textlink="">
      <xdr:nvSpPr>
        <xdr:cNvPr id="588" name="n_4mainValue【児童館】&#10;有形固定資産減価償却率"/>
        <xdr:cNvSpPr txBox="1"/>
      </xdr:nvSpPr>
      <xdr:spPr>
        <a:xfrm>
          <a:off x="12611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9" name="直線コネクタ 59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00" name="テキスト ボックス 59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3" name="直線コネクタ 602"/>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4" name="テキスト ボックス 603"/>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608" name="直線コネクタ 607"/>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609" name="【児童館】&#10;一人当たり面積最小値テキスト"/>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610" name="直線コネクタ 609"/>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611"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612" name="直線コネクタ 611"/>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22877</xdr:rowOff>
    </xdr:from>
    <xdr:ext cx="469744" cy="259045"/>
    <xdr:sp macro="" textlink="">
      <xdr:nvSpPr>
        <xdr:cNvPr id="613" name="【児童館】&#10;一人当たり面積平均値テキスト"/>
        <xdr:cNvSpPr txBox="1"/>
      </xdr:nvSpPr>
      <xdr:spPr>
        <a:xfrm>
          <a:off x="22199600" y="1408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14" name="フローチャート: 判断 613"/>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615" name="フローチャート: 判断 614"/>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616" name="フローチャート: 判断 615"/>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617" name="フローチャート: 判断 616"/>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618" name="フローチャート: 判断 617"/>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50164</xdr:rowOff>
    </xdr:from>
    <xdr:to>
      <xdr:col>116</xdr:col>
      <xdr:colOff>114300</xdr:colOff>
      <xdr:row>81</xdr:row>
      <xdr:rowOff>151764</xdr:rowOff>
    </xdr:to>
    <xdr:sp macro="" textlink="">
      <xdr:nvSpPr>
        <xdr:cNvPr id="624" name="楕円 623"/>
        <xdr:cNvSpPr/>
      </xdr:nvSpPr>
      <xdr:spPr>
        <a:xfrm>
          <a:off x="22110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73041</xdr:rowOff>
    </xdr:from>
    <xdr:ext cx="469744" cy="259045"/>
    <xdr:sp macro="" textlink="">
      <xdr:nvSpPr>
        <xdr:cNvPr id="625" name="【児童館】&#10;一人当たり面積該当値テキスト"/>
        <xdr:cNvSpPr txBox="1"/>
      </xdr:nvSpPr>
      <xdr:spPr>
        <a:xfrm>
          <a:off x="22199600" y="1378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55880</xdr:rowOff>
    </xdr:from>
    <xdr:to>
      <xdr:col>112</xdr:col>
      <xdr:colOff>38100</xdr:colOff>
      <xdr:row>81</xdr:row>
      <xdr:rowOff>157480</xdr:rowOff>
    </xdr:to>
    <xdr:sp macro="" textlink="">
      <xdr:nvSpPr>
        <xdr:cNvPr id="626" name="楕円 625"/>
        <xdr:cNvSpPr/>
      </xdr:nvSpPr>
      <xdr:spPr>
        <a:xfrm>
          <a:off x="21272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100964</xdr:rowOff>
    </xdr:from>
    <xdr:to>
      <xdr:col>116</xdr:col>
      <xdr:colOff>63500</xdr:colOff>
      <xdr:row>81</xdr:row>
      <xdr:rowOff>106680</xdr:rowOff>
    </xdr:to>
    <xdr:cxnSp macro="">
      <xdr:nvCxnSpPr>
        <xdr:cNvPr id="627" name="直線コネクタ 626"/>
        <xdr:cNvCxnSpPr/>
      </xdr:nvCxnSpPr>
      <xdr:spPr>
        <a:xfrm flipV="1">
          <a:off x="21323300" y="139884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61595</xdr:rowOff>
    </xdr:from>
    <xdr:to>
      <xdr:col>107</xdr:col>
      <xdr:colOff>101600</xdr:colOff>
      <xdr:row>81</xdr:row>
      <xdr:rowOff>163195</xdr:rowOff>
    </xdr:to>
    <xdr:sp macro="" textlink="">
      <xdr:nvSpPr>
        <xdr:cNvPr id="628" name="楕円 627"/>
        <xdr:cNvSpPr/>
      </xdr:nvSpPr>
      <xdr:spPr>
        <a:xfrm>
          <a:off x="20383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106680</xdr:rowOff>
    </xdr:from>
    <xdr:to>
      <xdr:col>111</xdr:col>
      <xdr:colOff>177800</xdr:colOff>
      <xdr:row>81</xdr:row>
      <xdr:rowOff>112395</xdr:rowOff>
    </xdr:to>
    <xdr:cxnSp macro="">
      <xdr:nvCxnSpPr>
        <xdr:cNvPr id="629" name="直線コネクタ 628"/>
        <xdr:cNvCxnSpPr/>
      </xdr:nvCxnSpPr>
      <xdr:spPr>
        <a:xfrm flipV="1">
          <a:off x="20434300" y="139941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67311</xdr:rowOff>
    </xdr:from>
    <xdr:to>
      <xdr:col>102</xdr:col>
      <xdr:colOff>165100</xdr:colOff>
      <xdr:row>81</xdr:row>
      <xdr:rowOff>168911</xdr:rowOff>
    </xdr:to>
    <xdr:sp macro="" textlink="">
      <xdr:nvSpPr>
        <xdr:cNvPr id="630" name="楕円 629"/>
        <xdr:cNvSpPr/>
      </xdr:nvSpPr>
      <xdr:spPr>
        <a:xfrm>
          <a:off x="19494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112395</xdr:rowOff>
    </xdr:from>
    <xdr:to>
      <xdr:col>107</xdr:col>
      <xdr:colOff>50800</xdr:colOff>
      <xdr:row>81</xdr:row>
      <xdr:rowOff>118111</xdr:rowOff>
    </xdr:to>
    <xdr:cxnSp macro="">
      <xdr:nvCxnSpPr>
        <xdr:cNvPr id="631" name="直線コネクタ 630"/>
        <xdr:cNvCxnSpPr/>
      </xdr:nvCxnSpPr>
      <xdr:spPr>
        <a:xfrm flipV="1">
          <a:off x="19545300" y="139998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67311</xdr:rowOff>
    </xdr:from>
    <xdr:to>
      <xdr:col>98</xdr:col>
      <xdr:colOff>38100</xdr:colOff>
      <xdr:row>81</xdr:row>
      <xdr:rowOff>168911</xdr:rowOff>
    </xdr:to>
    <xdr:sp macro="" textlink="">
      <xdr:nvSpPr>
        <xdr:cNvPr id="632" name="楕円 631"/>
        <xdr:cNvSpPr/>
      </xdr:nvSpPr>
      <xdr:spPr>
        <a:xfrm>
          <a:off x="18605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118111</xdr:rowOff>
    </xdr:from>
    <xdr:to>
      <xdr:col>102</xdr:col>
      <xdr:colOff>114300</xdr:colOff>
      <xdr:row>81</xdr:row>
      <xdr:rowOff>118111</xdr:rowOff>
    </xdr:to>
    <xdr:cxnSp macro="">
      <xdr:nvCxnSpPr>
        <xdr:cNvPr id="633" name="直線コネクタ 632"/>
        <xdr:cNvCxnSpPr/>
      </xdr:nvCxnSpPr>
      <xdr:spPr>
        <a:xfrm>
          <a:off x="18656300" y="14005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102888</xdr:rowOff>
    </xdr:from>
    <xdr:ext cx="469744" cy="259045"/>
    <xdr:sp macro="" textlink="">
      <xdr:nvSpPr>
        <xdr:cNvPr id="634" name="n_1aveValue【児童館】&#10;一人当たり面積"/>
        <xdr:cNvSpPr txBox="1"/>
      </xdr:nvSpPr>
      <xdr:spPr>
        <a:xfrm>
          <a:off x="21075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85741</xdr:rowOff>
    </xdr:from>
    <xdr:ext cx="469744" cy="259045"/>
    <xdr:sp macro="" textlink="">
      <xdr:nvSpPr>
        <xdr:cNvPr id="635" name="n_2aveValue【児童館】&#10;一人当たり面積"/>
        <xdr:cNvSpPr txBox="1"/>
      </xdr:nvSpPr>
      <xdr:spPr>
        <a:xfrm>
          <a:off x="20199427" y="1414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148607</xdr:rowOff>
    </xdr:from>
    <xdr:ext cx="469744" cy="259045"/>
    <xdr:sp macro="" textlink="">
      <xdr:nvSpPr>
        <xdr:cNvPr id="636" name="n_3aveValue【児童館】&#10;一人当たり面積"/>
        <xdr:cNvSpPr txBox="1"/>
      </xdr:nvSpPr>
      <xdr:spPr>
        <a:xfrm>
          <a:off x="19310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108602</xdr:rowOff>
    </xdr:from>
    <xdr:ext cx="469744" cy="259045"/>
    <xdr:sp macro="" textlink="">
      <xdr:nvSpPr>
        <xdr:cNvPr id="637" name="n_4aveValue【児童館】&#10;一人当たり面積"/>
        <xdr:cNvSpPr txBox="1"/>
      </xdr:nvSpPr>
      <xdr:spPr>
        <a:xfrm>
          <a:off x="18421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2557</xdr:rowOff>
    </xdr:from>
    <xdr:ext cx="469744" cy="259045"/>
    <xdr:sp macro="" textlink="">
      <xdr:nvSpPr>
        <xdr:cNvPr id="638" name="n_1mainValue【児童館】&#10;一人当たり面積"/>
        <xdr:cNvSpPr txBox="1"/>
      </xdr:nvSpPr>
      <xdr:spPr>
        <a:xfrm>
          <a:off x="21075727"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8272</xdr:rowOff>
    </xdr:from>
    <xdr:ext cx="469744" cy="259045"/>
    <xdr:sp macro="" textlink="">
      <xdr:nvSpPr>
        <xdr:cNvPr id="639" name="n_2mainValue【児童館】&#10;一人当たり面積"/>
        <xdr:cNvSpPr txBox="1"/>
      </xdr:nvSpPr>
      <xdr:spPr>
        <a:xfrm>
          <a:off x="20199427" y="1372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13988</xdr:rowOff>
    </xdr:from>
    <xdr:ext cx="469744" cy="259045"/>
    <xdr:sp macro="" textlink="">
      <xdr:nvSpPr>
        <xdr:cNvPr id="640" name="n_3mainValue【児童館】&#10;一人当たり面積"/>
        <xdr:cNvSpPr txBox="1"/>
      </xdr:nvSpPr>
      <xdr:spPr>
        <a:xfrm>
          <a:off x="19310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13988</xdr:rowOff>
    </xdr:from>
    <xdr:ext cx="469744" cy="259045"/>
    <xdr:sp macro="" textlink="">
      <xdr:nvSpPr>
        <xdr:cNvPr id="641" name="n_4mainValue【児童館】&#10;一人当たり面積"/>
        <xdr:cNvSpPr txBox="1"/>
      </xdr:nvSpPr>
      <xdr:spPr>
        <a:xfrm>
          <a:off x="18421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66" name="直線コネクタ 665"/>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69"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0" name="直線コネクタ 669"/>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71" name="【公民館】&#10;有形固定資産減価償却率平均値テキスト"/>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2" name="フローチャート: 判断 671"/>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3" name="フローチャート: 判断 672"/>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4" name="フローチャート: 判断 673"/>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75" name="フローチャート: 判断 674"/>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76" name="フローチャート: 判断 675"/>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113030</xdr:rowOff>
    </xdr:from>
    <xdr:to>
      <xdr:col>85</xdr:col>
      <xdr:colOff>177800</xdr:colOff>
      <xdr:row>106</xdr:row>
      <xdr:rowOff>43180</xdr:rowOff>
    </xdr:to>
    <xdr:sp macro="" textlink="">
      <xdr:nvSpPr>
        <xdr:cNvPr id="682" name="楕円 681"/>
        <xdr:cNvSpPr/>
      </xdr:nvSpPr>
      <xdr:spPr>
        <a:xfrm>
          <a:off x="16268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91457</xdr:rowOff>
    </xdr:from>
    <xdr:ext cx="405111" cy="259045"/>
    <xdr:sp macro="" textlink="">
      <xdr:nvSpPr>
        <xdr:cNvPr id="683" name="【公民館】&#10;有形固定資産減価償却率該当値テキスト"/>
        <xdr:cNvSpPr txBox="1"/>
      </xdr:nvSpPr>
      <xdr:spPr>
        <a:xfrm>
          <a:off x="1635760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95886</xdr:rowOff>
    </xdr:from>
    <xdr:to>
      <xdr:col>81</xdr:col>
      <xdr:colOff>101600</xdr:colOff>
      <xdr:row>106</xdr:row>
      <xdr:rowOff>26036</xdr:rowOff>
    </xdr:to>
    <xdr:sp macro="" textlink="">
      <xdr:nvSpPr>
        <xdr:cNvPr id="684" name="楕円 683"/>
        <xdr:cNvSpPr/>
      </xdr:nvSpPr>
      <xdr:spPr>
        <a:xfrm>
          <a:off x="15430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146686</xdr:rowOff>
    </xdr:from>
    <xdr:to>
      <xdr:col>85</xdr:col>
      <xdr:colOff>127000</xdr:colOff>
      <xdr:row>105</xdr:row>
      <xdr:rowOff>163830</xdr:rowOff>
    </xdr:to>
    <xdr:cxnSp macro="">
      <xdr:nvCxnSpPr>
        <xdr:cNvPr id="685" name="直線コネクタ 684"/>
        <xdr:cNvCxnSpPr/>
      </xdr:nvCxnSpPr>
      <xdr:spPr>
        <a:xfrm>
          <a:off x="15481300" y="1814893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63500</xdr:rowOff>
    </xdr:from>
    <xdr:to>
      <xdr:col>76</xdr:col>
      <xdr:colOff>165100</xdr:colOff>
      <xdr:row>106</xdr:row>
      <xdr:rowOff>165100</xdr:rowOff>
    </xdr:to>
    <xdr:sp macro="" textlink="">
      <xdr:nvSpPr>
        <xdr:cNvPr id="686" name="楕円 685"/>
        <xdr:cNvSpPr/>
      </xdr:nvSpPr>
      <xdr:spPr>
        <a:xfrm>
          <a:off x="1454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146686</xdr:rowOff>
    </xdr:from>
    <xdr:to>
      <xdr:col>81</xdr:col>
      <xdr:colOff>50800</xdr:colOff>
      <xdr:row>106</xdr:row>
      <xdr:rowOff>114300</xdr:rowOff>
    </xdr:to>
    <xdr:cxnSp macro="">
      <xdr:nvCxnSpPr>
        <xdr:cNvPr id="687" name="直線コネクタ 686"/>
        <xdr:cNvCxnSpPr/>
      </xdr:nvCxnSpPr>
      <xdr:spPr>
        <a:xfrm flipV="1">
          <a:off x="14592300" y="18148936"/>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688" name="楕円 687"/>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76200</xdr:rowOff>
    </xdr:from>
    <xdr:to>
      <xdr:col>76</xdr:col>
      <xdr:colOff>114300</xdr:colOff>
      <xdr:row>106</xdr:row>
      <xdr:rowOff>114300</xdr:rowOff>
    </xdr:to>
    <xdr:cxnSp macro="">
      <xdr:nvCxnSpPr>
        <xdr:cNvPr id="689" name="直線コネクタ 688"/>
        <xdr:cNvCxnSpPr/>
      </xdr:nvCxnSpPr>
      <xdr:spPr>
        <a:xfrm>
          <a:off x="13703300" y="1824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158750</xdr:rowOff>
    </xdr:from>
    <xdr:to>
      <xdr:col>67</xdr:col>
      <xdr:colOff>101600</xdr:colOff>
      <xdr:row>106</xdr:row>
      <xdr:rowOff>88900</xdr:rowOff>
    </xdr:to>
    <xdr:sp macro="" textlink="">
      <xdr:nvSpPr>
        <xdr:cNvPr id="690" name="楕円 689"/>
        <xdr:cNvSpPr/>
      </xdr:nvSpPr>
      <xdr:spPr>
        <a:xfrm>
          <a:off x="12763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38100</xdr:rowOff>
    </xdr:from>
    <xdr:to>
      <xdr:col>71</xdr:col>
      <xdr:colOff>177800</xdr:colOff>
      <xdr:row>106</xdr:row>
      <xdr:rowOff>76200</xdr:rowOff>
    </xdr:to>
    <xdr:cxnSp macro="">
      <xdr:nvCxnSpPr>
        <xdr:cNvPr id="691" name="直線コネクタ 690"/>
        <xdr:cNvCxnSpPr/>
      </xdr:nvCxnSpPr>
      <xdr:spPr>
        <a:xfrm>
          <a:off x="12814300" y="1821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2" name="n_1aveValue【公民館】&#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3"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694"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695" name="n_4aveValue【公民館】&#10;有形固定資産減価償却率"/>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17163</xdr:rowOff>
    </xdr:from>
    <xdr:ext cx="405111" cy="259045"/>
    <xdr:sp macro="" textlink="">
      <xdr:nvSpPr>
        <xdr:cNvPr id="696" name="n_1mainValue【公民館】&#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156227</xdr:rowOff>
    </xdr:from>
    <xdr:ext cx="405111" cy="259045"/>
    <xdr:sp macro="" textlink="">
      <xdr:nvSpPr>
        <xdr:cNvPr id="697" name="n_2mainValue【公民館】&#10;有形固定資産減価償却率"/>
        <xdr:cNvSpPr txBox="1"/>
      </xdr:nvSpPr>
      <xdr:spPr>
        <a:xfrm>
          <a:off x="14389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698" name="n_3mainValue【公民館】&#10;有形固定資産減価償却率"/>
        <xdr:cNvSpPr txBox="1"/>
      </xdr:nvSpPr>
      <xdr:spPr>
        <a:xfrm>
          <a:off x="13500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80027</xdr:rowOff>
    </xdr:from>
    <xdr:ext cx="405111" cy="259045"/>
    <xdr:sp macro="" textlink="">
      <xdr:nvSpPr>
        <xdr:cNvPr id="699" name="n_4mainValue【公民館】&#10;有形固定資産減価償却率"/>
        <xdr:cNvSpPr txBox="1"/>
      </xdr:nvSpPr>
      <xdr:spPr>
        <a:xfrm>
          <a:off x="12611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3" name="直線コネクタ 722"/>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24"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25" name="直線コネクタ 724"/>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26"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27" name="直線コネクタ 726"/>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28" name="【公民館】&#10;一人当たり面積平均値テキスト"/>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29" name="フローチャート: 判断 728"/>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0" name="フローチャート: 判断 729"/>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1" name="フローチャート: 判断 730"/>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2" name="フローチャート: 判断 731"/>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3" name="フローチャート: 判断 732"/>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18162</xdr:rowOff>
    </xdr:from>
    <xdr:to>
      <xdr:col>116</xdr:col>
      <xdr:colOff>114300</xdr:colOff>
      <xdr:row>108</xdr:row>
      <xdr:rowOff>119762</xdr:rowOff>
    </xdr:to>
    <xdr:sp macro="" textlink="">
      <xdr:nvSpPr>
        <xdr:cNvPr id="739" name="楕円 738"/>
        <xdr:cNvSpPr/>
      </xdr:nvSpPr>
      <xdr:spPr>
        <a:xfrm>
          <a:off x="22110700" y="1853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104539</xdr:rowOff>
    </xdr:from>
    <xdr:ext cx="469744" cy="259045"/>
    <xdr:sp macro="" textlink="">
      <xdr:nvSpPr>
        <xdr:cNvPr id="740" name="【公民館】&#10;一人当たり面積該当値テキスト"/>
        <xdr:cNvSpPr txBox="1"/>
      </xdr:nvSpPr>
      <xdr:spPr>
        <a:xfrm>
          <a:off x="22199600" y="1844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18923</xdr:rowOff>
    </xdr:from>
    <xdr:to>
      <xdr:col>112</xdr:col>
      <xdr:colOff>38100</xdr:colOff>
      <xdr:row>108</xdr:row>
      <xdr:rowOff>120523</xdr:rowOff>
    </xdr:to>
    <xdr:sp macro="" textlink="">
      <xdr:nvSpPr>
        <xdr:cNvPr id="741" name="楕円 740"/>
        <xdr:cNvSpPr/>
      </xdr:nvSpPr>
      <xdr:spPr>
        <a:xfrm>
          <a:off x="21272500" y="1853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68962</xdr:rowOff>
    </xdr:from>
    <xdr:to>
      <xdr:col>116</xdr:col>
      <xdr:colOff>63500</xdr:colOff>
      <xdr:row>108</xdr:row>
      <xdr:rowOff>69723</xdr:rowOff>
    </xdr:to>
    <xdr:cxnSp macro="">
      <xdr:nvCxnSpPr>
        <xdr:cNvPr id="742" name="直線コネクタ 741"/>
        <xdr:cNvCxnSpPr/>
      </xdr:nvCxnSpPr>
      <xdr:spPr>
        <a:xfrm flipV="1">
          <a:off x="21323300" y="1858556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43" name="楕円 742"/>
        <xdr:cNvSpPr/>
      </xdr:nvSpPr>
      <xdr:spPr>
        <a:xfrm>
          <a:off x="20383500" y="185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69723</xdr:rowOff>
    </xdr:from>
    <xdr:to>
      <xdr:col>111</xdr:col>
      <xdr:colOff>177800</xdr:colOff>
      <xdr:row>108</xdr:row>
      <xdr:rowOff>72771</xdr:rowOff>
    </xdr:to>
    <xdr:cxnSp macro="">
      <xdr:nvCxnSpPr>
        <xdr:cNvPr id="744" name="直線コネクタ 743"/>
        <xdr:cNvCxnSpPr/>
      </xdr:nvCxnSpPr>
      <xdr:spPr>
        <a:xfrm flipV="1">
          <a:off x="20434300" y="1858632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19686</xdr:rowOff>
    </xdr:from>
    <xdr:to>
      <xdr:col>102</xdr:col>
      <xdr:colOff>165100</xdr:colOff>
      <xdr:row>108</xdr:row>
      <xdr:rowOff>121286</xdr:rowOff>
    </xdr:to>
    <xdr:sp macro="" textlink="">
      <xdr:nvSpPr>
        <xdr:cNvPr id="745" name="楕円 744"/>
        <xdr:cNvSpPr/>
      </xdr:nvSpPr>
      <xdr:spPr>
        <a:xfrm>
          <a:off x="19494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70486</xdr:rowOff>
    </xdr:from>
    <xdr:to>
      <xdr:col>107</xdr:col>
      <xdr:colOff>50800</xdr:colOff>
      <xdr:row>108</xdr:row>
      <xdr:rowOff>72771</xdr:rowOff>
    </xdr:to>
    <xdr:cxnSp macro="">
      <xdr:nvCxnSpPr>
        <xdr:cNvPr id="746" name="直線コネクタ 745"/>
        <xdr:cNvCxnSpPr/>
      </xdr:nvCxnSpPr>
      <xdr:spPr>
        <a:xfrm>
          <a:off x="19545300" y="1858708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20065</xdr:rowOff>
    </xdr:from>
    <xdr:to>
      <xdr:col>98</xdr:col>
      <xdr:colOff>38100</xdr:colOff>
      <xdr:row>108</xdr:row>
      <xdr:rowOff>121665</xdr:rowOff>
    </xdr:to>
    <xdr:sp macro="" textlink="">
      <xdr:nvSpPr>
        <xdr:cNvPr id="747" name="楕円 746"/>
        <xdr:cNvSpPr/>
      </xdr:nvSpPr>
      <xdr:spPr>
        <a:xfrm>
          <a:off x="18605500" y="185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70486</xdr:rowOff>
    </xdr:from>
    <xdr:to>
      <xdr:col>102</xdr:col>
      <xdr:colOff>114300</xdr:colOff>
      <xdr:row>108</xdr:row>
      <xdr:rowOff>70865</xdr:rowOff>
    </xdr:to>
    <xdr:cxnSp macro="">
      <xdr:nvCxnSpPr>
        <xdr:cNvPr id="748" name="直線コネクタ 747"/>
        <xdr:cNvCxnSpPr/>
      </xdr:nvCxnSpPr>
      <xdr:spPr>
        <a:xfrm flipV="1">
          <a:off x="18656300" y="18587086"/>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49" name="n_1aveValue【公民館】&#10;一人当たり面積"/>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50" name="n_2aveValue【公民館】&#10;一人当たり面積"/>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51" name="n_3aveValue【公民館】&#10;一人当たり面積"/>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52" name="n_4aveValue【公民館】&#10;一人当たり面積"/>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111650</xdr:rowOff>
    </xdr:from>
    <xdr:ext cx="469744" cy="259045"/>
    <xdr:sp macro="" textlink="">
      <xdr:nvSpPr>
        <xdr:cNvPr id="753" name="n_1mainValue【公民館】&#10;一人当たり面積"/>
        <xdr:cNvSpPr txBox="1"/>
      </xdr:nvSpPr>
      <xdr:spPr>
        <a:xfrm>
          <a:off x="21075727" y="1862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754" name="n_2mainValue【公民館】&#10;一人当たり面積"/>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112413</xdr:rowOff>
    </xdr:from>
    <xdr:ext cx="469744" cy="259045"/>
    <xdr:sp macro="" textlink="">
      <xdr:nvSpPr>
        <xdr:cNvPr id="755" name="n_3mainValue【公民館】&#10;一人当たり面積"/>
        <xdr:cNvSpPr txBox="1"/>
      </xdr:nvSpPr>
      <xdr:spPr>
        <a:xfrm>
          <a:off x="193104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112792</xdr:rowOff>
    </xdr:from>
    <xdr:ext cx="469744" cy="259045"/>
    <xdr:sp macro="" textlink="">
      <xdr:nvSpPr>
        <xdr:cNvPr id="756" name="n_4mainValue【公民館】&#10;一人当たり面積"/>
        <xdr:cNvSpPr txBox="1"/>
      </xdr:nvSpPr>
      <xdr:spPr>
        <a:xfrm>
          <a:off x="18421427"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道路、橋りょうでは、有形固定資産減価償却率が類団平均とほぼ同じような数値となっている。</a:t>
          </a:r>
          <a:endParaRPr lang="ja-JP" altLang="ja-JP" sz="1400">
            <a:effectLst/>
          </a:endParaRPr>
        </a:p>
        <a:p>
          <a:r>
            <a:rPr kumimoji="1" lang="ja-JP" altLang="ja-JP" sz="1100">
              <a:solidFill>
                <a:schemeClr val="dk1"/>
              </a:solidFill>
              <a:effectLst/>
              <a:latin typeface="+mn-lt"/>
              <a:ea typeface="+mn-ea"/>
              <a:cs typeface="+mn-cs"/>
            </a:rPr>
            <a:t>保育園では、有形固定資産減価償却率が類団平均より</a:t>
          </a:r>
          <a:r>
            <a:rPr kumimoji="1" lang="en-US" altLang="ja-JP" sz="110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％も低い数値となっているが、これは保育園の建て替えを平成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年に行った為である。</a:t>
          </a:r>
          <a:endParaRPr lang="ja-JP" altLang="ja-JP" sz="1400">
            <a:effectLst/>
          </a:endParaRPr>
        </a:p>
        <a:p>
          <a:r>
            <a:rPr kumimoji="1" lang="ja-JP" altLang="ja-JP" sz="1100">
              <a:solidFill>
                <a:schemeClr val="dk1"/>
              </a:solidFill>
              <a:effectLst/>
              <a:latin typeface="+mn-lt"/>
              <a:ea typeface="+mn-ea"/>
              <a:cs typeface="+mn-cs"/>
            </a:rPr>
            <a:t>学校施設では、有形固定資産減価償却率が類団平均より</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％高い数値となっている。小学校は昭和</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年に建築した建物であるが、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年間使用できるようにと増築、改修を重ね、大規模改修を行い長寿命化を図ってきた施設である。令和</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年度には更に大規模改造を行い長寿命化を図ることとしている。</a:t>
          </a:r>
          <a:endParaRPr lang="ja-JP" altLang="ja-JP" sz="1400">
            <a:effectLst/>
          </a:endParaRPr>
        </a:p>
        <a:p>
          <a:r>
            <a:rPr kumimoji="1" lang="ja-JP" altLang="ja-JP" sz="1100">
              <a:solidFill>
                <a:schemeClr val="dk1"/>
              </a:solidFill>
              <a:effectLst/>
              <a:latin typeface="+mn-lt"/>
              <a:ea typeface="+mn-ea"/>
              <a:cs typeface="+mn-cs"/>
            </a:rPr>
            <a:t>児童館施設では、有形固定資産減価償却率が類団平均より</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％低い数値となっているが１人当たりの面積は類団平均より高くなっている。平成５年に建築した建物であるが、児童館利用の登録児童数が増えていることから手狭になっていることが課題である。</a:t>
          </a:r>
          <a:endParaRPr lang="ja-JP" altLang="ja-JP" sz="1400">
            <a:effectLst/>
          </a:endParaRPr>
        </a:p>
        <a:p>
          <a:r>
            <a:rPr kumimoji="1" lang="ja-JP" altLang="ja-JP" sz="1100">
              <a:solidFill>
                <a:schemeClr val="dk1"/>
              </a:solidFill>
              <a:effectLst/>
              <a:latin typeface="+mn-lt"/>
              <a:ea typeface="+mn-ea"/>
              <a:cs typeface="+mn-cs"/>
            </a:rPr>
            <a:t>公民館施設では、有形固定資産減価償却率が類団平均より</a:t>
          </a:r>
          <a:r>
            <a:rPr kumimoji="1" lang="ja-JP" altLang="en-US" sz="1100">
              <a:solidFill>
                <a:schemeClr val="dk1"/>
              </a:solidFill>
              <a:effectLst/>
              <a:latin typeface="+mn-lt"/>
              <a:ea typeface="+mn-ea"/>
              <a:cs typeface="+mn-cs"/>
            </a:rPr>
            <a:t>若干</a:t>
          </a:r>
          <a:r>
            <a:rPr kumimoji="1" lang="ja-JP" altLang="ja-JP" sz="1100">
              <a:solidFill>
                <a:schemeClr val="dk1"/>
              </a:solidFill>
              <a:effectLst/>
              <a:latin typeface="+mn-lt"/>
              <a:ea typeface="+mn-ea"/>
              <a:cs typeface="+mn-cs"/>
            </a:rPr>
            <a:t>高い数値となっている。この施設は昭和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年に建築し、築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年以上経っているいが令和元年度に作成した個別施設計画では、必要な修繕を加えながら維持管理を図ることとしてるため、長寿命化を図るための改修などを検討してく必要がある。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8,587
8,426
24.98
4,393,479
4,116,933
236,619
2,900,260
2,552,593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125004</xdr:rowOff>
    </xdr:from>
    <xdr:to>
      <xdr:col>24</xdr:col>
      <xdr:colOff>114300</xdr:colOff>
      <xdr:row>40</xdr:row>
      <xdr:rowOff>55154</xdr:rowOff>
    </xdr:to>
    <xdr:sp macro="" textlink="">
      <xdr:nvSpPr>
        <xdr:cNvPr id="74" name="楕円 73"/>
        <xdr:cNvSpPr/>
      </xdr:nvSpPr>
      <xdr:spPr>
        <a:xfrm>
          <a:off x="45847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103431</xdr:rowOff>
    </xdr:from>
    <xdr:ext cx="405111" cy="259045"/>
    <xdr:sp macro="" textlink="">
      <xdr:nvSpPr>
        <xdr:cNvPr id="75" name="【図書館】&#10;有形固定資産減価償却率該当値テキスト"/>
        <xdr:cNvSpPr txBox="1"/>
      </xdr:nvSpPr>
      <xdr:spPr>
        <a:xfrm>
          <a:off x="4673600"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110309</xdr:rowOff>
    </xdr:from>
    <xdr:to>
      <xdr:col>20</xdr:col>
      <xdr:colOff>38100</xdr:colOff>
      <xdr:row>40</xdr:row>
      <xdr:rowOff>40459</xdr:rowOff>
    </xdr:to>
    <xdr:sp macro="" textlink="">
      <xdr:nvSpPr>
        <xdr:cNvPr id="76" name="楕円 75"/>
        <xdr:cNvSpPr/>
      </xdr:nvSpPr>
      <xdr:spPr>
        <a:xfrm>
          <a:off x="3746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161109</xdr:rowOff>
    </xdr:from>
    <xdr:to>
      <xdr:col>24</xdr:col>
      <xdr:colOff>63500</xdr:colOff>
      <xdr:row>40</xdr:row>
      <xdr:rowOff>4354</xdr:rowOff>
    </xdr:to>
    <xdr:cxnSp macro="">
      <xdr:nvCxnSpPr>
        <xdr:cNvPr id="77" name="直線コネクタ 76"/>
        <xdr:cNvCxnSpPr/>
      </xdr:nvCxnSpPr>
      <xdr:spPr>
        <a:xfrm>
          <a:off x="3797300" y="684765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58057</xdr:rowOff>
    </xdr:from>
    <xdr:to>
      <xdr:col>15</xdr:col>
      <xdr:colOff>101600</xdr:colOff>
      <xdr:row>40</xdr:row>
      <xdr:rowOff>159657</xdr:rowOff>
    </xdr:to>
    <xdr:sp macro="" textlink="">
      <xdr:nvSpPr>
        <xdr:cNvPr id="78" name="楕円 77"/>
        <xdr:cNvSpPr/>
      </xdr:nvSpPr>
      <xdr:spPr>
        <a:xfrm>
          <a:off x="2857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161109</xdr:rowOff>
    </xdr:from>
    <xdr:to>
      <xdr:col>19</xdr:col>
      <xdr:colOff>177800</xdr:colOff>
      <xdr:row>40</xdr:row>
      <xdr:rowOff>108857</xdr:rowOff>
    </xdr:to>
    <xdr:cxnSp macro="">
      <xdr:nvCxnSpPr>
        <xdr:cNvPr id="79" name="直線コネクタ 78"/>
        <xdr:cNvCxnSpPr/>
      </xdr:nvCxnSpPr>
      <xdr:spPr>
        <a:xfrm flipV="1">
          <a:off x="2908300" y="6847659"/>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25400</xdr:rowOff>
    </xdr:from>
    <xdr:to>
      <xdr:col>10</xdr:col>
      <xdr:colOff>165100</xdr:colOff>
      <xdr:row>40</xdr:row>
      <xdr:rowOff>127000</xdr:rowOff>
    </xdr:to>
    <xdr:sp macro="" textlink="">
      <xdr:nvSpPr>
        <xdr:cNvPr id="80" name="楕円 79"/>
        <xdr:cNvSpPr/>
      </xdr:nvSpPr>
      <xdr:spPr>
        <a:xfrm>
          <a:off x="196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76200</xdr:rowOff>
    </xdr:from>
    <xdr:to>
      <xdr:col>15</xdr:col>
      <xdr:colOff>50800</xdr:colOff>
      <xdr:row>40</xdr:row>
      <xdr:rowOff>108857</xdr:rowOff>
    </xdr:to>
    <xdr:cxnSp macro="">
      <xdr:nvCxnSpPr>
        <xdr:cNvPr id="81" name="直線コネクタ 80"/>
        <xdr:cNvCxnSpPr/>
      </xdr:nvCxnSpPr>
      <xdr:spPr>
        <a:xfrm>
          <a:off x="2019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164193</xdr:rowOff>
    </xdr:from>
    <xdr:to>
      <xdr:col>6</xdr:col>
      <xdr:colOff>38100</xdr:colOff>
      <xdr:row>40</xdr:row>
      <xdr:rowOff>94343</xdr:rowOff>
    </xdr:to>
    <xdr:sp macro="" textlink="">
      <xdr:nvSpPr>
        <xdr:cNvPr id="82" name="楕円 81"/>
        <xdr:cNvSpPr/>
      </xdr:nvSpPr>
      <xdr:spPr>
        <a:xfrm>
          <a:off x="107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43543</xdr:rowOff>
    </xdr:from>
    <xdr:to>
      <xdr:col>10</xdr:col>
      <xdr:colOff>114300</xdr:colOff>
      <xdr:row>40</xdr:row>
      <xdr:rowOff>76200</xdr:rowOff>
    </xdr:to>
    <xdr:cxnSp macro="">
      <xdr:nvCxnSpPr>
        <xdr:cNvPr id="83" name="直線コネクタ 82"/>
        <xdr:cNvCxnSpPr/>
      </xdr:nvCxnSpPr>
      <xdr:spPr>
        <a:xfrm>
          <a:off x="1130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5" name="n_2aveValue【図書館】&#10;有形固定資産減価償却率"/>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6" name="n_3aveValue【図書館】&#10;有形固定資産減価償却率"/>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7" name="n_4aveValue【図書館】&#10;有形固定資産減価償却率"/>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31586</xdr:rowOff>
    </xdr:from>
    <xdr:ext cx="405111" cy="259045"/>
    <xdr:sp macro="" textlink="">
      <xdr:nvSpPr>
        <xdr:cNvPr id="88" name="n_1mainValue【図書館】&#10;有形固定資産減価償却率"/>
        <xdr:cNvSpPr txBox="1"/>
      </xdr:nvSpPr>
      <xdr:spPr>
        <a:xfrm>
          <a:off x="35820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150784</xdr:rowOff>
    </xdr:from>
    <xdr:ext cx="405111" cy="259045"/>
    <xdr:sp macro="" textlink="">
      <xdr:nvSpPr>
        <xdr:cNvPr id="89" name="n_2mainValue【図書館】&#10;有形固定資産減価償却率"/>
        <xdr:cNvSpPr txBox="1"/>
      </xdr:nvSpPr>
      <xdr:spPr>
        <a:xfrm>
          <a:off x="2705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118127</xdr:rowOff>
    </xdr:from>
    <xdr:ext cx="405111" cy="259045"/>
    <xdr:sp macro="" textlink="">
      <xdr:nvSpPr>
        <xdr:cNvPr id="90" name="n_3mainValue【図書館】&#10;有形固定資産減価償却率"/>
        <xdr:cNvSpPr txBox="1"/>
      </xdr:nvSpPr>
      <xdr:spPr>
        <a:xfrm>
          <a:off x="1816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85470</xdr:rowOff>
    </xdr:from>
    <xdr:ext cx="405111" cy="259045"/>
    <xdr:sp macro="" textlink="">
      <xdr:nvSpPr>
        <xdr:cNvPr id="91" name="n_4mainValue【図書館】&#10;有形固定資産減価償却率"/>
        <xdr:cNvSpPr txBox="1"/>
      </xdr:nvSpPr>
      <xdr:spPr>
        <a:xfrm>
          <a:off x="927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22" name="【図書館】&#10;一人当たり面積平均値テキスト"/>
        <xdr:cNvSpPr txBox="1"/>
      </xdr:nvSpPr>
      <xdr:spPr>
        <a:xfrm>
          <a:off x="10515600" y="657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128270</xdr:rowOff>
    </xdr:from>
    <xdr:to>
      <xdr:col>55</xdr:col>
      <xdr:colOff>50800</xdr:colOff>
      <xdr:row>42</xdr:row>
      <xdr:rowOff>58420</xdr:rowOff>
    </xdr:to>
    <xdr:sp macro="" textlink="">
      <xdr:nvSpPr>
        <xdr:cNvPr id="133" name="楕円 132"/>
        <xdr:cNvSpPr/>
      </xdr:nvSpPr>
      <xdr:spPr>
        <a:xfrm>
          <a:off x="10426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43197</xdr:rowOff>
    </xdr:from>
    <xdr:ext cx="469744" cy="259045"/>
    <xdr:sp macro="" textlink="">
      <xdr:nvSpPr>
        <xdr:cNvPr id="134" name="【図書館】&#10;一人当たり面積該当値テキスト"/>
        <xdr:cNvSpPr txBox="1"/>
      </xdr:nvSpPr>
      <xdr:spPr>
        <a:xfrm>
          <a:off x="10515600" y="70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128270</xdr:rowOff>
    </xdr:from>
    <xdr:to>
      <xdr:col>50</xdr:col>
      <xdr:colOff>165100</xdr:colOff>
      <xdr:row>42</xdr:row>
      <xdr:rowOff>58420</xdr:rowOff>
    </xdr:to>
    <xdr:sp macro="" textlink="">
      <xdr:nvSpPr>
        <xdr:cNvPr id="135" name="楕円 134"/>
        <xdr:cNvSpPr/>
      </xdr:nvSpPr>
      <xdr:spPr>
        <a:xfrm>
          <a:off x="9588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7620</xdr:rowOff>
    </xdr:from>
    <xdr:to>
      <xdr:col>55</xdr:col>
      <xdr:colOff>0</xdr:colOff>
      <xdr:row>42</xdr:row>
      <xdr:rowOff>7620</xdr:rowOff>
    </xdr:to>
    <xdr:cxnSp macro="">
      <xdr:nvCxnSpPr>
        <xdr:cNvPr id="136" name="直線コネクタ 135"/>
        <xdr:cNvCxnSpPr/>
      </xdr:nvCxnSpPr>
      <xdr:spPr>
        <a:xfrm>
          <a:off x="9639300" y="720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128270</xdr:rowOff>
    </xdr:from>
    <xdr:to>
      <xdr:col>46</xdr:col>
      <xdr:colOff>38100</xdr:colOff>
      <xdr:row>42</xdr:row>
      <xdr:rowOff>58420</xdr:rowOff>
    </xdr:to>
    <xdr:sp macro="" textlink="">
      <xdr:nvSpPr>
        <xdr:cNvPr id="137" name="楕円 136"/>
        <xdr:cNvSpPr/>
      </xdr:nvSpPr>
      <xdr:spPr>
        <a:xfrm>
          <a:off x="8699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7620</xdr:rowOff>
    </xdr:from>
    <xdr:to>
      <xdr:col>50</xdr:col>
      <xdr:colOff>114300</xdr:colOff>
      <xdr:row>42</xdr:row>
      <xdr:rowOff>7620</xdr:rowOff>
    </xdr:to>
    <xdr:cxnSp macro="">
      <xdr:nvCxnSpPr>
        <xdr:cNvPr id="138" name="直線コネクタ 137"/>
        <xdr:cNvCxnSpPr/>
      </xdr:nvCxnSpPr>
      <xdr:spPr>
        <a:xfrm>
          <a:off x="8750300" y="720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131535</xdr:rowOff>
    </xdr:from>
    <xdr:to>
      <xdr:col>41</xdr:col>
      <xdr:colOff>101600</xdr:colOff>
      <xdr:row>42</xdr:row>
      <xdr:rowOff>61685</xdr:rowOff>
    </xdr:to>
    <xdr:sp macro="" textlink="">
      <xdr:nvSpPr>
        <xdr:cNvPr id="139" name="楕円 138"/>
        <xdr:cNvSpPr/>
      </xdr:nvSpPr>
      <xdr:spPr>
        <a:xfrm>
          <a:off x="7810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7620</xdr:rowOff>
    </xdr:from>
    <xdr:to>
      <xdr:col>45</xdr:col>
      <xdr:colOff>177800</xdr:colOff>
      <xdr:row>42</xdr:row>
      <xdr:rowOff>10885</xdr:rowOff>
    </xdr:to>
    <xdr:cxnSp macro="">
      <xdr:nvCxnSpPr>
        <xdr:cNvPr id="140" name="直線コネクタ 139"/>
        <xdr:cNvCxnSpPr/>
      </xdr:nvCxnSpPr>
      <xdr:spPr>
        <a:xfrm flipV="1">
          <a:off x="7861300" y="72085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131535</xdr:rowOff>
    </xdr:from>
    <xdr:to>
      <xdr:col>36</xdr:col>
      <xdr:colOff>165100</xdr:colOff>
      <xdr:row>42</xdr:row>
      <xdr:rowOff>61685</xdr:rowOff>
    </xdr:to>
    <xdr:sp macro="" textlink="">
      <xdr:nvSpPr>
        <xdr:cNvPr id="141" name="楕円 140"/>
        <xdr:cNvSpPr/>
      </xdr:nvSpPr>
      <xdr:spPr>
        <a:xfrm>
          <a:off x="6921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10885</xdr:rowOff>
    </xdr:from>
    <xdr:to>
      <xdr:col>41</xdr:col>
      <xdr:colOff>50800</xdr:colOff>
      <xdr:row>42</xdr:row>
      <xdr:rowOff>10885</xdr:rowOff>
    </xdr:to>
    <xdr:cxnSp macro="">
      <xdr:nvCxnSpPr>
        <xdr:cNvPr id="142" name="直線コネクタ 141"/>
        <xdr:cNvCxnSpPr/>
      </xdr:nvCxnSpPr>
      <xdr:spPr>
        <a:xfrm>
          <a:off x="6972300" y="721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3" name="n_1aveValue【図書館】&#10;一人当たり面積"/>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44" name="n_2aveValue【図書館】&#10;一人当たり面積"/>
        <xdr:cNvSpPr txBox="1"/>
      </xdr:nvSpPr>
      <xdr:spPr>
        <a:xfrm>
          <a:off x="85154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5" name="n_3aveValue【図書館】&#10;一人当たり面積"/>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46" name="n_4aveValue【図書館】&#10;一人当たり面積"/>
        <xdr:cNvSpPr txBox="1"/>
      </xdr:nvSpPr>
      <xdr:spPr>
        <a:xfrm>
          <a:off x="6737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49547</xdr:rowOff>
    </xdr:from>
    <xdr:ext cx="469744" cy="259045"/>
    <xdr:sp macro="" textlink="">
      <xdr:nvSpPr>
        <xdr:cNvPr id="147" name="n_1mainValue【図書館】&#10;一人当たり面積"/>
        <xdr:cNvSpPr txBox="1"/>
      </xdr:nvSpPr>
      <xdr:spPr>
        <a:xfrm>
          <a:off x="93917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49547</xdr:rowOff>
    </xdr:from>
    <xdr:ext cx="469744" cy="259045"/>
    <xdr:sp macro="" textlink="">
      <xdr:nvSpPr>
        <xdr:cNvPr id="148" name="n_2mainValue【図書館】&#10;一人当たり面積"/>
        <xdr:cNvSpPr txBox="1"/>
      </xdr:nvSpPr>
      <xdr:spPr>
        <a:xfrm>
          <a:off x="8515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52812</xdr:rowOff>
    </xdr:from>
    <xdr:ext cx="469744" cy="259045"/>
    <xdr:sp macro="" textlink="">
      <xdr:nvSpPr>
        <xdr:cNvPr id="149" name="n_3mainValue【図書館】&#10;一人当たり面積"/>
        <xdr:cNvSpPr txBox="1"/>
      </xdr:nvSpPr>
      <xdr:spPr>
        <a:xfrm>
          <a:off x="76264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52812</xdr:rowOff>
    </xdr:from>
    <xdr:ext cx="469744" cy="259045"/>
    <xdr:sp macro="" textlink="">
      <xdr:nvSpPr>
        <xdr:cNvPr id="150" name="n_4mainValue【図書館】&#10;一人当たり面積"/>
        <xdr:cNvSpPr txBox="1"/>
      </xdr:nvSpPr>
      <xdr:spPr>
        <a:xfrm>
          <a:off x="67374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92" name="楕円 191"/>
        <xdr:cNvSpPr/>
      </xdr:nvSpPr>
      <xdr:spPr>
        <a:xfrm>
          <a:off x="45847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102343</xdr:rowOff>
    </xdr:from>
    <xdr:ext cx="405111" cy="259045"/>
    <xdr:sp macro="" textlink="">
      <xdr:nvSpPr>
        <xdr:cNvPr id="193" name="【体育館・プール】&#10;有形固定資産減価償却率該当値テキスト"/>
        <xdr:cNvSpPr txBox="1"/>
      </xdr:nvSpPr>
      <xdr:spPr>
        <a:xfrm>
          <a:off x="4673600"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94" name="楕円 193"/>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62</xdr:row>
      <xdr:rowOff>3266</xdr:rowOff>
    </xdr:to>
    <xdr:cxnSp macro="">
      <xdr:nvCxnSpPr>
        <xdr:cNvPr id="195" name="直線コネクタ 194"/>
        <xdr:cNvCxnSpPr/>
      </xdr:nvCxnSpPr>
      <xdr:spPr>
        <a:xfrm>
          <a:off x="3797300" y="1059561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73297</xdr:rowOff>
    </xdr:from>
    <xdr:to>
      <xdr:col>15</xdr:col>
      <xdr:colOff>101600</xdr:colOff>
      <xdr:row>62</xdr:row>
      <xdr:rowOff>3447</xdr:rowOff>
    </xdr:to>
    <xdr:sp macro="" textlink="">
      <xdr:nvSpPr>
        <xdr:cNvPr id="196" name="楕円 195"/>
        <xdr:cNvSpPr/>
      </xdr:nvSpPr>
      <xdr:spPr>
        <a:xfrm>
          <a:off x="2857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124097</xdr:rowOff>
    </xdr:from>
    <xdr:to>
      <xdr:col>19</xdr:col>
      <xdr:colOff>177800</xdr:colOff>
      <xdr:row>61</xdr:row>
      <xdr:rowOff>137160</xdr:rowOff>
    </xdr:to>
    <xdr:cxnSp macro="">
      <xdr:nvCxnSpPr>
        <xdr:cNvPr id="197" name="直線コネクタ 196"/>
        <xdr:cNvCxnSpPr/>
      </xdr:nvCxnSpPr>
      <xdr:spPr>
        <a:xfrm>
          <a:off x="2908300" y="1058254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98" name="楕円 197"/>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124097</xdr:rowOff>
    </xdr:to>
    <xdr:cxnSp macro="">
      <xdr:nvCxnSpPr>
        <xdr:cNvPr id="199" name="直線コネクタ 198"/>
        <xdr:cNvCxnSpPr/>
      </xdr:nvCxnSpPr>
      <xdr:spPr>
        <a:xfrm>
          <a:off x="2019300" y="105498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xdr:rowOff>
    </xdr:from>
    <xdr:to>
      <xdr:col>6</xdr:col>
      <xdr:colOff>38100</xdr:colOff>
      <xdr:row>61</xdr:row>
      <xdr:rowOff>107950</xdr:rowOff>
    </xdr:to>
    <xdr:sp macro="" textlink="">
      <xdr:nvSpPr>
        <xdr:cNvPr id="200" name="楕円 199"/>
        <xdr:cNvSpPr/>
      </xdr:nvSpPr>
      <xdr:spPr>
        <a:xfrm>
          <a:off x="107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57150</xdr:rowOff>
    </xdr:from>
    <xdr:to>
      <xdr:col>10</xdr:col>
      <xdr:colOff>114300</xdr:colOff>
      <xdr:row>61</xdr:row>
      <xdr:rowOff>91440</xdr:rowOff>
    </xdr:to>
    <xdr:cxnSp macro="">
      <xdr:nvCxnSpPr>
        <xdr:cNvPr id="201" name="直線コネクタ 200"/>
        <xdr:cNvCxnSpPr/>
      </xdr:nvCxnSpPr>
      <xdr:spPr>
        <a:xfrm>
          <a:off x="1130300" y="10515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202" name="n_1aveValue【体育館・プー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203" name="n_2aveValue【体育館・プール】&#10;有形固定資産減価償却率"/>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204" name="n_3aveValue【体育館・プール】&#10;有形固定資産減価償却率"/>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205" name="n_4aveValue【体育館・プール】&#10;有形固定資産減価償却率"/>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33037</xdr:rowOff>
    </xdr:from>
    <xdr:ext cx="405111" cy="259045"/>
    <xdr:sp macro="" textlink="">
      <xdr:nvSpPr>
        <xdr:cNvPr id="206" name="n_1mainValue【体育館・プー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19974</xdr:rowOff>
    </xdr:from>
    <xdr:ext cx="405111" cy="259045"/>
    <xdr:sp macro="" textlink="">
      <xdr:nvSpPr>
        <xdr:cNvPr id="207" name="n_2mainValue【体育館・プール】&#10;有形固定資産減価償却率"/>
        <xdr:cNvSpPr txBox="1"/>
      </xdr:nvSpPr>
      <xdr:spPr>
        <a:xfrm>
          <a:off x="2705744" y="1030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158767</xdr:rowOff>
    </xdr:from>
    <xdr:ext cx="405111" cy="259045"/>
    <xdr:sp macro="" textlink="">
      <xdr:nvSpPr>
        <xdr:cNvPr id="208" name="n_3mainValue【体育館・プール】&#10;有形固定資産減価償却率"/>
        <xdr:cNvSpPr txBox="1"/>
      </xdr:nvSpPr>
      <xdr:spPr>
        <a:xfrm>
          <a:off x="18167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124477</xdr:rowOff>
    </xdr:from>
    <xdr:ext cx="405111" cy="259045"/>
    <xdr:sp macro="" textlink="">
      <xdr:nvSpPr>
        <xdr:cNvPr id="209" name="n_4mainValue【体育館・プール】&#10;有形固定資産減価償却率"/>
        <xdr:cNvSpPr txBox="1"/>
      </xdr:nvSpPr>
      <xdr:spPr>
        <a:xfrm>
          <a:off x="927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240" name="【体育館・プール】&#10;一人当たり面積平均値テキスト"/>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83094</xdr:rowOff>
    </xdr:from>
    <xdr:to>
      <xdr:col>55</xdr:col>
      <xdr:colOff>50800</xdr:colOff>
      <xdr:row>55</xdr:row>
      <xdr:rowOff>13244</xdr:rowOff>
    </xdr:to>
    <xdr:sp macro="" textlink="">
      <xdr:nvSpPr>
        <xdr:cNvPr id="251" name="楕円 250"/>
        <xdr:cNvSpPr/>
      </xdr:nvSpPr>
      <xdr:spPr>
        <a:xfrm>
          <a:off x="10426700" y="93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36121</xdr:rowOff>
    </xdr:from>
    <xdr:ext cx="469744" cy="259045"/>
    <xdr:sp macro="" textlink="">
      <xdr:nvSpPr>
        <xdr:cNvPr id="252" name="【体育館・プール】&#10;一人当たり面積該当値テキスト"/>
        <xdr:cNvSpPr txBox="1"/>
      </xdr:nvSpPr>
      <xdr:spPr>
        <a:xfrm>
          <a:off x="10515600" y="929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98334</xdr:rowOff>
    </xdr:from>
    <xdr:to>
      <xdr:col>50</xdr:col>
      <xdr:colOff>165100</xdr:colOff>
      <xdr:row>55</xdr:row>
      <xdr:rowOff>28484</xdr:rowOff>
    </xdr:to>
    <xdr:sp macro="" textlink="">
      <xdr:nvSpPr>
        <xdr:cNvPr id="253" name="楕円 252"/>
        <xdr:cNvSpPr/>
      </xdr:nvSpPr>
      <xdr:spPr>
        <a:xfrm>
          <a:off x="9588500" y="93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54</xdr:row>
      <xdr:rowOff>133894</xdr:rowOff>
    </xdr:from>
    <xdr:to>
      <xdr:col>55</xdr:col>
      <xdr:colOff>0</xdr:colOff>
      <xdr:row>54</xdr:row>
      <xdr:rowOff>149134</xdr:rowOff>
    </xdr:to>
    <xdr:cxnSp macro="">
      <xdr:nvCxnSpPr>
        <xdr:cNvPr id="254" name="直線コネクタ 253"/>
        <xdr:cNvCxnSpPr/>
      </xdr:nvCxnSpPr>
      <xdr:spPr>
        <a:xfrm flipV="1">
          <a:off x="9639300" y="9392194"/>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107043</xdr:rowOff>
    </xdr:from>
    <xdr:to>
      <xdr:col>46</xdr:col>
      <xdr:colOff>38100</xdr:colOff>
      <xdr:row>55</xdr:row>
      <xdr:rowOff>37193</xdr:rowOff>
    </xdr:to>
    <xdr:sp macro="" textlink="">
      <xdr:nvSpPr>
        <xdr:cNvPr id="255" name="楕円 254"/>
        <xdr:cNvSpPr/>
      </xdr:nvSpPr>
      <xdr:spPr>
        <a:xfrm>
          <a:off x="8699500" y="93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149134</xdr:rowOff>
    </xdr:from>
    <xdr:to>
      <xdr:col>50</xdr:col>
      <xdr:colOff>114300</xdr:colOff>
      <xdr:row>54</xdr:row>
      <xdr:rowOff>157843</xdr:rowOff>
    </xdr:to>
    <xdr:cxnSp macro="">
      <xdr:nvCxnSpPr>
        <xdr:cNvPr id="256" name="直線コネクタ 255"/>
        <xdr:cNvCxnSpPr/>
      </xdr:nvCxnSpPr>
      <xdr:spPr>
        <a:xfrm flipV="1">
          <a:off x="8750300" y="940743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119017</xdr:rowOff>
    </xdr:from>
    <xdr:to>
      <xdr:col>41</xdr:col>
      <xdr:colOff>101600</xdr:colOff>
      <xdr:row>55</xdr:row>
      <xdr:rowOff>49167</xdr:rowOff>
    </xdr:to>
    <xdr:sp macro="" textlink="">
      <xdr:nvSpPr>
        <xdr:cNvPr id="257" name="楕円 256"/>
        <xdr:cNvSpPr/>
      </xdr:nvSpPr>
      <xdr:spPr>
        <a:xfrm>
          <a:off x="7810500" y="93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54</xdr:row>
      <xdr:rowOff>157843</xdr:rowOff>
    </xdr:from>
    <xdr:to>
      <xdr:col>45</xdr:col>
      <xdr:colOff>177800</xdr:colOff>
      <xdr:row>54</xdr:row>
      <xdr:rowOff>169817</xdr:rowOff>
    </xdr:to>
    <xdr:cxnSp macro="">
      <xdr:nvCxnSpPr>
        <xdr:cNvPr id="258" name="直線コネクタ 257"/>
        <xdr:cNvCxnSpPr/>
      </xdr:nvCxnSpPr>
      <xdr:spPr>
        <a:xfrm flipV="1">
          <a:off x="7861300" y="941614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54</xdr:row>
      <xdr:rowOff>124460</xdr:rowOff>
    </xdr:from>
    <xdr:to>
      <xdr:col>36</xdr:col>
      <xdr:colOff>165100</xdr:colOff>
      <xdr:row>55</xdr:row>
      <xdr:rowOff>54610</xdr:rowOff>
    </xdr:to>
    <xdr:sp macro="" textlink="">
      <xdr:nvSpPr>
        <xdr:cNvPr id="259" name="楕円 258"/>
        <xdr:cNvSpPr/>
      </xdr:nvSpPr>
      <xdr:spPr>
        <a:xfrm>
          <a:off x="6921500" y="93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54</xdr:row>
      <xdr:rowOff>169817</xdr:rowOff>
    </xdr:from>
    <xdr:to>
      <xdr:col>41</xdr:col>
      <xdr:colOff>50800</xdr:colOff>
      <xdr:row>55</xdr:row>
      <xdr:rowOff>3810</xdr:rowOff>
    </xdr:to>
    <xdr:cxnSp macro="">
      <xdr:nvCxnSpPr>
        <xdr:cNvPr id="260" name="直線コネクタ 259"/>
        <xdr:cNvCxnSpPr/>
      </xdr:nvCxnSpPr>
      <xdr:spPr>
        <a:xfrm flipV="1">
          <a:off x="6972300" y="942811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xdr:rowOff>
    </xdr:from>
    <xdr:ext cx="469744" cy="259045"/>
    <xdr:sp macro="" textlink="">
      <xdr:nvSpPr>
        <xdr:cNvPr id="261" name="n_1aveValue【体育館・プール】&#10;一人当たり面積"/>
        <xdr:cNvSpPr txBox="1"/>
      </xdr:nvSpPr>
      <xdr:spPr>
        <a:xfrm>
          <a:off x="93917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58800</xdr:rowOff>
    </xdr:from>
    <xdr:ext cx="469744" cy="259045"/>
    <xdr:sp macro="" textlink="">
      <xdr:nvSpPr>
        <xdr:cNvPr id="262" name="n_2aveValue【体育館・プール】&#10;一人当たり面積"/>
        <xdr:cNvSpPr txBox="1"/>
      </xdr:nvSpPr>
      <xdr:spPr>
        <a:xfrm>
          <a:off x="851542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263" name="n_3aveValue【体育館・プール】&#10;一人当たり面積"/>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264" name="n_4aveValue【体育館・プール】&#10;一人当たり面積"/>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45011</xdr:rowOff>
    </xdr:from>
    <xdr:ext cx="469744" cy="259045"/>
    <xdr:sp macro="" textlink="">
      <xdr:nvSpPr>
        <xdr:cNvPr id="265" name="n_1mainValue【体育館・プール】&#10;一人当たり面積"/>
        <xdr:cNvSpPr txBox="1"/>
      </xdr:nvSpPr>
      <xdr:spPr>
        <a:xfrm>
          <a:off x="9391727" y="91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53720</xdr:rowOff>
    </xdr:from>
    <xdr:ext cx="469744" cy="259045"/>
    <xdr:sp macro="" textlink="">
      <xdr:nvSpPr>
        <xdr:cNvPr id="266" name="n_2mainValue【体育館・プール】&#10;一人当たり面積"/>
        <xdr:cNvSpPr txBox="1"/>
      </xdr:nvSpPr>
      <xdr:spPr>
        <a:xfrm>
          <a:off x="8515427" y="914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53</xdr:row>
      <xdr:rowOff>65694</xdr:rowOff>
    </xdr:from>
    <xdr:ext cx="469744" cy="259045"/>
    <xdr:sp macro="" textlink="">
      <xdr:nvSpPr>
        <xdr:cNvPr id="267" name="n_3mainValue【体育館・プール】&#10;一人当たり面積"/>
        <xdr:cNvSpPr txBox="1"/>
      </xdr:nvSpPr>
      <xdr:spPr>
        <a:xfrm>
          <a:off x="7626427" y="915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53</xdr:row>
      <xdr:rowOff>71137</xdr:rowOff>
    </xdr:from>
    <xdr:ext cx="469744" cy="259045"/>
    <xdr:sp macro="" textlink="">
      <xdr:nvSpPr>
        <xdr:cNvPr id="268" name="n_4mainValue【体育館・プール】&#10;一人当たり面積"/>
        <xdr:cNvSpPr txBox="1"/>
      </xdr:nvSpPr>
      <xdr:spPr>
        <a:xfrm>
          <a:off x="6737427" y="915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5" name="テキスト ボックス 2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6" name="直線コネクタ 2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7" name="テキスト ボックス 2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8" name="直線コネクタ 2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9" name="テキスト ボックス 2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0" name="直線コネクタ 2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1" name="テキスト ボックス 3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2" name="直線コネクタ 3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3" name="テキスト ボックス 3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4" name="直線コネクタ 3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5" name="テキスト ボックス 3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6" name="直線コネクタ 3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7" name="テキスト ボックス 3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310" name="直線コネクタ 309"/>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1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12" name="直線コネクタ 31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14" name="直線コネクタ 3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315" name="【市民会館】&#10;有形固定資産減価償却率平均値テキスト"/>
        <xdr:cNvSpPr txBox="1"/>
      </xdr:nvSpPr>
      <xdr:spPr>
        <a:xfrm>
          <a:off x="46736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316" name="フローチャート: 判断 315"/>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317" name="フローチャート: 判断 316"/>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318" name="フローチャート: 判断 317"/>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19" name="フローチャート: 判断 318"/>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20" name="フローチャート: 判断 319"/>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95613</xdr:rowOff>
    </xdr:from>
    <xdr:to>
      <xdr:col>24</xdr:col>
      <xdr:colOff>114300</xdr:colOff>
      <xdr:row>105</xdr:row>
      <xdr:rowOff>25763</xdr:rowOff>
    </xdr:to>
    <xdr:sp macro="" textlink="">
      <xdr:nvSpPr>
        <xdr:cNvPr id="326" name="楕円 325"/>
        <xdr:cNvSpPr/>
      </xdr:nvSpPr>
      <xdr:spPr>
        <a:xfrm>
          <a:off x="45847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118490</xdr:rowOff>
    </xdr:from>
    <xdr:ext cx="405111" cy="259045"/>
    <xdr:sp macro="" textlink="">
      <xdr:nvSpPr>
        <xdr:cNvPr id="327" name="【市民会館】&#10;有形固定資産減価償却率該当値テキスト"/>
        <xdr:cNvSpPr txBox="1"/>
      </xdr:nvSpPr>
      <xdr:spPr>
        <a:xfrm>
          <a:off x="4673600" y="177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38463</xdr:rowOff>
    </xdr:from>
    <xdr:to>
      <xdr:col>20</xdr:col>
      <xdr:colOff>38100</xdr:colOff>
      <xdr:row>104</xdr:row>
      <xdr:rowOff>140063</xdr:rowOff>
    </xdr:to>
    <xdr:sp macro="" textlink="">
      <xdr:nvSpPr>
        <xdr:cNvPr id="328" name="楕円 327"/>
        <xdr:cNvSpPr/>
      </xdr:nvSpPr>
      <xdr:spPr>
        <a:xfrm>
          <a:off x="3746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89263</xdr:rowOff>
    </xdr:from>
    <xdr:to>
      <xdr:col>24</xdr:col>
      <xdr:colOff>63500</xdr:colOff>
      <xdr:row>104</xdr:row>
      <xdr:rowOff>146413</xdr:rowOff>
    </xdr:to>
    <xdr:cxnSp macro="">
      <xdr:nvCxnSpPr>
        <xdr:cNvPr id="329" name="直線コネクタ 328"/>
        <xdr:cNvCxnSpPr/>
      </xdr:nvCxnSpPr>
      <xdr:spPr>
        <a:xfrm>
          <a:off x="3797300" y="179200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136434</xdr:rowOff>
    </xdr:from>
    <xdr:to>
      <xdr:col>15</xdr:col>
      <xdr:colOff>101600</xdr:colOff>
      <xdr:row>105</xdr:row>
      <xdr:rowOff>66584</xdr:rowOff>
    </xdr:to>
    <xdr:sp macro="" textlink="">
      <xdr:nvSpPr>
        <xdr:cNvPr id="330" name="楕円 329"/>
        <xdr:cNvSpPr/>
      </xdr:nvSpPr>
      <xdr:spPr>
        <a:xfrm>
          <a:off x="2857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89263</xdr:rowOff>
    </xdr:from>
    <xdr:to>
      <xdr:col>19</xdr:col>
      <xdr:colOff>177800</xdr:colOff>
      <xdr:row>105</xdr:row>
      <xdr:rowOff>15784</xdr:rowOff>
    </xdr:to>
    <xdr:cxnSp macro="">
      <xdr:nvCxnSpPr>
        <xdr:cNvPr id="331" name="直線コネクタ 330"/>
        <xdr:cNvCxnSpPr/>
      </xdr:nvCxnSpPr>
      <xdr:spPr>
        <a:xfrm flipV="1">
          <a:off x="2908300" y="1792006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103777</xdr:rowOff>
    </xdr:from>
    <xdr:to>
      <xdr:col>10</xdr:col>
      <xdr:colOff>165100</xdr:colOff>
      <xdr:row>105</xdr:row>
      <xdr:rowOff>33927</xdr:rowOff>
    </xdr:to>
    <xdr:sp macro="" textlink="">
      <xdr:nvSpPr>
        <xdr:cNvPr id="332" name="楕円 331"/>
        <xdr:cNvSpPr/>
      </xdr:nvSpPr>
      <xdr:spPr>
        <a:xfrm>
          <a:off x="1968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154577</xdr:rowOff>
    </xdr:from>
    <xdr:to>
      <xdr:col>15</xdr:col>
      <xdr:colOff>50800</xdr:colOff>
      <xdr:row>105</xdr:row>
      <xdr:rowOff>15784</xdr:rowOff>
    </xdr:to>
    <xdr:cxnSp macro="">
      <xdr:nvCxnSpPr>
        <xdr:cNvPr id="333" name="直線コネクタ 332"/>
        <xdr:cNvCxnSpPr/>
      </xdr:nvCxnSpPr>
      <xdr:spPr>
        <a:xfrm>
          <a:off x="2019300" y="1798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34" name="楕円 333"/>
        <xdr:cNvSpPr/>
      </xdr:nvSpPr>
      <xdr:spPr>
        <a:xfrm>
          <a:off x="1079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120287</xdr:rowOff>
    </xdr:from>
    <xdr:to>
      <xdr:col>10</xdr:col>
      <xdr:colOff>114300</xdr:colOff>
      <xdr:row>104</xdr:row>
      <xdr:rowOff>154577</xdr:rowOff>
    </xdr:to>
    <xdr:cxnSp macro="">
      <xdr:nvCxnSpPr>
        <xdr:cNvPr id="335" name="直線コネクタ 334"/>
        <xdr:cNvCxnSpPr/>
      </xdr:nvCxnSpPr>
      <xdr:spPr>
        <a:xfrm>
          <a:off x="1130300" y="179510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34851</xdr:rowOff>
    </xdr:from>
    <xdr:ext cx="405111" cy="259045"/>
    <xdr:sp macro="" textlink="">
      <xdr:nvSpPr>
        <xdr:cNvPr id="336" name="n_1aveValue【市民会館】&#10;有形固定資産減価償却率"/>
        <xdr:cNvSpPr txBox="1"/>
      </xdr:nvSpPr>
      <xdr:spPr>
        <a:xfrm>
          <a:off x="35820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39025</xdr:rowOff>
    </xdr:from>
    <xdr:ext cx="405111" cy="259045"/>
    <xdr:sp macro="" textlink="">
      <xdr:nvSpPr>
        <xdr:cNvPr id="337" name="n_2aveValue【市民会館】&#10;有形固定資産減価償却率"/>
        <xdr:cNvSpPr txBox="1"/>
      </xdr:nvSpPr>
      <xdr:spPr>
        <a:xfrm>
          <a:off x="2705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338"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39"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156590</xdr:rowOff>
    </xdr:from>
    <xdr:ext cx="405111" cy="259045"/>
    <xdr:sp macro="" textlink="">
      <xdr:nvSpPr>
        <xdr:cNvPr id="340" name="n_1mainValue【市民会館】&#10;有形固定資産減価償却率"/>
        <xdr:cNvSpPr txBox="1"/>
      </xdr:nvSpPr>
      <xdr:spPr>
        <a:xfrm>
          <a:off x="3582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57711</xdr:rowOff>
    </xdr:from>
    <xdr:ext cx="405111" cy="259045"/>
    <xdr:sp macro="" textlink="">
      <xdr:nvSpPr>
        <xdr:cNvPr id="341" name="n_2mainValue【市民会館】&#10;有形固定資産減価償却率"/>
        <xdr:cNvSpPr txBox="1"/>
      </xdr:nvSpPr>
      <xdr:spPr>
        <a:xfrm>
          <a:off x="2705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25054</xdr:rowOff>
    </xdr:from>
    <xdr:ext cx="405111" cy="259045"/>
    <xdr:sp macro="" textlink="">
      <xdr:nvSpPr>
        <xdr:cNvPr id="342" name="n_3mainValue【市民会館】&#10;有形固定資産減価償却率"/>
        <xdr:cNvSpPr txBox="1"/>
      </xdr:nvSpPr>
      <xdr:spPr>
        <a:xfrm>
          <a:off x="1816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343" name="n_4mainValue【市民会館】&#10;有形固定資産減価償却率"/>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4" name="直線コネクタ 35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5" name="テキスト ボックス 35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6" name="直線コネクタ 35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7" name="テキスト ボックス 35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8" name="直線コネクタ 35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9" name="テキスト ボックス 35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0" name="直線コネクタ 35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1" name="テキスト ボックス 36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365" name="直線コネクタ 364"/>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66"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67" name="直線コネクタ 366"/>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368" name="【市民会館】&#10;一人当たり面積最大値テキスト"/>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369" name="直線コネクタ 368"/>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70"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1" name="フローチャート: 判断 370"/>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372" name="フローチャート: 判断 371"/>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373" name="フローチャート: 判断 372"/>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374" name="フローチャート: 判断 373"/>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375" name="フローチャート: 判断 374"/>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70662</xdr:rowOff>
    </xdr:from>
    <xdr:to>
      <xdr:col>55</xdr:col>
      <xdr:colOff>50800</xdr:colOff>
      <xdr:row>108</xdr:row>
      <xdr:rowOff>812</xdr:rowOff>
    </xdr:to>
    <xdr:sp macro="" textlink="">
      <xdr:nvSpPr>
        <xdr:cNvPr id="381" name="楕円 380"/>
        <xdr:cNvSpPr/>
      </xdr:nvSpPr>
      <xdr:spPr>
        <a:xfrm>
          <a:off x="10426700" y="18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157039</xdr:rowOff>
    </xdr:from>
    <xdr:ext cx="469744" cy="259045"/>
    <xdr:sp macro="" textlink="">
      <xdr:nvSpPr>
        <xdr:cNvPr id="382" name="【市民会館】&#10;一人当たり面積該当値テキスト"/>
        <xdr:cNvSpPr txBox="1"/>
      </xdr:nvSpPr>
      <xdr:spPr>
        <a:xfrm>
          <a:off x="10515600" y="1833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72492</xdr:rowOff>
    </xdr:from>
    <xdr:to>
      <xdr:col>50</xdr:col>
      <xdr:colOff>165100</xdr:colOff>
      <xdr:row>108</xdr:row>
      <xdr:rowOff>2642</xdr:rowOff>
    </xdr:to>
    <xdr:sp macro="" textlink="">
      <xdr:nvSpPr>
        <xdr:cNvPr id="383" name="楕円 382"/>
        <xdr:cNvSpPr/>
      </xdr:nvSpPr>
      <xdr:spPr>
        <a:xfrm>
          <a:off x="9588500" y="184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121462</xdr:rowOff>
    </xdr:from>
    <xdr:to>
      <xdr:col>55</xdr:col>
      <xdr:colOff>0</xdr:colOff>
      <xdr:row>107</xdr:row>
      <xdr:rowOff>123292</xdr:rowOff>
    </xdr:to>
    <xdr:cxnSp macro="">
      <xdr:nvCxnSpPr>
        <xdr:cNvPr id="384" name="直線コネクタ 383"/>
        <xdr:cNvCxnSpPr/>
      </xdr:nvCxnSpPr>
      <xdr:spPr>
        <a:xfrm flipV="1">
          <a:off x="9639300" y="18466612"/>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72492</xdr:rowOff>
    </xdr:from>
    <xdr:to>
      <xdr:col>46</xdr:col>
      <xdr:colOff>38100</xdr:colOff>
      <xdr:row>108</xdr:row>
      <xdr:rowOff>2642</xdr:rowOff>
    </xdr:to>
    <xdr:sp macro="" textlink="">
      <xdr:nvSpPr>
        <xdr:cNvPr id="385" name="楕円 384"/>
        <xdr:cNvSpPr/>
      </xdr:nvSpPr>
      <xdr:spPr>
        <a:xfrm>
          <a:off x="8699500" y="184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123292</xdr:rowOff>
    </xdr:from>
    <xdr:to>
      <xdr:col>50</xdr:col>
      <xdr:colOff>114300</xdr:colOff>
      <xdr:row>107</xdr:row>
      <xdr:rowOff>123292</xdr:rowOff>
    </xdr:to>
    <xdr:cxnSp macro="">
      <xdr:nvCxnSpPr>
        <xdr:cNvPr id="386" name="直線コネクタ 385"/>
        <xdr:cNvCxnSpPr/>
      </xdr:nvCxnSpPr>
      <xdr:spPr>
        <a:xfrm>
          <a:off x="8750300" y="18468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73406</xdr:rowOff>
    </xdr:from>
    <xdr:to>
      <xdr:col>41</xdr:col>
      <xdr:colOff>101600</xdr:colOff>
      <xdr:row>108</xdr:row>
      <xdr:rowOff>3556</xdr:rowOff>
    </xdr:to>
    <xdr:sp macro="" textlink="">
      <xdr:nvSpPr>
        <xdr:cNvPr id="387" name="楕円 386"/>
        <xdr:cNvSpPr/>
      </xdr:nvSpPr>
      <xdr:spPr>
        <a:xfrm>
          <a:off x="7810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123292</xdr:rowOff>
    </xdr:from>
    <xdr:to>
      <xdr:col>45</xdr:col>
      <xdr:colOff>177800</xdr:colOff>
      <xdr:row>107</xdr:row>
      <xdr:rowOff>124206</xdr:rowOff>
    </xdr:to>
    <xdr:cxnSp macro="">
      <xdr:nvCxnSpPr>
        <xdr:cNvPr id="388" name="直線コネクタ 387"/>
        <xdr:cNvCxnSpPr/>
      </xdr:nvCxnSpPr>
      <xdr:spPr>
        <a:xfrm flipV="1">
          <a:off x="7861300" y="1846844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74321</xdr:rowOff>
    </xdr:from>
    <xdr:to>
      <xdr:col>36</xdr:col>
      <xdr:colOff>165100</xdr:colOff>
      <xdr:row>108</xdr:row>
      <xdr:rowOff>4471</xdr:rowOff>
    </xdr:to>
    <xdr:sp macro="" textlink="">
      <xdr:nvSpPr>
        <xdr:cNvPr id="389" name="楕円 388"/>
        <xdr:cNvSpPr/>
      </xdr:nvSpPr>
      <xdr:spPr>
        <a:xfrm>
          <a:off x="6921500" y="18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124206</xdr:rowOff>
    </xdr:from>
    <xdr:to>
      <xdr:col>41</xdr:col>
      <xdr:colOff>50800</xdr:colOff>
      <xdr:row>107</xdr:row>
      <xdr:rowOff>125121</xdr:rowOff>
    </xdr:to>
    <xdr:cxnSp macro="">
      <xdr:nvCxnSpPr>
        <xdr:cNvPr id="390" name="直線コネクタ 389"/>
        <xdr:cNvCxnSpPr/>
      </xdr:nvCxnSpPr>
      <xdr:spPr>
        <a:xfrm flipV="1">
          <a:off x="6972300" y="1846935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391" name="n_1aveValue【市民会館】&#10;一人当たり面積"/>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392" name="n_2aveValue【市民会館】&#10;一人当たり面積"/>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393" name="n_3aveValue【市民会館】&#10;一人当たり面積"/>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394" name="n_4aveValue【市民会館】&#10;一人当たり面積"/>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165219</xdr:rowOff>
    </xdr:from>
    <xdr:ext cx="469744" cy="259045"/>
    <xdr:sp macro="" textlink="">
      <xdr:nvSpPr>
        <xdr:cNvPr id="395" name="n_1mainValue【市民会館】&#10;一人当たり面積"/>
        <xdr:cNvSpPr txBox="1"/>
      </xdr:nvSpPr>
      <xdr:spPr>
        <a:xfrm>
          <a:off x="9391727" y="185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165219</xdr:rowOff>
    </xdr:from>
    <xdr:ext cx="469744" cy="259045"/>
    <xdr:sp macro="" textlink="">
      <xdr:nvSpPr>
        <xdr:cNvPr id="396" name="n_2mainValue【市民会館】&#10;一人当たり面積"/>
        <xdr:cNvSpPr txBox="1"/>
      </xdr:nvSpPr>
      <xdr:spPr>
        <a:xfrm>
          <a:off x="8515427" y="185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166133</xdr:rowOff>
    </xdr:from>
    <xdr:ext cx="469744" cy="259045"/>
    <xdr:sp macro="" textlink="">
      <xdr:nvSpPr>
        <xdr:cNvPr id="397" name="n_3mainValue【市民会館】&#10;一人当たり面積"/>
        <xdr:cNvSpPr txBox="1"/>
      </xdr:nvSpPr>
      <xdr:spPr>
        <a:xfrm>
          <a:off x="7626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167048</xdr:rowOff>
    </xdr:from>
    <xdr:ext cx="469744" cy="259045"/>
    <xdr:sp macro="" textlink="">
      <xdr:nvSpPr>
        <xdr:cNvPr id="398" name="n_4mainValue【市民会館】&#10;一人当たり面積"/>
        <xdr:cNvSpPr txBox="1"/>
      </xdr:nvSpPr>
      <xdr:spPr>
        <a:xfrm>
          <a:off x="6737427" y="1851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423" name="直線コネクタ 422"/>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426" name="【一般廃棄物処理施設】&#10;有形固定資産減価償却率最大値テキスト"/>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427" name="直線コネクタ 426"/>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428" name="【一般廃棄物処理施設】&#10;有形固定資産減価償却率平均値テキスト"/>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29" name="フローチャート: 判断 428"/>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30" name="フローチャート: 判断 429"/>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1" name="フローチャート: 判断 430"/>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32" name="フローチャート: 判断 431"/>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433" name="フローチャート: 判断 432"/>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95885</xdr:rowOff>
    </xdr:from>
    <xdr:to>
      <xdr:col>85</xdr:col>
      <xdr:colOff>177800</xdr:colOff>
      <xdr:row>40</xdr:row>
      <xdr:rowOff>26035</xdr:rowOff>
    </xdr:to>
    <xdr:sp macro="" textlink="">
      <xdr:nvSpPr>
        <xdr:cNvPr id="439" name="楕円 438"/>
        <xdr:cNvSpPr/>
      </xdr:nvSpPr>
      <xdr:spPr>
        <a:xfrm>
          <a:off x="162687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74312</xdr:rowOff>
    </xdr:from>
    <xdr:ext cx="405111" cy="259045"/>
    <xdr:sp macro="" textlink="">
      <xdr:nvSpPr>
        <xdr:cNvPr id="440" name="【一般廃棄物処理施設】&#10;有形固定資産減価償却率該当値テキスト"/>
        <xdr:cNvSpPr txBox="1"/>
      </xdr:nvSpPr>
      <xdr:spPr>
        <a:xfrm>
          <a:off x="16357600"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61595</xdr:rowOff>
    </xdr:from>
    <xdr:to>
      <xdr:col>81</xdr:col>
      <xdr:colOff>101600</xdr:colOff>
      <xdr:row>39</xdr:row>
      <xdr:rowOff>163195</xdr:rowOff>
    </xdr:to>
    <xdr:sp macro="" textlink="">
      <xdr:nvSpPr>
        <xdr:cNvPr id="441" name="楕円 440"/>
        <xdr:cNvSpPr/>
      </xdr:nvSpPr>
      <xdr:spPr>
        <a:xfrm>
          <a:off x="15430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112395</xdr:rowOff>
    </xdr:from>
    <xdr:to>
      <xdr:col>85</xdr:col>
      <xdr:colOff>127000</xdr:colOff>
      <xdr:row>39</xdr:row>
      <xdr:rowOff>146685</xdr:rowOff>
    </xdr:to>
    <xdr:cxnSp macro="">
      <xdr:nvCxnSpPr>
        <xdr:cNvPr id="442" name="直線コネクタ 441"/>
        <xdr:cNvCxnSpPr/>
      </xdr:nvCxnSpPr>
      <xdr:spPr>
        <a:xfrm>
          <a:off x="15481300" y="67989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27305</xdr:rowOff>
    </xdr:from>
    <xdr:to>
      <xdr:col>76</xdr:col>
      <xdr:colOff>165100</xdr:colOff>
      <xdr:row>39</xdr:row>
      <xdr:rowOff>128905</xdr:rowOff>
    </xdr:to>
    <xdr:sp macro="" textlink="">
      <xdr:nvSpPr>
        <xdr:cNvPr id="443" name="楕円 442"/>
        <xdr:cNvSpPr/>
      </xdr:nvSpPr>
      <xdr:spPr>
        <a:xfrm>
          <a:off x="14541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78105</xdr:rowOff>
    </xdr:from>
    <xdr:to>
      <xdr:col>81</xdr:col>
      <xdr:colOff>50800</xdr:colOff>
      <xdr:row>39</xdr:row>
      <xdr:rowOff>112395</xdr:rowOff>
    </xdr:to>
    <xdr:cxnSp macro="">
      <xdr:nvCxnSpPr>
        <xdr:cNvPr id="444" name="直線コネクタ 443"/>
        <xdr:cNvCxnSpPr/>
      </xdr:nvCxnSpPr>
      <xdr:spPr>
        <a:xfrm>
          <a:off x="14592300" y="6764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164465</xdr:rowOff>
    </xdr:from>
    <xdr:to>
      <xdr:col>72</xdr:col>
      <xdr:colOff>38100</xdr:colOff>
      <xdr:row>39</xdr:row>
      <xdr:rowOff>94615</xdr:rowOff>
    </xdr:to>
    <xdr:sp macro="" textlink="">
      <xdr:nvSpPr>
        <xdr:cNvPr id="445" name="楕円 444"/>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43815</xdr:rowOff>
    </xdr:from>
    <xdr:to>
      <xdr:col>76</xdr:col>
      <xdr:colOff>114300</xdr:colOff>
      <xdr:row>39</xdr:row>
      <xdr:rowOff>78105</xdr:rowOff>
    </xdr:to>
    <xdr:cxnSp macro="">
      <xdr:nvCxnSpPr>
        <xdr:cNvPr id="446" name="直線コネクタ 445"/>
        <xdr:cNvCxnSpPr/>
      </xdr:nvCxnSpPr>
      <xdr:spPr>
        <a:xfrm>
          <a:off x="13703300" y="67303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126365</xdr:rowOff>
    </xdr:from>
    <xdr:to>
      <xdr:col>67</xdr:col>
      <xdr:colOff>101600</xdr:colOff>
      <xdr:row>39</xdr:row>
      <xdr:rowOff>56515</xdr:rowOff>
    </xdr:to>
    <xdr:sp macro="" textlink="">
      <xdr:nvSpPr>
        <xdr:cNvPr id="447" name="楕円 446"/>
        <xdr:cNvSpPr/>
      </xdr:nvSpPr>
      <xdr:spPr>
        <a:xfrm>
          <a:off x="12763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5715</xdr:rowOff>
    </xdr:from>
    <xdr:to>
      <xdr:col>71</xdr:col>
      <xdr:colOff>177800</xdr:colOff>
      <xdr:row>39</xdr:row>
      <xdr:rowOff>43815</xdr:rowOff>
    </xdr:to>
    <xdr:cxnSp macro="">
      <xdr:nvCxnSpPr>
        <xdr:cNvPr id="448" name="直線コネクタ 447"/>
        <xdr:cNvCxnSpPr/>
      </xdr:nvCxnSpPr>
      <xdr:spPr>
        <a:xfrm>
          <a:off x="12814300" y="66922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449" name="n_1aveValue【一般廃棄物処理施設】&#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50" name="n_2aveValue【一般廃棄物処理施設】&#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451" name="n_3aveValue【一般廃棄物処理施設】&#10;有形固定資産減価償却率"/>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452" name="n_4aveValue【一般廃棄物処理施設】&#10;有形固定資産減価償却率"/>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154322</xdr:rowOff>
    </xdr:from>
    <xdr:ext cx="405111" cy="259045"/>
    <xdr:sp macro="" textlink="">
      <xdr:nvSpPr>
        <xdr:cNvPr id="453" name="n_1mainValue【一般廃棄物処理施設】&#10;有形固定資産減価償却率"/>
        <xdr:cNvSpPr txBox="1"/>
      </xdr:nvSpPr>
      <xdr:spPr>
        <a:xfrm>
          <a:off x="152660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120032</xdr:rowOff>
    </xdr:from>
    <xdr:ext cx="405111" cy="259045"/>
    <xdr:sp macro="" textlink="">
      <xdr:nvSpPr>
        <xdr:cNvPr id="454" name="n_2mainValue【一般廃棄物処理施設】&#10;有形固定資産減価償却率"/>
        <xdr:cNvSpPr txBox="1"/>
      </xdr:nvSpPr>
      <xdr:spPr>
        <a:xfrm>
          <a:off x="14389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85742</xdr:rowOff>
    </xdr:from>
    <xdr:ext cx="405111" cy="259045"/>
    <xdr:sp macro="" textlink="">
      <xdr:nvSpPr>
        <xdr:cNvPr id="455" name="n_3mainValue【一般廃棄物処理施設】&#10;有形固定資産減価償却率"/>
        <xdr:cNvSpPr txBox="1"/>
      </xdr:nvSpPr>
      <xdr:spPr>
        <a:xfrm>
          <a:off x="13500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47642</xdr:rowOff>
    </xdr:from>
    <xdr:ext cx="405111" cy="259045"/>
    <xdr:sp macro="" textlink="">
      <xdr:nvSpPr>
        <xdr:cNvPr id="456" name="n_4mainValue【一般廃棄物処理施設】&#10;有形固定資産減価償却率"/>
        <xdr:cNvSpPr txBox="1"/>
      </xdr:nvSpPr>
      <xdr:spPr>
        <a:xfrm>
          <a:off x="12611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8" name="テキスト ボックス 46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0" name="テキスト ボックス 46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2" name="テキスト ボックス 47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4" name="テキスト ボックス 47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6" name="テキスト ボックス 47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480" name="直線コネクタ 479"/>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481" name="【一般廃棄物処理施設】&#10;一人当たり有形固定資産（償却資産）額最小値テキスト"/>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482" name="直線コネクタ 481"/>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483" name="【一般廃棄物処理施設】&#10;一人当たり有形固定資産（償却資産）額最大値テキスト"/>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484" name="直線コネクタ 483"/>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485" name="【一般廃棄物処理施設】&#10;一人当たり有形固定資産（償却資産）額平均値テキスト"/>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86" name="フローチャート: 判断 485"/>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487" name="フローチャート: 判断 486"/>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488" name="フローチャート: 判断 487"/>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489" name="フローチャート: 判断 488"/>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490" name="フローチャート: 判断 489"/>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19677</xdr:rowOff>
    </xdr:from>
    <xdr:to>
      <xdr:col>116</xdr:col>
      <xdr:colOff>114300</xdr:colOff>
      <xdr:row>37</xdr:row>
      <xdr:rowOff>121277</xdr:rowOff>
    </xdr:to>
    <xdr:sp macro="" textlink="">
      <xdr:nvSpPr>
        <xdr:cNvPr id="496" name="楕円 495"/>
        <xdr:cNvSpPr/>
      </xdr:nvSpPr>
      <xdr:spPr>
        <a:xfrm>
          <a:off x="22110700" y="63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42554</xdr:rowOff>
    </xdr:from>
    <xdr:ext cx="599010" cy="259045"/>
    <xdr:sp macro="" textlink="">
      <xdr:nvSpPr>
        <xdr:cNvPr id="497" name="【一般廃棄物処理施設】&#10;一人当たり有形固定資産（償却資産）額該当値テキスト"/>
        <xdr:cNvSpPr txBox="1"/>
      </xdr:nvSpPr>
      <xdr:spPr>
        <a:xfrm>
          <a:off x="22199600" y="621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31092</xdr:rowOff>
    </xdr:from>
    <xdr:to>
      <xdr:col>112</xdr:col>
      <xdr:colOff>38100</xdr:colOff>
      <xdr:row>37</xdr:row>
      <xdr:rowOff>132692</xdr:rowOff>
    </xdr:to>
    <xdr:sp macro="" textlink="">
      <xdr:nvSpPr>
        <xdr:cNvPr id="498" name="楕円 497"/>
        <xdr:cNvSpPr/>
      </xdr:nvSpPr>
      <xdr:spPr>
        <a:xfrm>
          <a:off x="21272500" y="637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70477</xdr:rowOff>
    </xdr:from>
    <xdr:to>
      <xdr:col>116</xdr:col>
      <xdr:colOff>63500</xdr:colOff>
      <xdr:row>37</xdr:row>
      <xdr:rowOff>81892</xdr:rowOff>
    </xdr:to>
    <xdr:cxnSp macro="">
      <xdr:nvCxnSpPr>
        <xdr:cNvPr id="499" name="直線コネクタ 498"/>
        <xdr:cNvCxnSpPr/>
      </xdr:nvCxnSpPr>
      <xdr:spPr>
        <a:xfrm flipV="1">
          <a:off x="21323300" y="6414127"/>
          <a:ext cx="8382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39253</xdr:rowOff>
    </xdr:from>
    <xdr:to>
      <xdr:col>107</xdr:col>
      <xdr:colOff>101600</xdr:colOff>
      <xdr:row>37</xdr:row>
      <xdr:rowOff>140853</xdr:rowOff>
    </xdr:to>
    <xdr:sp macro="" textlink="">
      <xdr:nvSpPr>
        <xdr:cNvPr id="500" name="楕円 499"/>
        <xdr:cNvSpPr/>
      </xdr:nvSpPr>
      <xdr:spPr>
        <a:xfrm>
          <a:off x="20383500" y="638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81892</xdr:rowOff>
    </xdr:from>
    <xdr:to>
      <xdr:col>111</xdr:col>
      <xdr:colOff>177800</xdr:colOff>
      <xdr:row>37</xdr:row>
      <xdr:rowOff>90053</xdr:rowOff>
    </xdr:to>
    <xdr:cxnSp macro="">
      <xdr:nvCxnSpPr>
        <xdr:cNvPr id="501" name="直線コネクタ 500"/>
        <xdr:cNvCxnSpPr/>
      </xdr:nvCxnSpPr>
      <xdr:spPr>
        <a:xfrm flipV="1">
          <a:off x="20434300" y="6425542"/>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48957</xdr:rowOff>
    </xdr:from>
    <xdr:to>
      <xdr:col>102</xdr:col>
      <xdr:colOff>165100</xdr:colOff>
      <xdr:row>37</xdr:row>
      <xdr:rowOff>150557</xdr:rowOff>
    </xdr:to>
    <xdr:sp macro="" textlink="">
      <xdr:nvSpPr>
        <xdr:cNvPr id="502" name="楕円 501"/>
        <xdr:cNvSpPr/>
      </xdr:nvSpPr>
      <xdr:spPr>
        <a:xfrm>
          <a:off x="19494500" y="63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90053</xdr:rowOff>
    </xdr:from>
    <xdr:to>
      <xdr:col>107</xdr:col>
      <xdr:colOff>50800</xdr:colOff>
      <xdr:row>37</xdr:row>
      <xdr:rowOff>99757</xdr:rowOff>
    </xdr:to>
    <xdr:cxnSp macro="">
      <xdr:nvCxnSpPr>
        <xdr:cNvPr id="503" name="直線コネクタ 502"/>
        <xdr:cNvCxnSpPr/>
      </xdr:nvCxnSpPr>
      <xdr:spPr>
        <a:xfrm flipV="1">
          <a:off x="19545300" y="6433703"/>
          <a:ext cx="889000" cy="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53095</xdr:rowOff>
    </xdr:from>
    <xdr:to>
      <xdr:col>98</xdr:col>
      <xdr:colOff>38100</xdr:colOff>
      <xdr:row>37</xdr:row>
      <xdr:rowOff>154695</xdr:rowOff>
    </xdr:to>
    <xdr:sp macro="" textlink="">
      <xdr:nvSpPr>
        <xdr:cNvPr id="504" name="楕円 503"/>
        <xdr:cNvSpPr/>
      </xdr:nvSpPr>
      <xdr:spPr>
        <a:xfrm>
          <a:off x="18605500" y="63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99757</xdr:rowOff>
    </xdr:from>
    <xdr:to>
      <xdr:col>102</xdr:col>
      <xdr:colOff>114300</xdr:colOff>
      <xdr:row>37</xdr:row>
      <xdr:rowOff>103895</xdr:rowOff>
    </xdr:to>
    <xdr:cxnSp macro="">
      <xdr:nvCxnSpPr>
        <xdr:cNvPr id="505" name="直線コネクタ 504"/>
        <xdr:cNvCxnSpPr/>
      </xdr:nvCxnSpPr>
      <xdr:spPr>
        <a:xfrm flipV="1">
          <a:off x="18656300" y="6443407"/>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57171</xdr:rowOff>
    </xdr:from>
    <xdr:ext cx="599010" cy="259045"/>
    <xdr:sp macro="" textlink="">
      <xdr:nvSpPr>
        <xdr:cNvPr id="506" name="n_1aveValue【一般廃棄物処理施設】&#10;一人当たり有形固定資産（償却資産）額"/>
        <xdr:cNvSpPr txBox="1"/>
      </xdr:nvSpPr>
      <xdr:spPr>
        <a:xfrm>
          <a:off x="21011095" y="67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45722</xdr:rowOff>
    </xdr:from>
    <xdr:ext cx="599010" cy="259045"/>
    <xdr:sp macro="" textlink="">
      <xdr:nvSpPr>
        <xdr:cNvPr id="507" name="n_2aveValue【一般廃棄物処理施設】&#10;一人当たり有形固定資産（償却資産）額"/>
        <xdr:cNvSpPr txBox="1"/>
      </xdr:nvSpPr>
      <xdr:spPr>
        <a:xfrm>
          <a:off x="20134795" y="67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110645</xdr:rowOff>
    </xdr:from>
    <xdr:ext cx="599010" cy="259045"/>
    <xdr:sp macro="" textlink="">
      <xdr:nvSpPr>
        <xdr:cNvPr id="508" name="n_3aveValue【一般廃棄物処理施設】&#10;一人当たり有形固定資産（償却資産）額"/>
        <xdr:cNvSpPr txBox="1"/>
      </xdr:nvSpPr>
      <xdr:spPr>
        <a:xfrm>
          <a:off x="19245795" y="679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509" name="n_4aveValue【一般廃棄物処理施設】&#10;一人当たり有形固定資産（償却資産）額"/>
        <xdr:cNvSpPr txBox="1"/>
      </xdr:nvSpPr>
      <xdr:spPr>
        <a:xfrm>
          <a:off x="18356795" y="68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149219</xdr:rowOff>
    </xdr:from>
    <xdr:ext cx="599010" cy="259045"/>
    <xdr:sp macro="" textlink="">
      <xdr:nvSpPr>
        <xdr:cNvPr id="510" name="n_1mainValue【一般廃棄物処理施設】&#10;一人当たり有形固定資産（償却資産）額"/>
        <xdr:cNvSpPr txBox="1"/>
      </xdr:nvSpPr>
      <xdr:spPr>
        <a:xfrm>
          <a:off x="21011095" y="614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157380</xdr:rowOff>
    </xdr:from>
    <xdr:ext cx="599010" cy="259045"/>
    <xdr:sp macro="" textlink="">
      <xdr:nvSpPr>
        <xdr:cNvPr id="511" name="n_2mainValue【一般廃棄物処理施設】&#10;一人当たり有形固定資産（償却資産）額"/>
        <xdr:cNvSpPr txBox="1"/>
      </xdr:nvSpPr>
      <xdr:spPr>
        <a:xfrm>
          <a:off x="20134795" y="615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167084</xdr:rowOff>
    </xdr:from>
    <xdr:ext cx="599010" cy="259045"/>
    <xdr:sp macro="" textlink="">
      <xdr:nvSpPr>
        <xdr:cNvPr id="512" name="n_3mainValue【一般廃棄物処理施設】&#10;一人当たり有形固定資産（償却資産）額"/>
        <xdr:cNvSpPr txBox="1"/>
      </xdr:nvSpPr>
      <xdr:spPr>
        <a:xfrm>
          <a:off x="19245795" y="616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171222</xdr:rowOff>
    </xdr:from>
    <xdr:ext cx="599010" cy="259045"/>
    <xdr:sp macro="" textlink="">
      <xdr:nvSpPr>
        <xdr:cNvPr id="513" name="n_4mainValue【一般廃棄物処理施設】&#10;一人当たり有形固定資産（償却資産）額"/>
        <xdr:cNvSpPr txBox="1"/>
      </xdr:nvSpPr>
      <xdr:spPr>
        <a:xfrm>
          <a:off x="18356795" y="617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6" name="テキスト ボックス 52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6" name="テキスト ボックス 53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539" name="直線コネクタ 538"/>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540" name="【保健センター・保健所】&#10;有形固定資産減価償却率最小値テキスト"/>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541" name="直線コネクタ 540"/>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542" name="【保健センター・保健所】&#10;有形固定資産減価償却率最大値テキスト"/>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543" name="直線コネクタ 542"/>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44" name="【保健センター・保健所】&#10;有形固定資産減価償却率平均値テキスト"/>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45" name="フローチャート: 判断 544"/>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546" name="フローチャート: 判断 545"/>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7" name="フローチャート: 判断 546"/>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548" name="フローチャート: 判断 547"/>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549" name="フローチャート: 判断 548"/>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555" name="楕円 554"/>
        <xdr:cNvSpPr/>
      </xdr:nvSpPr>
      <xdr:spPr>
        <a:xfrm>
          <a:off x="162687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150058</xdr:rowOff>
    </xdr:from>
    <xdr:ext cx="405111" cy="259045"/>
    <xdr:sp macro="" textlink="">
      <xdr:nvSpPr>
        <xdr:cNvPr id="556" name="【保健センター・保健所】&#10;有形固定資産減価償却率該当値テキスト"/>
        <xdr:cNvSpPr txBox="1"/>
      </xdr:nvSpPr>
      <xdr:spPr>
        <a:xfrm>
          <a:off x="16357600" y="992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89626</xdr:rowOff>
    </xdr:from>
    <xdr:to>
      <xdr:col>81</xdr:col>
      <xdr:colOff>101600</xdr:colOff>
      <xdr:row>59</xdr:row>
      <xdr:rowOff>19776</xdr:rowOff>
    </xdr:to>
    <xdr:sp macro="" textlink="">
      <xdr:nvSpPr>
        <xdr:cNvPr id="557" name="楕円 556"/>
        <xdr:cNvSpPr/>
      </xdr:nvSpPr>
      <xdr:spPr>
        <a:xfrm>
          <a:off x="15430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140426</xdr:rowOff>
    </xdr:from>
    <xdr:to>
      <xdr:col>85</xdr:col>
      <xdr:colOff>127000</xdr:colOff>
      <xdr:row>59</xdr:row>
      <xdr:rowOff>6531</xdr:rowOff>
    </xdr:to>
    <xdr:cxnSp macro="">
      <xdr:nvCxnSpPr>
        <xdr:cNvPr id="558" name="直線コネクタ 557"/>
        <xdr:cNvCxnSpPr/>
      </xdr:nvCxnSpPr>
      <xdr:spPr>
        <a:xfrm>
          <a:off x="15481300" y="1008452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50437</xdr:rowOff>
    </xdr:from>
    <xdr:to>
      <xdr:col>76</xdr:col>
      <xdr:colOff>165100</xdr:colOff>
      <xdr:row>58</xdr:row>
      <xdr:rowOff>152037</xdr:rowOff>
    </xdr:to>
    <xdr:sp macro="" textlink="">
      <xdr:nvSpPr>
        <xdr:cNvPr id="559" name="楕円 558"/>
        <xdr:cNvSpPr/>
      </xdr:nvSpPr>
      <xdr:spPr>
        <a:xfrm>
          <a:off x="14541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101237</xdr:rowOff>
    </xdr:from>
    <xdr:to>
      <xdr:col>81</xdr:col>
      <xdr:colOff>50800</xdr:colOff>
      <xdr:row>58</xdr:row>
      <xdr:rowOff>140426</xdr:rowOff>
    </xdr:to>
    <xdr:cxnSp macro="">
      <xdr:nvCxnSpPr>
        <xdr:cNvPr id="560" name="直線コネクタ 559"/>
        <xdr:cNvCxnSpPr/>
      </xdr:nvCxnSpPr>
      <xdr:spPr>
        <a:xfrm>
          <a:off x="14592300" y="100453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xdr:rowOff>
    </xdr:from>
    <xdr:to>
      <xdr:col>72</xdr:col>
      <xdr:colOff>38100</xdr:colOff>
      <xdr:row>58</xdr:row>
      <xdr:rowOff>114481</xdr:rowOff>
    </xdr:to>
    <xdr:sp macro="" textlink="">
      <xdr:nvSpPr>
        <xdr:cNvPr id="561" name="楕円 560"/>
        <xdr:cNvSpPr/>
      </xdr:nvSpPr>
      <xdr:spPr>
        <a:xfrm>
          <a:off x="13652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63681</xdr:rowOff>
    </xdr:from>
    <xdr:to>
      <xdr:col>76</xdr:col>
      <xdr:colOff>114300</xdr:colOff>
      <xdr:row>58</xdr:row>
      <xdr:rowOff>101237</xdr:rowOff>
    </xdr:to>
    <xdr:cxnSp macro="">
      <xdr:nvCxnSpPr>
        <xdr:cNvPr id="562" name="直線コネクタ 561"/>
        <xdr:cNvCxnSpPr/>
      </xdr:nvCxnSpPr>
      <xdr:spPr>
        <a:xfrm>
          <a:off x="13703300" y="100077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11249</xdr:rowOff>
    </xdr:from>
    <xdr:to>
      <xdr:col>67</xdr:col>
      <xdr:colOff>101600</xdr:colOff>
      <xdr:row>58</xdr:row>
      <xdr:rowOff>112849</xdr:rowOff>
    </xdr:to>
    <xdr:sp macro="" textlink="">
      <xdr:nvSpPr>
        <xdr:cNvPr id="563" name="楕円 562"/>
        <xdr:cNvSpPr/>
      </xdr:nvSpPr>
      <xdr:spPr>
        <a:xfrm>
          <a:off x="12763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62049</xdr:rowOff>
    </xdr:from>
    <xdr:to>
      <xdr:col>71</xdr:col>
      <xdr:colOff>177800</xdr:colOff>
      <xdr:row>58</xdr:row>
      <xdr:rowOff>63681</xdr:rowOff>
    </xdr:to>
    <xdr:cxnSp macro="">
      <xdr:nvCxnSpPr>
        <xdr:cNvPr id="564" name="直線コネクタ 563"/>
        <xdr:cNvCxnSpPr/>
      </xdr:nvCxnSpPr>
      <xdr:spPr>
        <a:xfrm>
          <a:off x="12814300" y="100061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58255</xdr:rowOff>
    </xdr:from>
    <xdr:ext cx="405111" cy="259045"/>
    <xdr:sp macro="" textlink="">
      <xdr:nvSpPr>
        <xdr:cNvPr id="565" name="n_1aveValue【保健センター・保健所】&#10;有形固定資産減価償却率"/>
        <xdr:cNvSpPr txBox="1"/>
      </xdr:nvSpPr>
      <xdr:spPr>
        <a:xfrm>
          <a:off x="15266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6" name="n_2ave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162758</xdr:rowOff>
    </xdr:from>
    <xdr:ext cx="405111" cy="259045"/>
    <xdr:sp macro="" textlink="">
      <xdr:nvSpPr>
        <xdr:cNvPr id="567" name="n_3aveValue【保健センター・保健所】&#10;有形固定資産減価償却率"/>
        <xdr:cNvSpPr txBox="1"/>
      </xdr:nvSpPr>
      <xdr:spPr>
        <a:xfrm>
          <a:off x="13500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125203</xdr:rowOff>
    </xdr:from>
    <xdr:ext cx="405111" cy="259045"/>
    <xdr:sp macro="" textlink="">
      <xdr:nvSpPr>
        <xdr:cNvPr id="568" name="n_4aveValue【保健センター・保健所】&#10;有形固定資産減価償却率"/>
        <xdr:cNvSpPr txBox="1"/>
      </xdr:nvSpPr>
      <xdr:spPr>
        <a:xfrm>
          <a:off x="12611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36303</xdr:rowOff>
    </xdr:from>
    <xdr:ext cx="405111" cy="259045"/>
    <xdr:sp macro="" textlink="">
      <xdr:nvSpPr>
        <xdr:cNvPr id="569" name="n_1mainValue【保健センター・保健所】&#10;有形固定資産減価償却率"/>
        <xdr:cNvSpPr txBox="1"/>
      </xdr:nvSpPr>
      <xdr:spPr>
        <a:xfrm>
          <a:off x="15266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168564</xdr:rowOff>
    </xdr:from>
    <xdr:ext cx="405111" cy="259045"/>
    <xdr:sp macro="" textlink="">
      <xdr:nvSpPr>
        <xdr:cNvPr id="570" name="n_2mainValue【保健センター・保健所】&#10;有形固定資産減価償却率"/>
        <xdr:cNvSpPr txBox="1"/>
      </xdr:nvSpPr>
      <xdr:spPr>
        <a:xfrm>
          <a:off x="14389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131008</xdr:rowOff>
    </xdr:from>
    <xdr:ext cx="405111" cy="259045"/>
    <xdr:sp macro="" textlink="">
      <xdr:nvSpPr>
        <xdr:cNvPr id="571" name="n_3mainValue【保健センター・保健所】&#10;有形固定資産減価償却率"/>
        <xdr:cNvSpPr txBox="1"/>
      </xdr:nvSpPr>
      <xdr:spPr>
        <a:xfrm>
          <a:off x="135007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129376</xdr:rowOff>
    </xdr:from>
    <xdr:ext cx="405111" cy="259045"/>
    <xdr:sp macro="" textlink="">
      <xdr:nvSpPr>
        <xdr:cNvPr id="572" name="n_4mainValue【保健センター・保健所】&#10;有形固定資産減価償却率"/>
        <xdr:cNvSpPr txBox="1"/>
      </xdr:nvSpPr>
      <xdr:spPr>
        <a:xfrm>
          <a:off x="12611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3" name="直線コネクタ 5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4" name="テキスト ボックス 5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6" name="テキスト ボックス 5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8" name="テキスト ボックス 5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0" name="テキスト ボックス 5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594" name="直線コネクタ 593"/>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595" name="【保健センター・保健所】&#10;一人当たり面積最小値テキスト"/>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596" name="直線コネクタ 595"/>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597" name="【保健センター・保健所】&#10;一人当たり面積最大値テキスト"/>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598" name="直線コネクタ 597"/>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9" name="【保健センター・保健所】&#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00" name="フローチャート: 判断 599"/>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601" name="フローチャート: 判断 600"/>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602" name="フローチャート: 判断 601"/>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603" name="フローチャート: 判断 602"/>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604" name="フローチャート: 判断 603"/>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24638</xdr:rowOff>
    </xdr:from>
    <xdr:to>
      <xdr:col>116</xdr:col>
      <xdr:colOff>114300</xdr:colOff>
      <xdr:row>58</xdr:row>
      <xdr:rowOff>126238</xdr:rowOff>
    </xdr:to>
    <xdr:sp macro="" textlink="">
      <xdr:nvSpPr>
        <xdr:cNvPr id="610" name="楕円 609"/>
        <xdr:cNvSpPr/>
      </xdr:nvSpPr>
      <xdr:spPr>
        <a:xfrm>
          <a:off x="221107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47515</xdr:rowOff>
    </xdr:from>
    <xdr:ext cx="469744" cy="259045"/>
    <xdr:sp macro="" textlink="">
      <xdr:nvSpPr>
        <xdr:cNvPr id="611" name="【保健センター・保健所】&#10;一人当たり面積該当値テキスト"/>
        <xdr:cNvSpPr txBox="1"/>
      </xdr:nvSpPr>
      <xdr:spPr>
        <a:xfrm>
          <a:off x="22199600" y="982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31496</xdr:rowOff>
    </xdr:from>
    <xdr:to>
      <xdr:col>112</xdr:col>
      <xdr:colOff>38100</xdr:colOff>
      <xdr:row>58</xdr:row>
      <xdr:rowOff>133096</xdr:rowOff>
    </xdr:to>
    <xdr:sp macro="" textlink="">
      <xdr:nvSpPr>
        <xdr:cNvPr id="612" name="楕円 611"/>
        <xdr:cNvSpPr/>
      </xdr:nvSpPr>
      <xdr:spPr>
        <a:xfrm>
          <a:off x="21272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75438</xdr:rowOff>
    </xdr:from>
    <xdr:to>
      <xdr:col>116</xdr:col>
      <xdr:colOff>63500</xdr:colOff>
      <xdr:row>58</xdr:row>
      <xdr:rowOff>82296</xdr:rowOff>
    </xdr:to>
    <xdr:cxnSp macro="">
      <xdr:nvCxnSpPr>
        <xdr:cNvPr id="613" name="直線コネクタ 612"/>
        <xdr:cNvCxnSpPr/>
      </xdr:nvCxnSpPr>
      <xdr:spPr>
        <a:xfrm flipV="1">
          <a:off x="21323300" y="1001953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36068</xdr:rowOff>
    </xdr:from>
    <xdr:to>
      <xdr:col>107</xdr:col>
      <xdr:colOff>101600</xdr:colOff>
      <xdr:row>58</xdr:row>
      <xdr:rowOff>137668</xdr:rowOff>
    </xdr:to>
    <xdr:sp macro="" textlink="">
      <xdr:nvSpPr>
        <xdr:cNvPr id="614" name="楕円 613"/>
        <xdr:cNvSpPr/>
      </xdr:nvSpPr>
      <xdr:spPr>
        <a:xfrm>
          <a:off x="20383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82296</xdr:rowOff>
    </xdr:from>
    <xdr:to>
      <xdr:col>111</xdr:col>
      <xdr:colOff>177800</xdr:colOff>
      <xdr:row>58</xdr:row>
      <xdr:rowOff>86868</xdr:rowOff>
    </xdr:to>
    <xdr:cxnSp macro="">
      <xdr:nvCxnSpPr>
        <xdr:cNvPr id="615" name="直線コネクタ 614"/>
        <xdr:cNvCxnSpPr/>
      </xdr:nvCxnSpPr>
      <xdr:spPr>
        <a:xfrm flipV="1">
          <a:off x="20434300" y="10026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42926</xdr:rowOff>
    </xdr:from>
    <xdr:to>
      <xdr:col>102</xdr:col>
      <xdr:colOff>165100</xdr:colOff>
      <xdr:row>58</xdr:row>
      <xdr:rowOff>144526</xdr:rowOff>
    </xdr:to>
    <xdr:sp macro="" textlink="">
      <xdr:nvSpPr>
        <xdr:cNvPr id="616" name="楕円 615"/>
        <xdr:cNvSpPr/>
      </xdr:nvSpPr>
      <xdr:spPr>
        <a:xfrm>
          <a:off x="19494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86868</xdr:rowOff>
    </xdr:from>
    <xdr:to>
      <xdr:col>107</xdr:col>
      <xdr:colOff>50800</xdr:colOff>
      <xdr:row>58</xdr:row>
      <xdr:rowOff>93726</xdr:rowOff>
    </xdr:to>
    <xdr:cxnSp macro="">
      <xdr:nvCxnSpPr>
        <xdr:cNvPr id="617" name="直線コネクタ 616"/>
        <xdr:cNvCxnSpPr/>
      </xdr:nvCxnSpPr>
      <xdr:spPr>
        <a:xfrm flipV="1">
          <a:off x="19545300" y="100309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47498</xdr:rowOff>
    </xdr:from>
    <xdr:to>
      <xdr:col>98</xdr:col>
      <xdr:colOff>38100</xdr:colOff>
      <xdr:row>58</xdr:row>
      <xdr:rowOff>149098</xdr:rowOff>
    </xdr:to>
    <xdr:sp macro="" textlink="">
      <xdr:nvSpPr>
        <xdr:cNvPr id="618" name="楕円 617"/>
        <xdr:cNvSpPr/>
      </xdr:nvSpPr>
      <xdr:spPr>
        <a:xfrm>
          <a:off x="186055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93726</xdr:rowOff>
    </xdr:from>
    <xdr:to>
      <xdr:col>102</xdr:col>
      <xdr:colOff>114300</xdr:colOff>
      <xdr:row>58</xdr:row>
      <xdr:rowOff>98298</xdr:rowOff>
    </xdr:to>
    <xdr:cxnSp macro="">
      <xdr:nvCxnSpPr>
        <xdr:cNvPr id="619" name="直線コネクタ 618"/>
        <xdr:cNvCxnSpPr/>
      </xdr:nvCxnSpPr>
      <xdr:spPr>
        <a:xfrm flipV="1">
          <a:off x="18656300" y="100378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151655</xdr:rowOff>
    </xdr:from>
    <xdr:ext cx="469744" cy="259045"/>
    <xdr:sp macro="" textlink="">
      <xdr:nvSpPr>
        <xdr:cNvPr id="620" name="n_1aveValue【保健センター・保健所】&#10;一人当たり面積"/>
        <xdr:cNvSpPr txBox="1"/>
      </xdr:nvSpPr>
      <xdr:spPr>
        <a:xfrm>
          <a:off x="210757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126509</xdr:rowOff>
    </xdr:from>
    <xdr:ext cx="469744" cy="259045"/>
    <xdr:sp macro="" textlink="">
      <xdr:nvSpPr>
        <xdr:cNvPr id="621" name="n_2aveValue【保健センター・保健所】&#10;一人当たり面積"/>
        <xdr:cNvSpPr txBox="1"/>
      </xdr:nvSpPr>
      <xdr:spPr>
        <a:xfrm>
          <a:off x="201994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117365</xdr:rowOff>
    </xdr:from>
    <xdr:ext cx="469744" cy="259045"/>
    <xdr:sp macro="" textlink="">
      <xdr:nvSpPr>
        <xdr:cNvPr id="622" name="n_3aveValue【保健センター・保健所】&#10;一人当たり面積"/>
        <xdr:cNvSpPr txBox="1"/>
      </xdr:nvSpPr>
      <xdr:spPr>
        <a:xfrm>
          <a:off x="19310427" y="10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119651</xdr:rowOff>
    </xdr:from>
    <xdr:ext cx="469744" cy="259045"/>
    <xdr:sp macro="" textlink="">
      <xdr:nvSpPr>
        <xdr:cNvPr id="623" name="n_4aveValue【保健センター・保健所】&#10;一人当たり面積"/>
        <xdr:cNvSpPr txBox="1"/>
      </xdr:nvSpPr>
      <xdr:spPr>
        <a:xfrm>
          <a:off x="18421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149623</xdr:rowOff>
    </xdr:from>
    <xdr:ext cx="469744" cy="259045"/>
    <xdr:sp macro="" textlink="">
      <xdr:nvSpPr>
        <xdr:cNvPr id="624" name="n_1mainValue【保健センター・保健所】&#10;一人当たり面積"/>
        <xdr:cNvSpPr txBox="1"/>
      </xdr:nvSpPr>
      <xdr:spPr>
        <a:xfrm>
          <a:off x="21075727" y="975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154195</xdr:rowOff>
    </xdr:from>
    <xdr:ext cx="469744" cy="259045"/>
    <xdr:sp macro="" textlink="">
      <xdr:nvSpPr>
        <xdr:cNvPr id="625" name="n_2mainValue【保健センター・保健所】&#10;一人当たり面積"/>
        <xdr:cNvSpPr txBox="1"/>
      </xdr:nvSpPr>
      <xdr:spPr>
        <a:xfrm>
          <a:off x="20199427" y="975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161053</xdr:rowOff>
    </xdr:from>
    <xdr:ext cx="469744" cy="259045"/>
    <xdr:sp macro="" textlink="">
      <xdr:nvSpPr>
        <xdr:cNvPr id="626" name="n_3mainValue【保健センター・保健所】&#10;一人当たり面積"/>
        <xdr:cNvSpPr txBox="1"/>
      </xdr:nvSpPr>
      <xdr:spPr>
        <a:xfrm>
          <a:off x="19310427" y="97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165625</xdr:rowOff>
    </xdr:from>
    <xdr:ext cx="469744" cy="259045"/>
    <xdr:sp macro="" textlink="">
      <xdr:nvSpPr>
        <xdr:cNvPr id="627" name="n_4mainValue【保健センター・保健所】&#10;一人当たり面積"/>
        <xdr:cNvSpPr txBox="1"/>
      </xdr:nvSpPr>
      <xdr:spPr>
        <a:xfrm>
          <a:off x="18421427" y="97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8" name="テキスト ボックス 6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0" name="テキスト ボックス 6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652" name="直線コネクタ 651"/>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653"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654" name="直線コネクタ 653"/>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55"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56" name="直線コネクタ 655"/>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57" name="【消防施設】&#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58" name="フローチャート: 判断 657"/>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59" name="フローチャート: 判断 658"/>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60" name="フローチャート: 判断 659"/>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61" name="フローチャート: 判断 660"/>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662" name="フローチャート: 判断 661"/>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17780</xdr:rowOff>
    </xdr:from>
    <xdr:to>
      <xdr:col>85</xdr:col>
      <xdr:colOff>177800</xdr:colOff>
      <xdr:row>83</xdr:row>
      <xdr:rowOff>119380</xdr:rowOff>
    </xdr:to>
    <xdr:sp macro="" textlink="">
      <xdr:nvSpPr>
        <xdr:cNvPr id="668" name="楕円 667"/>
        <xdr:cNvSpPr/>
      </xdr:nvSpPr>
      <xdr:spPr>
        <a:xfrm>
          <a:off x="16268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167657</xdr:rowOff>
    </xdr:from>
    <xdr:ext cx="405111" cy="259045"/>
    <xdr:sp macro="" textlink="">
      <xdr:nvSpPr>
        <xdr:cNvPr id="669" name="【消防施設】&#10;有形固定資産減価償却率該当値テキスト"/>
        <xdr:cNvSpPr txBox="1"/>
      </xdr:nvSpPr>
      <xdr:spPr>
        <a:xfrm>
          <a:off x="163576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130175</xdr:rowOff>
    </xdr:from>
    <xdr:to>
      <xdr:col>81</xdr:col>
      <xdr:colOff>101600</xdr:colOff>
      <xdr:row>83</xdr:row>
      <xdr:rowOff>60325</xdr:rowOff>
    </xdr:to>
    <xdr:sp macro="" textlink="">
      <xdr:nvSpPr>
        <xdr:cNvPr id="670" name="楕円 669"/>
        <xdr:cNvSpPr/>
      </xdr:nvSpPr>
      <xdr:spPr>
        <a:xfrm>
          <a:off x="15430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xdr:rowOff>
    </xdr:from>
    <xdr:to>
      <xdr:col>85</xdr:col>
      <xdr:colOff>127000</xdr:colOff>
      <xdr:row>83</xdr:row>
      <xdr:rowOff>68580</xdr:rowOff>
    </xdr:to>
    <xdr:cxnSp macro="">
      <xdr:nvCxnSpPr>
        <xdr:cNvPr id="671" name="直線コネクタ 670"/>
        <xdr:cNvCxnSpPr/>
      </xdr:nvCxnSpPr>
      <xdr:spPr>
        <a:xfrm>
          <a:off x="15481300" y="1423987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53975</xdr:rowOff>
    </xdr:from>
    <xdr:to>
      <xdr:col>76</xdr:col>
      <xdr:colOff>165100</xdr:colOff>
      <xdr:row>83</xdr:row>
      <xdr:rowOff>155575</xdr:rowOff>
    </xdr:to>
    <xdr:sp macro="" textlink="">
      <xdr:nvSpPr>
        <xdr:cNvPr id="672" name="楕円 671"/>
        <xdr:cNvSpPr/>
      </xdr:nvSpPr>
      <xdr:spPr>
        <a:xfrm>
          <a:off x="14541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xdr:rowOff>
    </xdr:from>
    <xdr:to>
      <xdr:col>81</xdr:col>
      <xdr:colOff>50800</xdr:colOff>
      <xdr:row>83</xdr:row>
      <xdr:rowOff>104775</xdr:rowOff>
    </xdr:to>
    <xdr:cxnSp macro="">
      <xdr:nvCxnSpPr>
        <xdr:cNvPr id="673" name="直線コネクタ 672"/>
        <xdr:cNvCxnSpPr/>
      </xdr:nvCxnSpPr>
      <xdr:spPr>
        <a:xfrm flipV="1">
          <a:off x="14592300" y="142398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38736</xdr:rowOff>
    </xdr:from>
    <xdr:to>
      <xdr:col>72</xdr:col>
      <xdr:colOff>38100</xdr:colOff>
      <xdr:row>83</xdr:row>
      <xdr:rowOff>140336</xdr:rowOff>
    </xdr:to>
    <xdr:sp macro="" textlink="">
      <xdr:nvSpPr>
        <xdr:cNvPr id="674" name="楕円 673"/>
        <xdr:cNvSpPr/>
      </xdr:nvSpPr>
      <xdr:spPr>
        <a:xfrm>
          <a:off x="13652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89536</xdr:rowOff>
    </xdr:from>
    <xdr:to>
      <xdr:col>76</xdr:col>
      <xdr:colOff>114300</xdr:colOff>
      <xdr:row>83</xdr:row>
      <xdr:rowOff>104775</xdr:rowOff>
    </xdr:to>
    <xdr:cxnSp macro="">
      <xdr:nvCxnSpPr>
        <xdr:cNvPr id="675" name="直線コネクタ 674"/>
        <xdr:cNvCxnSpPr/>
      </xdr:nvCxnSpPr>
      <xdr:spPr>
        <a:xfrm>
          <a:off x="13703300" y="1431988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40639</xdr:rowOff>
    </xdr:from>
    <xdr:to>
      <xdr:col>67</xdr:col>
      <xdr:colOff>101600</xdr:colOff>
      <xdr:row>83</xdr:row>
      <xdr:rowOff>142239</xdr:rowOff>
    </xdr:to>
    <xdr:sp macro="" textlink="">
      <xdr:nvSpPr>
        <xdr:cNvPr id="676" name="楕円 675"/>
        <xdr:cNvSpPr/>
      </xdr:nvSpPr>
      <xdr:spPr>
        <a:xfrm>
          <a:off x="12763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89536</xdr:rowOff>
    </xdr:from>
    <xdr:to>
      <xdr:col>71</xdr:col>
      <xdr:colOff>177800</xdr:colOff>
      <xdr:row>83</xdr:row>
      <xdr:rowOff>91439</xdr:rowOff>
    </xdr:to>
    <xdr:cxnSp macro="">
      <xdr:nvCxnSpPr>
        <xdr:cNvPr id="677" name="直線コネクタ 676"/>
        <xdr:cNvCxnSpPr/>
      </xdr:nvCxnSpPr>
      <xdr:spPr>
        <a:xfrm flipV="1">
          <a:off x="12814300" y="143198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678" name="n_1aveValue【消防施設】&#10;有形固定資産減価償却率"/>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679" name="n_2aveValue【消防施設】&#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680" name="n_3aveValue【消防施設】&#10;有形固定資産減価償却率"/>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681" name="n_4aveValue【消防施設】&#10;有形固定資産減価償却率"/>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51452</xdr:rowOff>
    </xdr:from>
    <xdr:ext cx="405111" cy="259045"/>
    <xdr:sp macro="" textlink="">
      <xdr:nvSpPr>
        <xdr:cNvPr id="682" name="n_1mainValue【消防施設】&#10;有形固定資産減価償却率"/>
        <xdr:cNvSpPr txBox="1"/>
      </xdr:nvSpPr>
      <xdr:spPr>
        <a:xfrm>
          <a:off x="152660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146702</xdr:rowOff>
    </xdr:from>
    <xdr:ext cx="405111" cy="259045"/>
    <xdr:sp macro="" textlink="">
      <xdr:nvSpPr>
        <xdr:cNvPr id="683" name="n_2mainValue【消防施設】&#10;有形固定資産減価償却率"/>
        <xdr:cNvSpPr txBox="1"/>
      </xdr:nvSpPr>
      <xdr:spPr>
        <a:xfrm>
          <a:off x="14389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131463</xdr:rowOff>
    </xdr:from>
    <xdr:ext cx="405111" cy="259045"/>
    <xdr:sp macro="" textlink="">
      <xdr:nvSpPr>
        <xdr:cNvPr id="684" name="n_3mainValue【消防施設】&#10;有形固定資産減価償却率"/>
        <xdr:cNvSpPr txBox="1"/>
      </xdr:nvSpPr>
      <xdr:spPr>
        <a:xfrm>
          <a:off x="13500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133366</xdr:rowOff>
    </xdr:from>
    <xdr:ext cx="405111" cy="259045"/>
    <xdr:sp macro="" textlink="">
      <xdr:nvSpPr>
        <xdr:cNvPr id="685" name="n_4mainValue【消防施設】&#10;有形固定資産減価償却率"/>
        <xdr:cNvSpPr txBox="1"/>
      </xdr:nvSpPr>
      <xdr:spPr>
        <a:xfrm>
          <a:off x="12611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6" name="直線コネクタ 6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7" name="テキスト ボックス 6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8" name="直線コネクタ 6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9" name="テキスト ボックス 6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0" name="直線コネクタ 6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1" name="テキスト ボックス 7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2" name="直線コネクタ 7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3" name="テキスト ボックス 7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707" name="直線コネクタ 706"/>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708"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709" name="直線コネクタ 708"/>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710"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711" name="直線コネクタ 710"/>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712"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713" name="フローチャート: 判断 712"/>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714" name="フローチャート: 判断 713"/>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715" name="フローチャート: 判断 714"/>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716" name="フローチャート: 判断 715"/>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17" name="フローチャート: 判断 716"/>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104800</xdr:rowOff>
    </xdr:from>
    <xdr:to>
      <xdr:col>116</xdr:col>
      <xdr:colOff>114300</xdr:colOff>
      <xdr:row>86</xdr:row>
      <xdr:rowOff>34950</xdr:rowOff>
    </xdr:to>
    <xdr:sp macro="" textlink="">
      <xdr:nvSpPr>
        <xdr:cNvPr id="723" name="楕円 722"/>
        <xdr:cNvSpPr/>
      </xdr:nvSpPr>
      <xdr:spPr>
        <a:xfrm>
          <a:off x="221107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35678</xdr:rowOff>
    </xdr:from>
    <xdr:ext cx="469744" cy="259045"/>
    <xdr:sp macro="" textlink="">
      <xdr:nvSpPr>
        <xdr:cNvPr id="724" name="【消防施設】&#10;一人当たり面積該当値テキスト"/>
        <xdr:cNvSpPr txBox="1"/>
      </xdr:nvSpPr>
      <xdr:spPr>
        <a:xfrm>
          <a:off x="22199600" y="1460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105257</xdr:rowOff>
    </xdr:from>
    <xdr:to>
      <xdr:col>112</xdr:col>
      <xdr:colOff>38100</xdr:colOff>
      <xdr:row>86</xdr:row>
      <xdr:rowOff>35407</xdr:rowOff>
    </xdr:to>
    <xdr:sp macro="" textlink="">
      <xdr:nvSpPr>
        <xdr:cNvPr id="725" name="楕円 724"/>
        <xdr:cNvSpPr/>
      </xdr:nvSpPr>
      <xdr:spPr>
        <a:xfrm>
          <a:off x="21272500" y="146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155600</xdr:rowOff>
    </xdr:from>
    <xdr:to>
      <xdr:col>116</xdr:col>
      <xdr:colOff>63500</xdr:colOff>
      <xdr:row>85</xdr:row>
      <xdr:rowOff>156057</xdr:rowOff>
    </xdr:to>
    <xdr:cxnSp macro="">
      <xdr:nvCxnSpPr>
        <xdr:cNvPr id="726" name="直線コネクタ 725"/>
        <xdr:cNvCxnSpPr/>
      </xdr:nvCxnSpPr>
      <xdr:spPr>
        <a:xfrm flipV="1">
          <a:off x="21323300" y="1472885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105714</xdr:rowOff>
    </xdr:from>
    <xdr:to>
      <xdr:col>107</xdr:col>
      <xdr:colOff>101600</xdr:colOff>
      <xdr:row>86</xdr:row>
      <xdr:rowOff>35864</xdr:rowOff>
    </xdr:to>
    <xdr:sp macro="" textlink="">
      <xdr:nvSpPr>
        <xdr:cNvPr id="727" name="楕円 726"/>
        <xdr:cNvSpPr/>
      </xdr:nvSpPr>
      <xdr:spPr>
        <a:xfrm>
          <a:off x="203835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156057</xdr:rowOff>
    </xdr:from>
    <xdr:to>
      <xdr:col>111</xdr:col>
      <xdr:colOff>177800</xdr:colOff>
      <xdr:row>85</xdr:row>
      <xdr:rowOff>156514</xdr:rowOff>
    </xdr:to>
    <xdr:cxnSp macro="">
      <xdr:nvCxnSpPr>
        <xdr:cNvPr id="728" name="直線コネクタ 727"/>
        <xdr:cNvCxnSpPr/>
      </xdr:nvCxnSpPr>
      <xdr:spPr>
        <a:xfrm flipV="1">
          <a:off x="20434300" y="1472930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106172</xdr:rowOff>
    </xdr:from>
    <xdr:to>
      <xdr:col>102</xdr:col>
      <xdr:colOff>165100</xdr:colOff>
      <xdr:row>86</xdr:row>
      <xdr:rowOff>36322</xdr:rowOff>
    </xdr:to>
    <xdr:sp macro="" textlink="">
      <xdr:nvSpPr>
        <xdr:cNvPr id="729" name="楕円 728"/>
        <xdr:cNvSpPr/>
      </xdr:nvSpPr>
      <xdr:spPr>
        <a:xfrm>
          <a:off x="19494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156514</xdr:rowOff>
    </xdr:from>
    <xdr:to>
      <xdr:col>107</xdr:col>
      <xdr:colOff>50800</xdr:colOff>
      <xdr:row>85</xdr:row>
      <xdr:rowOff>156972</xdr:rowOff>
    </xdr:to>
    <xdr:cxnSp macro="">
      <xdr:nvCxnSpPr>
        <xdr:cNvPr id="730" name="直線コネクタ 729"/>
        <xdr:cNvCxnSpPr/>
      </xdr:nvCxnSpPr>
      <xdr:spPr>
        <a:xfrm flipV="1">
          <a:off x="19545300" y="1472976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106629</xdr:rowOff>
    </xdr:from>
    <xdr:to>
      <xdr:col>98</xdr:col>
      <xdr:colOff>38100</xdr:colOff>
      <xdr:row>86</xdr:row>
      <xdr:rowOff>36779</xdr:rowOff>
    </xdr:to>
    <xdr:sp macro="" textlink="">
      <xdr:nvSpPr>
        <xdr:cNvPr id="731" name="楕円 730"/>
        <xdr:cNvSpPr/>
      </xdr:nvSpPr>
      <xdr:spPr>
        <a:xfrm>
          <a:off x="18605500" y="146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156972</xdr:rowOff>
    </xdr:from>
    <xdr:to>
      <xdr:col>102</xdr:col>
      <xdr:colOff>114300</xdr:colOff>
      <xdr:row>85</xdr:row>
      <xdr:rowOff>157429</xdr:rowOff>
    </xdr:to>
    <xdr:cxnSp macro="">
      <xdr:nvCxnSpPr>
        <xdr:cNvPr id="732" name="直線コネクタ 731"/>
        <xdr:cNvCxnSpPr/>
      </xdr:nvCxnSpPr>
      <xdr:spPr>
        <a:xfrm flipV="1">
          <a:off x="18656300" y="1473022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733" name="n_1aveValue【消防施設】&#10;一人当たり面積"/>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734" name="n_2aveValue【消防施設】&#10;一人当たり面積"/>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735" name="n_3aveValue【消防施設】&#10;一人当たり面積"/>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736" name="n_4aveValue【消防施設】&#10;一人当たり面積"/>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26534</xdr:rowOff>
    </xdr:from>
    <xdr:ext cx="469744" cy="259045"/>
    <xdr:sp macro="" textlink="">
      <xdr:nvSpPr>
        <xdr:cNvPr id="737" name="n_1mainValue【消防施設】&#10;一人当たり面積"/>
        <xdr:cNvSpPr txBox="1"/>
      </xdr:nvSpPr>
      <xdr:spPr>
        <a:xfrm>
          <a:off x="21075727" y="1477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26991</xdr:rowOff>
    </xdr:from>
    <xdr:ext cx="469744" cy="259045"/>
    <xdr:sp macro="" textlink="">
      <xdr:nvSpPr>
        <xdr:cNvPr id="738" name="n_2mainValue【消防施設】&#10;一人当たり面積"/>
        <xdr:cNvSpPr txBox="1"/>
      </xdr:nvSpPr>
      <xdr:spPr>
        <a:xfrm>
          <a:off x="20199427" y="1477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27449</xdr:rowOff>
    </xdr:from>
    <xdr:ext cx="469744" cy="259045"/>
    <xdr:sp macro="" textlink="">
      <xdr:nvSpPr>
        <xdr:cNvPr id="739" name="n_3mainValue【消防施設】&#10;一人当たり面積"/>
        <xdr:cNvSpPr txBox="1"/>
      </xdr:nvSpPr>
      <xdr:spPr>
        <a:xfrm>
          <a:off x="193104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27906</xdr:rowOff>
    </xdr:from>
    <xdr:ext cx="469744" cy="259045"/>
    <xdr:sp macro="" textlink="">
      <xdr:nvSpPr>
        <xdr:cNvPr id="740" name="n_4mainValue【消防施設】&#10;一人当たり面積"/>
        <xdr:cNvSpPr txBox="1"/>
      </xdr:nvSpPr>
      <xdr:spPr>
        <a:xfrm>
          <a:off x="18421427" y="1477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766" name="直線コネクタ 765"/>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67"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68" name="直線コネクタ 767"/>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9"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70" name="直線コネクタ 769"/>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771" name="【庁舎】&#10;有形固定資産減価償却率平均値テキスト"/>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772" name="フローチャート: 判断 771"/>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3" name="フローチャート: 判断 772"/>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4" name="フローチャート: 判断 773"/>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5" name="フローチャート: 判断 774"/>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76" name="フローチャート: 判断 775"/>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125005</xdr:rowOff>
    </xdr:from>
    <xdr:to>
      <xdr:col>85</xdr:col>
      <xdr:colOff>177800</xdr:colOff>
      <xdr:row>106</xdr:row>
      <xdr:rowOff>55155</xdr:rowOff>
    </xdr:to>
    <xdr:sp macro="" textlink="">
      <xdr:nvSpPr>
        <xdr:cNvPr id="782" name="楕円 781"/>
        <xdr:cNvSpPr/>
      </xdr:nvSpPr>
      <xdr:spPr>
        <a:xfrm>
          <a:off x="162687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103432</xdr:rowOff>
    </xdr:from>
    <xdr:ext cx="405111" cy="259045"/>
    <xdr:sp macro="" textlink="">
      <xdr:nvSpPr>
        <xdr:cNvPr id="783" name="【庁舎】&#10;有形固定資産減価償却率該当値テキスト"/>
        <xdr:cNvSpPr txBox="1"/>
      </xdr:nvSpPr>
      <xdr:spPr>
        <a:xfrm>
          <a:off x="16357600"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111942</xdr:rowOff>
    </xdr:from>
    <xdr:to>
      <xdr:col>81</xdr:col>
      <xdr:colOff>101600</xdr:colOff>
      <xdr:row>106</xdr:row>
      <xdr:rowOff>42092</xdr:rowOff>
    </xdr:to>
    <xdr:sp macro="" textlink="">
      <xdr:nvSpPr>
        <xdr:cNvPr id="784" name="楕円 783"/>
        <xdr:cNvSpPr/>
      </xdr:nvSpPr>
      <xdr:spPr>
        <a:xfrm>
          <a:off x="15430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162742</xdr:rowOff>
    </xdr:from>
    <xdr:to>
      <xdr:col>85</xdr:col>
      <xdr:colOff>127000</xdr:colOff>
      <xdr:row>106</xdr:row>
      <xdr:rowOff>4355</xdr:rowOff>
    </xdr:to>
    <xdr:cxnSp macro="">
      <xdr:nvCxnSpPr>
        <xdr:cNvPr id="785" name="直線コネクタ 784"/>
        <xdr:cNvCxnSpPr/>
      </xdr:nvCxnSpPr>
      <xdr:spPr>
        <a:xfrm>
          <a:off x="15481300" y="1816499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786" name="楕円 785"/>
        <xdr:cNvSpPr/>
      </xdr:nvSpPr>
      <xdr:spPr>
        <a:xfrm>
          <a:off x="14541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117021</xdr:rowOff>
    </xdr:from>
    <xdr:to>
      <xdr:col>81</xdr:col>
      <xdr:colOff>50800</xdr:colOff>
      <xdr:row>105</xdr:row>
      <xdr:rowOff>162742</xdr:rowOff>
    </xdr:to>
    <xdr:cxnSp macro="">
      <xdr:nvCxnSpPr>
        <xdr:cNvPr id="787" name="直線コネクタ 786"/>
        <xdr:cNvCxnSpPr/>
      </xdr:nvCxnSpPr>
      <xdr:spPr>
        <a:xfrm>
          <a:off x="14592300" y="1811927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88" name="楕円 787"/>
        <xdr:cNvSpPr/>
      </xdr:nvSpPr>
      <xdr:spPr>
        <a:xfrm>
          <a:off x="1365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117021</xdr:rowOff>
    </xdr:from>
    <xdr:to>
      <xdr:col>76</xdr:col>
      <xdr:colOff>114300</xdr:colOff>
      <xdr:row>105</xdr:row>
      <xdr:rowOff>130084</xdr:rowOff>
    </xdr:to>
    <xdr:cxnSp macro="">
      <xdr:nvCxnSpPr>
        <xdr:cNvPr id="789" name="直線コネクタ 788"/>
        <xdr:cNvCxnSpPr/>
      </xdr:nvCxnSpPr>
      <xdr:spPr>
        <a:xfrm flipV="1">
          <a:off x="13703300" y="181192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49893</xdr:rowOff>
    </xdr:from>
    <xdr:to>
      <xdr:col>67</xdr:col>
      <xdr:colOff>101600</xdr:colOff>
      <xdr:row>105</xdr:row>
      <xdr:rowOff>151493</xdr:rowOff>
    </xdr:to>
    <xdr:sp macro="" textlink="">
      <xdr:nvSpPr>
        <xdr:cNvPr id="790" name="楕円 789"/>
        <xdr:cNvSpPr/>
      </xdr:nvSpPr>
      <xdr:spPr>
        <a:xfrm>
          <a:off x="12763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100693</xdr:rowOff>
    </xdr:from>
    <xdr:to>
      <xdr:col>71</xdr:col>
      <xdr:colOff>177800</xdr:colOff>
      <xdr:row>105</xdr:row>
      <xdr:rowOff>130084</xdr:rowOff>
    </xdr:to>
    <xdr:cxnSp macro="">
      <xdr:nvCxnSpPr>
        <xdr:cNvPr id="791" name="直線コネクタ 790"/>
        <xdr:cNvCxnSpPr/>
      </xdr:nvCxnSpPr>
      <xdr:spPr>
        <a:xfrm>
          <a:off x="12814300" y="181029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92" name="n_1aveValue【庁舎】&#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3" name="n_2aveValue【庁舎】&#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4"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95"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33219</xdr:rowOff>
    </xdr:from>
    <xdr:ext cx="405111" cy="259045"/>
    <xdr:sp macro="" textlink="">
      <xdr:nvSpPr>
        <xdr:cNvPr id="796" name="n_1mainValue【庁舎】&#10;有形固定資産減価償却率"/>
        <xdr:cNvSpPr txBox="1"/>
      </xdr:nvSpPr>
      <xdr:spPr>
        <a:xfrm>
          <a:off x="15266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797" name="n_2mainValue【庁舎】&#10;有形固定資産減価償却率"/>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798" name="n_3mainValue【庁舎】&#10;有形固定資産減価償却率"/>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142620</xdr:rowOff>
    </xdr:from>
    <xdr:ext cx="405111" cy="259045"/>
    <xdr:sp macro="" textlink="">
      <xdr:nvSpPr>
        <xdr:cNvPr id="799" name="n_4mainValue【庁舎】&#10;有形固定資産減価償却率"/>
        <xdr:cNvSpPr txBox="1"/>
      </xdr:nvSpPr>
      <xdr:spPr>
        <a:xfrm>
          <a:off x="12611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825" name="直線コネクタ 824"/>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826"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827" name="直線コネクタ 826"/>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828"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829" name="直線コネクタ 828"/>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30"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31" name="フローチャート: 判断 830"/>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832" name="フローチャート: 判断 831"/>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833" name="フローチャート: 判断 832"/>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834" name="フローチャート: 判断 833"/>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835" name="フローチャート: 判断 834"/>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138612</xdr:rowOff>
    </xdr:from>
    <xdr:to>
      <xdr:col>116</xdr:col>
      <xdr:colOff>114300</xdr:colOff>
      <xdr:row>107</xdr:row>
      <xdr:rowOff>68762</xdr:rowOff>
    </xdr:to>
    <xdr:sp macro="" textlink="">
      <xdr:nvSpPr>
        <xdr:cNvPr id="841" name="楕円 840"/>
        <xdr:cNvSpPr/>
      </xdr:nvSpPr>
      <xdr:spPr>
        <a:xfrm>
          <a:off x="22110700" y="183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117039</xdr:rowOff>
    </xdr:from>
    <xdr:ext cx="469744" cy="259045"/>
    <xdr:sp macro="" textlink="">
      <xdr:nvSpPr>
        <xdr:cNvPr id="842" name="【庁舎】&#10;一人当たり面積該当値テキスト"/>
        <xdr:cNvSpPr txBox="1"/>
      </xdr:nvSpPr>
      <xdr:spPr>
        <a:xfrm>
          <a:off x="22199600"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141877</xdr:rowOff>
    </xdr:from>
    <xdr:to>
      <xdr:col>112</xdr:col>
      <xdr:colOff>38100</xdr:colOff>
      <xdr:row>107</xdr:row>
      <xdr:rowOff>72027</xdr:rowOff>
    </xdr:to>
    <xdr:sp macro="" textlink="">
      <xdr:nvSpPr>
        <xdr:cNvPr id="843" name="楕円 842"/>
        <xdr:cNvSpPr/>
      </xdr:nvSpPr>
      <xdr:spPr>
        <a:xfrm>
          <a:off x="212725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17962</xdr:rowOff>
    </xdr:from>
    <xdr:to>
      <xdr:col>116</xdr:col>
      <xdr:colOff>63500</xdr:colOff>
      <xdr:row>107</xdr:row>
      <xdr:rowOff>21227</xdr:rowOff>
    </xdr:to>
    <xdr:cxnSp macro="">
      <xdr:nvCxnSpPr>
        <xdr:cNvPr id="844" name="直線コネクタ 843"/>
        <xdr:cNvCxnSpPr/>
      </xdr:nvCxnSpPr>
      <xdr:spPr>
        <a:xfrm flipV="1">
          <a:off x="21323300" y="183631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144055</xdr:rowOff>
    </xdr:from>
    <xdr:to>
      <xdr:col>107</xdr:col>
      <xdr:colOff>101600</xdr:colOff>
      <xdr:row>107</xdr:row>
      <xdr:rowOff>74205</xdr:rowOff>
    </xdr:to>
    <xdr:sp macro="" textlink="">
      <xdr:nvSpPr>
        <xdr:cNvPr id="845" name="楕円 844"/>
        <xdr:cNvSpPr/>
      </xdr:nvSpPr>
      <xdr:spPr>
        <a:xfrm>
          <a:off x="20383500" y="183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21227</xdr:rowOff>
    </xdr:from>
    <xdr:to>
      <xdr:col>111</xdr:col>
      <xdr:colOff>177800</xdr:colOff>
      <xdr:row>107</xdr:row>
      <xdr:rowOff>23405</xdr:rowOff>
    </xdr:to>
    <xdr:cxnSp macro="">
      <xdr:nvCxnSpPr>
        <xdr:cNvPr id="846" name="直線コネクタ 845"/>
        <xdr:cNvCxnSpPr/>
      </xdr:nvCxnSpPr>
      <xdr:spPr>
        <a:xfrm flipV="1">
          <a:off x="20434300" y="1836637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146231</xdr:rowOff>
    </xdr:from>
    <xdr:to>
      <xdr:col>102</xdr:col>
      <xdr:colOff>165100</xdr:colOff>
      <xdr:row>107</xdr:row>
      <xdr:rowOff>76381</xdr:rowOff>
    </xdr:to>
    <xdr:sp macro="" textlink="">
      <xdr:nvSpPr>
        <xdr:cNvPr id="847" name="楕円 846"/>
        <xdr:cNvSpPr/>
      </xdr:nvSpPr>
      <xdr:spPr>
        <a:xfrm>
          <a:off x="19494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23405</xdr:rowOff>
    </xdr:from>
    <xdr:to>
      <xdr:col>107</xdr:col>
      <xdr:colOff>50800</xdr:colOff>
      <xdr:row>107</xdr:row>
      <xdr:rowOff>25581</xdr:rowOff>
    </xdr:to>
    <xdr:cxnSp macro="">
      <xdr:nvCxnSpPr>
        <xdr:cNvPr id="848" name="直線コネクタ 847"/>
        <xdr:cNvCxnSpPr/>
      </xdr:nvCxnSpPr>
      <xdr:spPr>
        <a:xfrm flipV="1">
          <a:off x="19545300" y="183685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147320</xdr:rowOff>
    </xdr:from>
    <xdr:to>
      <xdr:col>98</xdr:col>
      <xdr:colOff>38100</xdr:colOff>
      <xdr:row>107</xdr:row>
      <xdr:rowOff>77470</xdr:rowOff>
    </xdr:to>
    <xdr:sp macro="" textlink="">
      <xdr:nvSpPr>
        <xdr:cNvPr id="849" name="楕円 848"/>
        <xdr:cNvSpPr/>
      </xdr:nvSpPr>
      <xdr:spPr>
        <a:xfrm>
          <a:off x="18605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25581</xdr:rowOff>
    </xdr:from>
    <xdr:to>
      <xdr:col>102</xdr:col>
      <xdr:colOff>114300</xdr:colOff>
      <xdr:row>107</xdr:row>
      <xdr:rowOff>26670</xdr:rowOff>
    </xdr:to>
    <xdr:cxnSp macro="">
      <xdr:nvCxnSpPr>
        <xdr:cNvPr id="850" name="直線コネクタ 849"/>
        <xdr:cNvCxnSpPr/>
      </xdr:nvCxnSpPr>
      <xdr:spPr>
        <a:xfrm flipV="1">
          <a:off x="18656300" y="183707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851" name="n_1aveValue【庁舎】&#10;一人当たり面積"/>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852" name="n_2aveValue【庁舎】&#10;一人当たり面積"/>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853" name="n_3aveValue【庁舎】&#10;一人当たり面積"/>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854" name="n_4aveValue【庁舎】&#10;一人当たり面積"/>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63154</xdr:rowOff>
    </xdr:from>
    <xdr:ext cx="469744" cy="259045"/>
    <xdr:sp macro="" textlink="">
      <xdr:nvSpPr>
        <xdr:cNvPr id="855" name="n_1mainValue【庁舎】&#10;一人当たり面積"/>
        <xdr:cNvSpPr txBox="1"/>
      </xdr:nvSpPr>
      <xdr:spPr>
        <a:xfrm>
          <a:off x="21075727" y="184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65332</xdr:rowOff>
    </xdr:from>
    <xdr:ext cx="469744" cy="259045"/>
    <xdr:sp macro="" textlink="">
      <xdr:nvSpPr>
        <xdr:cNvPr id="856" name="n_2mainValue【庁舎】&#10;一人当たり面積"/>
        <xdr:cNvSpPr txBox="1"/>
      </xdr:nvSpPr>
      <xdr:spPr>
        <a:xfrm>
          <a:off x="20199427" y="184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67508</xdr:rowOff>
    </xdr:from>
    <xdr:ext cx="469744" cy="259045"/>
    <xdr:sp macro="" textlink="">
      <xdr:nvSpPr>
        <xdr:cNvPr id="857" name="n_3mainValue【庁舎】&#10;一人当たり面積"/>
        <xdr:cNvSpPr txBox="1"/>
      </xdr:nvSpPr>
      <xdr:spPr>
        <a:xfrm>
          <a:off x="19310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68597</xdr:rowOff>
    </xdr:from>
    <xdr:ext cx="469744" cy="259045"/>
    <xdr:sp macro="" textlink="">
      <xdr:nvSpPr>
        <xdr:cNvPr id="858" name="n_4mainValue【庁舎】&#10;一人当たり面積"/>
        <xdr:cNvSpPr txBox="1"/>
      </xdr:nvSpPr>
      <xdr:spPr>
        <a:xfrm>
          <a:off x="18421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図書館では、有形固定資産減価償率は類団平均より</a:t>
          </a:r>
          <a:r>
            <a:rPr kumimoji="1" lang="en-US" altLang="ja-JP" sz="1100">
              <a:solidFill>
                <a:schemeClr val="dk1"/>
              </a:solidFill>
              <a:effectLst/>
              <a:latin typeface="+mn-lt"/>
              <a:ea typeface="+mn-ea"/>
              <a:cs typeface="+mn-cs"/>
            </a:rPr>
            <a:t>27.7</a:t>
          </a:r>
          <a:r>
            <a:rPr kumimoji="1" lang="ja-JP" altLang="ja-JP" sz="1100">
              <a:solidFill>
                <a:schemeClr val="dk1"/>
              </a:solidFill>
              <a:effectLst/>
              <a:latin typeface="+mn-lt"/>
              <a:ea typeface="+mn-ea"/>
              <a:cs typeface="+mn-cs"/>
            </a:rPr>
            <a:t>％も高い数値となっている。村の図書館は昭和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年に建築された社会教育施設に併設されており、そのため有形固定資産減価償率も高くなっている。また施設に併設されているため、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人当たりの面積も類似団体より低い数値となっていると考えられる。</a:t>
          </a:r>
          <a:endParaRPr lang="ja-JP" altLang="ja-JP" sz="1400">
            <a:effectLst/>
          </a:endParaRPr>
        </a:p>
        <a:p>
          <a:r>
            <a:rPr kumimoji="1" lang="ja-JP" altLang="ja-JP" sz="1100">
              <a:solidFill>
                <a:schemeClr val="dk1"/>
              </a:solidFill>
              <a:effectLst/>
              <a:latin typeface="+mn-lt"/>
              <a:ea typeface="+mn-ea"/>
              <a:cs typeface="+mn-cs"/>
            </a:rPr>
            <a:t>体育館・プール、市民会館ともに、有形固定資産減価償率は類団平均とほぼ同程度の数値となっている。</a:t>
          </a:r>
          <a:endParaRPr lang="ja-JP" altLang="ja-JP" sz="1400">
            <a:effectLst/>
          </a:endParaRPr>
        </a:p>
        <a:p>
          <a:r>
            <a:rPr kumimoji="1" lang="ja-JP" altLang="ja-JP" sz="1100">
              <a:solidFill>
                <a:schemeClr val="dk1"/>
              </a:solidFill>
              <a:effectLst/>
              <a:latin typeface="+mn-lt"/>
              <a:ea typeface="+mn-ea"/>
              <a:cs typeface="+mn-cs"/>
            </a:rPr>
            <a:t>保健センターでは、有形固定資産減価償却率は類団より</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％低い数値となっている。保健福祉センターは平成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年建築の建物であるため、村の中では比較的新しい建物であるが、築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年たっていることから必要な修繕を行うことで進行する老朽化に備える必要がある。</a:t>
          </a:r>
          <a:endParaRPr lang="ja-JP" altLang="ja-JP" sz="1400">
            <a:effectLst/>
          </a:endParaRPr>
        </a:p>
        <a:p>
          <a:r>
            <a:rPr kumimoji="1" lang="ja-JP" altLang="ja-JP" sz="1100">
              <a:solidFill>
                <a:schemeClr val="dk1"/>
              </a:solidFill>
              <a:effectLst/>
              <a:latin typeface="+mn-lt"/>
              <a:ea typeface="+mn-ea"/>
              <a:cs typeface="+mn-cs"/>
            </a:rPr>
            <a:t>庁舎では、有形固定資産減価償却率が</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％高い数値となっている。庁舎は昭和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年建築の建物で築</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年経過しているため、長寿命化を図るための改修などを検討する必要がある。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8,587
8,426
24.98
4,393,479
4,116,933
236,619
2,900,260
2,552,593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財政力指数は過去３年変わらず</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で推移しており、長野県平均、類団平均を超えている。今後も村税を始めとした自主財源の確保に努めていく。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74.8</a:t>
          </a:r>
          <a:r>
            <a:rPr kumimoji="1" lang="ja-JP" altLang="en-US" sz="1300">
              <a:latin typeface="ＭＳ Ｐゴシック" panose="020B0600070205080204" pitchFamily="50" charset="-128"/>
              <a:ea typeface="ＭＳ Ｐゴシック" panose="020B0600070205080204" pitchFamily="50" charset="-128"/>
            </a:rPr>
            <a:t>％となった。これは普通交付税等の伸びにより経常一般財源（収入）が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千万円増となったためであるが、充当一般財源（経常経費）も</a:t>
          </a:r>
          <a:r>
            <a:rPr kumimoji="1" lang="en-US" altLang="ja-JP" sz="1300">
              <a:latin typeface="ＭＳ Ｐゴシック" panose="020B0600070205080204" pitchFamily="50" charset="-128"/>
              <a:ea typeface="ＭＳ Ｐゴシック" panose="020B0600070205080204" pitchFamily="50" charset="-128"/>
            </a:rPr>
            <a:t>3,381</a:t>
          </a:r>
          <a:r>
            <a:rPr kumimoji="1" lang="ja-JP" altLang="en-US" sz="1300">
              <a:latin typeface="ＭＳ Ｐゴシック" panose="020B0600070205080204" pitchFamily="50" charset="-128"/>
              <a:ea typeface="ＭＳ Ｐゴシック" panose="020B0600070205080204" pitchFamily="50" charset="-128"/>
            </a:rPr>
            <a:t>万円増えている。事業の見直しを行うなど、経常経費の抑制に努める必要がある。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154577</xdr:rowOff>
    </xdr:from>
    <xdr:to>
      <xdr:col>23</xdr:col>
      <xdr:colOff>133350</xdr:colOff>
      <xdr:row>60</xdr:row>
      <xdr:rowOff>32294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098677"/>
          <a:ext cx="8382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32294</xdr:rowOff>
    </xdr:from>
    <xdr:to>
      <xdr:col>19</xdr:col>
      <xdr:colOff>133350</xdr:colOff>
      <xdr:row>60</xdr:row>
      <xdr:rowOff>90896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319294"/>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80554</xdr:rowOff>
    </xdr:from>
    <xdr:to>
      <xdr:col>15</xdr:col>
      <xdr:colOff>82550</xdr:colOff>
      <xdr:row>60</xdr:row>
      <xdr:rowOff>90896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36755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39188</xdr:rowOff>
    </xdr:from>
    <xdr:to>
      <xdr:col>11</xdr:col>
      <xdr:colOff>31750</xdr:colOff>
      <xdr:row>60</xdr:row>
      <xdr:rowOff>80554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2618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103777</xdr:rowOff>
    </xdr:from>
    <xdr:to>
      <xdr:col>23</xdr:col>
      <xdr:colOff>184150</xdr:colOff>
      <xdr:row>59</xdr:row>
      <xdr:rowOff>33927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120304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89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152944</xdr:rowOff>
    </xdr:from>
    <xdr:to>
      <xdr:col>19</xdr:col>
      <xdr:colOff>184150</xdr:colOff>
      <xdr:row>60</xdr:row>
      <xdr:rowOff>83094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93271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03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40096</xdr:rowOff>
    </xdr:from>
    <xdr:to>
      <xdr:col>15</xdr:col>
      <xdr:colOff>133350</xdr:colOff>
      <xdr:row>60</xdr:row>
      <xdr:rowOff>141696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151873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29754</xdr:rowOff>
    </xdr:from>
    <xdr:to>
      <xdr:col>11</xdr:col>
      <xdr:colOff>82550</xdr:colOff>
      <xdr:row>60</xdr:row>
      <xdr:rowOff>131354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141531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159838</xdr:rowOff>
    </xdr:from>
    <xdr:to>
      <xdr:col>7</xdr:col>
      <xdr:colOff>31750</xdr:colOff>
      <xdr:row>60</xdr:row>
      <xdr:rowOff>89988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100165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は令和２年度、３年度と増加傾向にある。令和２年度から会計年度任用職員制度が導入されたことにより人件費が増となっているが、加えて新型コロナのワクチン接種事業等例年にはない事業を行っているため、人件費や物件費が増となっている。今後ウィズコロナ、アフターコロナを見据えた事業の取捨選択が必要となってく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48763</xdr:rowOff>
    </xdr:from>
    <xdr:to>
      <xdr:col>23</xdr:col>
      <xdr:colOff>133350</xdr:colOff>
      <xdr:row>81</xdr:row>
      <xdr:rowOff>55770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36213"/>
          <a:ext cx="8382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28894</xdr:rowOff>
    </xdr:from>
    <xdr:to>
      <xdr:col>19</xdr:col>
      <xdr:colOff>133350</xdr:colOff>
      <xdr:row>81</xdr:row>
      <xdr:rowOff>48763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16344"/>
          <a:ext cx="8890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24366</xdr:rowOff>
    </xdr:from>
    <xdr:to>
      <xdr:col>15</xdr:col>
      <xdr:colOff>82550</xdr:colOff>
      <xdr:row>81</xdr:row>
      <xdr:rowOff>28894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11816"/>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18878</xdr:rowOff>
    </xdr:from>
    <xdr:to>
      <xdr:col>11</xdr:col>
      <xdr:colOff>31750</xdr:colOff>
      <xdr:row>81</xdr:row>
      <xdr:rowOff>24366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06328"/>
          <a:ext cx="889000" cy="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4970</xdr:rowOff>
    </xdr:from>
    <xdr:to>
      <xdr:col>23</xdr:col>
      <xdr:colOff>184150</xdr:colOff>
      <xdr:row>81</xdr:row>
      <xdr:rowOff>106570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97697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1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169413</xdr:rowOff>
    </xdr:from>
    <xdr:to>
      <xdr:col>19</xdr:col>
      <xdr:colOff>184150</xdr:colOff>
      <xdr:row>81</xdr:row>
      <xdr:rowOff>99563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109740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54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149544</xdr:rowOff>
    </xdr:from>
    <xdr:to>
      <xdr:col>15</xdr:col>
      <xdr:colOff>133350</xdr:colOff>
      <xdr:row>81</xdr:row>
      <xdr:rowOff>79694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89871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3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145016</xdr:rowOff>
    </xdr:from>
    <xdr:to>
      <xdr:col>11</xdr:col>
      <xdr:colOff>82550</xdr:colOff>
      <xdr:row>81</xdr:row>
      <xdr:rowOff>75166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85343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2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139528</xdr:rowOff>
    </xdr:from>
    <xdr:to>
      <xdr:col>7</xdr:col>
      <xdr:colOff>31750</xdr:colOff>
      <xdr:row>81</xdr:row>
      <xdr:rowOff>69678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79855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前年度と数値は変更なく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、全国町村平均、類団平均をともに下回っている。引き続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き、国の人事院勧告に基づき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適正な給与水準の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65314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3292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65314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637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122766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3637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平均より低い数値となっているものの、全国平均、県平均より高い数値となっている。職員の年齢層によるばらつきがでていることから計画的に新規採用をしてきているが、退職者と新規採用者のバランスを図りながら適正な定数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109293</xdr:rowOff>
    </xdr:from>
    <xdr:to>
      <xdr:col>81</xdr:col>
      <xdr:colOff>44450</xdr:colOff>
      <xdr:row>59</xdr:row>
      <xdr:rowOff>115498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24843"/>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98261</xdr:rowOff>
    </xdr:from>
    <xdr:to>
      <xdr:col>77</xdr:col>
      <xdr:colOff>44450</xdr:colOff>
      <xdr:row>59</xdr:row>
      <xdr:rowOff>109293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13811"/>
          <a:ext cx="889000" cy="1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98261</xdr:rowOff>
    </xdr:from>
    <xdr:to>
      <xdr:col>72</xdr:col>
      <xdr:colOff>203200</xdr:colOff>
      <xdr:row>60</xdr:row>
      <xdr:rowOff>48151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213811"/>
          <a:ext cx="889000" cy="1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46083</xdr:rowOff>
    </xdr:from>
    <xdr:to>
      <xdr:col>68</xdr:col>
      <xdr:colOff>152400</xdr:colOff>
      <xdr:row>60</xdr:row>
      <xdr:rowOff>48151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33083"/>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64698</xdr:rowOff>
    </xdr:from>
    <xdr:to>
      <xdr:col>81</xdr:col>
      <xdr:colOff>95250</xdr:colOff>
      <xdr:row>59</xdr:row>
      <xdr:rowOff>166298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1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157425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0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58493</xdr:rowOff>
    </xdr:from>
    <xdr:to>
      <xdr:col>77</xdr:col>
      <xdr:colOff>95250</xdr:colOff>
      <xdr:row>59</xdr:row>
      <xdr:rowOff>160093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1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170270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42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47461</xdr:rowOff>
    </xdr:from>
    <xdr:to>
      <xdr:col>73</xdr:col>
      <xdr:colOff>44450</xdr:colOff>
      <xdr:row>59</xdr:row>
      <xdr:rowOff>149061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1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159238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3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168801</xdr:rowOff>
    </xdr:from>
    <xdr:to>
      <xdr:col>68</xdr:col>
      <xdr:colOff>203200</xdr:colOff>
      <xdr:row>60</xdr:row>
      <xdr:rowOff>98951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109128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5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166733</xdr:rowOff>
    </xdr:from>
    <xdr:to>
      <xdr:col>64</xdr:col>
      <xdr:colOff>152400</xdr:colOff>
      <xdr:row>60</xdr:row>
      <xdr:rowOff>96883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107060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類似団体を下回っているものの、全国平均、県内平均よりは高い数字となっており、前年度比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となっている。償還のピークは令和２年度となっており、今後緩やかに減少すると見込まれているが、今後も緊急性、住民ニーズを的確に捉え、事業の選択により起債に大きく頼ることのない財政運営に努め、財政の健全化を図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66548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9117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47244</xdr:rowOff>
    </xdr:from>
    <xdr:to>
      <xdr:col>77</xdr:col>
      <xdr:colOff>44450</xdr:colOff>
      <xdr:row>41</xdr:row>
      <xdr:rowOff>61722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766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47244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332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122174</xdr:rowOff>
    </xdr:from>
    <xdr:to>
      <xdr:col>68</xdr:col>
      <xdr:colOff>152400</xdr:colOff>
      <xdr:row>41</xdr:row>
      <xdr:rowOff>3810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9801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32275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167894</xdr:rowOff>
    </xdr:from>
    <xdr:to>
      <xdr:col>73</xdr:col>
      <xdr:colOff>44450</xdr:colOff>
      <xdr:row>41</xdr:row>
      <xdr:rowOff>98044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71374</xdr:rowOff>
    </xdr:from>
    <xdr:to>
      <xdr:col>64</xdr:col>
      <xdr:colOff>152400</xdr:colOff>
      <xdr:row>41</xdr:row>
      <xdr:rowOff>1524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数値なしの状態が続いている。償還額の範囲内で借り入れを行うなど公債費の抑制に努めてきたが、後年の負担が軽減できるよう財政の健全化を図っていく。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89646</xdr:rowOff>
    </xdr:from>
    <xdr:ext cx="9099176" cy="425758"/>
    <xdr:sp macro="" textlink="">
      <xdr:nvSpPr>
        <xdr:cNvPr id="460" name="テキスト ボックス 459">
          <a:extLst>
            <a:ext uri="{FF2B5EF4-FFF2-40B4-BE49-F238E27FC236}">
              <a16:creationId xmlns:a16="http://schemas.microsoft.com/office/drawing/2014/main" id="{4C688FB9-EDD8-4231-B8F1-24449C4647FD}"/>
            </a:ext>
          </a:extLst>
        </xdr:cNvPr>
        <xdr:cNvSpPr txBox="1"/>
      </xdr:nvSpPr>
      <xdr:spPr>
        <a:xfrm>
          <a:off x="773205" y="445994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8,587
8,426
24.98
4,393,479
4,116,933
236,619
2,900,260
2,552,593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令和３年度は分母となる経常一般財源が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千万円増となっているため前年度と比較して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％減となっているが、実際には人件費は前年度比</a:t>
          </a:r>
          <a:r>
            <a:rPr kumimoji="1" lang="en-US" altLang="ja-JP" sz="1300">
              <a:latin typeface="ＭＳ Ｐゴシック" panose="020B0600070205080204" pitchFamily="50" charset="-128"/>
              <a:ea typeface="ＭＳ Ｐゴシック" panose="020B0600070205080204" pitchFamily="50" charset="-128"/>
            </a:rPr>
            <a:t>6,600</a:t>
          </a:r>
          <a:r>
            <a:rPr kumimoji="1" lang="ja-JP" altLang="en-US" sz="1300">
              <a:latin typeface="ＭＳ Ｐゴシック" panose="020B0600070205080204" pitchFamily="50" charset="-128"/>
              <a:ea typeface="ＭＳ Ｐゴシック" panose="020B0600070205080204" pitchFamily="50" charset="-128"/>
            </a:rPr>
            <a:t>万ほど増えている。コロナのワクチン接種や育休代替えによる会計年度任用職員の増が主な要因であるが、人件費の適正な水準に努める必要がある。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772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165100</xdr:rowOff>
    </xdr:from>
    <xdr:to>
      <xdr:col>19</xdr:col>
      <xdr:colOff>187325</xdr:colOff>
      <xdr:row>36</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58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35</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4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127000</xdr:rowOff>
    </xdr:from>
    <xdr:to>
      <xdr:col>11</xdr:col>
      <xdr:colOff>9525</xdr:colOff>
      <xdr:row>35</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7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97807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114300</xdr:rowOff>
    </xdr:from>
    <xdr:to>
      <xdr:col>15</xdr:col>
      <xdr:colOff>149225</xdr:colOff>
      <xdr:row>36</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全国平均、類団平均より低い数値となっており、対前年度比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％減となっている。委託料などの経費は増加傾向にある為事業の見直しを行い、コストの削減に努めていく必要がある。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290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16</xdr:row>
      <xdr:rowOff>168148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83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17</xdr:row>
      <xdr:rowOff>14986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11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17</xdr:row>
      <xdr:rowOff>14986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79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51579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117348</xdr:rowOff>
    </xdr:from>
    <xdr:to>
      <xdr:col>74</xdr:col>
      <xdr:colOff>31750</xdr:colOff>
      <xdr:row>17</xdr:row>
      <xdr:rowOff>47498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57675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令和３年度は分母となる経常一般財源が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％減となっているが、扶助費全体としては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万増となっている。これ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事業があったためである。また、今後高齢化が進むと扶助費の増は避けられない状況にあると考えられる。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58420</xdr:rowOff>
    </xdr:from>
    <xdr:to>
      <xdr:col>24</xdr:col>
      <xdr:colOff>25400</xdr:colOff>
      <xdr:row>58</xdr:row>
      <xdr:rowOff>149860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100025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149860</xdr:rowOff>
    </xdr:from>
    <xdr:to>
      <xdr:col>19</xdr:col>
      <xdr:colOff>187325</xdr:colOff>
      <xdr:row>59</xdr:row>
      <xdr:rowOff>46990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1009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46990</xdr:rowOff>
    </xdr:from>
    <xdr:to>
      <xdr:col>15</xdr:col>
      <xdr:colOff>98425</xdr:colOff>
      <xdr:row>59</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1016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149860</xdr:rowOff>
    </xdr:from>
    <xdr:to>
      <xdr:col>11</xdr:col>
      <xdr:colOff>9525</xdr:colOff>
      <xdr:row>59</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10093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xdr:rowOff>
    </xdr:from>
    <xdr:to>
      <xdr:col>24</xdr:col>
      <xdr:colOff>76200</xdr:colOff>
      <xdr:row>58</xdr:row>
      <xdr:rowOff>109220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151147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99060</xdr:rowOff>
    </xdr:from>
    <xdr:to>
      <xdr:col>20</xdr:col>
      <xdr:colOff>38100</xdr:colOff>
      <xdr:row>59</xdr:row>
      <xdr:rowOff>29210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13987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167640</xdr:rowOff>
    </xdr:from>
    <xdr:to>
      <xdr:col>15</xdr:col>
      <xdr:colOff>149225</xdr:colOff>
      <xdr:row>59</xdr:row>
      <xdr:rowOff>97790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82567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99060</xdr:rowOff>
    </xdr:from>
    <xdr:to>
      <xdr:col>6</xdr:col>
      <xdr:colOff>171450</xdr:colOff>
      <xdr:row>59</xdr:row>
      <xdr:rowOff>29210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13987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令和３年度は分母となる経常一般財源が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千万増となっているため前年度と比較して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％減となっているが、各施設も老朽化が進んでいることから、今後維持修繕費の増が見込まれるほか、国民健康保険、介護保険などの特別会計への繰り出し金も年々増加傾向にある。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119380</xdr:rowOff>
    </xdr:from>
    <xdr:to>
      <xdr:col>82</xdr:col>
      <xdr:colOff>107950</xdr:colOff>
      <xdr:row>55</xdr:row>
      <xdr:rowOff>39370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3776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39370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45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46990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68580</xdr:rowOff>
    </xdr:from>
    <xdr:to>
      <xdr:col>82</xdr:col>
      <xdr:colOff>158750</xdr:colOff>
      <xdr:row>54</xdr:row>
      <xdr:rowOff>170180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85107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全国、類団平均より高い数値となっている。下水道事業（公営企業）へ毎年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万の補助金を出しているのが主な要因と考えられる。下水道事業（公営企業）では、償還のピークが令和４年度となっていることから令和４年度以降は補助金の額を減額する事が考えられる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また、その他の補助金も必要性の低い補助金は見直しや廃止を行っていく必要がある。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814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38</xdr:row>
      <xdr:rowOff>21844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4409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26416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5369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38</xdr:row>
      <xdr:rowOff>62992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541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％減のとなっており、類団平均より低い数値となっている。償還額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ここから緩やかに減少していくと見込んでいる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が、今後も償還額以内の借り入れに努め、起債に頼りすぎない財政運営を目指す。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67563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65761"/>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104139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977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104139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069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76708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全国平均、県平均、類団平均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より低い数値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となってはいるが、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事業全体を見直し、経常経費の縮減に努める必要がある。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63319</xdr:rowOff>
    </xdr:from>
    <xdr:to>
      <xdr:col>82</xdr:col>
      <xdr:colOff>107950</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22069"/>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78014</xdr:rowOff>
    </xdr:from>
    <xdr:to>
      <xdr:col>78</xdr:col>
      <xdr:colOff>69850</xdr:colOff>
      <xdr:row>76</xdr:row>
      <xdr:rowOff>107406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082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107406</xdr:rowOff>
    </xdr:from>
    <xdr:to>
      <xdr:col>73</xdr:col>
      <xdr:colOff>180975</xdr:colOff>
      <xdr:row>76</xdr:row>
      <xdr:rowOff>117202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13760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117202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114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12519</xdr:rowOff>
    </xdr:from>
    <xdr:to>
      <xdr:col>82</xdr:col>
      <xdr:colOff>158750</xdr:colOff>
      <xdr:row>75</xdr:row>
      <xdr:rowOff>114119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29046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27214</xdr:rowOff>
    </xdr:from>
    <xdr:to>
      <xdr:col>78</xdr:col>
      <xdr:colOff>120650</xdr:colOff>
      <xdr:row>76</xdr:row>
      <xdr:rowOff>128814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138992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56606</xdr:rowOff>
    </xdr:from>
    <xdr:to>
      <xdr:col>74</xdr:col>
      <xdr:colOff>31750</xdr:colOff>
      <xdr:row>76</xdr:row>
      <xdr:rowOff>158206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168383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5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66402</xdr:rowOff>
    </xdr:from>
    <xdr:to>
      <xdr:col>69</xdr:col>
      <xdr:colOff>142875</xdr:colOff>
      <xdr:row>76</xdr:row>
      <xdr:rowOff>168002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6730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81950</xdr:rowOff>
    </xdr:from>
    <xdr:to>
      <xdr:col>29</xdr:col>
      <xdr:colOff>127000</xdr:colOff>
      <xdr:row>19</xdr:row>
      <xdr:rowOff>155971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87125"/>
          <a:ext cx="647700" cy="7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155971</xdr:rowOff>
    </xdr:from>
    <xdr:to>
      <xdr:col>26</xdr:col>
      <xdr:colOff>50800</xdr:colOff>
      <xdr:row>20</xdr:row>
      <xdr:rowOff>29720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61146"/>
          <a:ext cx="698500" cy="45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29720</xdr:rowOff>
    </xdr:from>
    <xdr:to>
      <xdr:col>22</xdr:col>
      <xdr:colOff>114300</xdr:colOff>
      <xdr:row>20</xdr:row>
      <xdr:rowOff>55305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06345"/>
          <a:ext cx="698500" cy="2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55305</xdr:rowOff>
    </xdr:from>
    <xdr:to>
      <xdr:col>18</xdr:col>
      <xdr:colOff>177800</xdr:colOff>
      <xdr:row>20</xdr:row>
      <xdr:rowOff>90912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31930"/>
          <a:ext cx="698500" cy="35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31150</xdr:rowOff>
    </xdr:from>
    <xdr:to>
      <xdr:col>29</xdr:col>
      <xdr:colOff>177800</xdr:colOff>
      <xdr:row>19</xdr:row>
      <xdr:rowOff>132750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36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111177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4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105171</xdr:rowOff>
    </xdr:from>
    <xdr:to>
      <xdr:col>26</xdr:col>
      <xdr:colOff>101600</xdr:colOff>
      <xdr:row>20</xdr:row>
      <xdr:rowOff>35321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1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20098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9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150370</xdr:rowOff>
    </xdr:from>
    <xdr:to>
      <xdr:col>22</xdr:col>
      <xdr:colOff>165100</xdr:colOff>
      <xdr:row>20</xdr:row>
      <xdr:rowOff>80520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5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65297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4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4505</xdr:rowOff>
    </xdr:from>
    <xdr:to>
      <xdr:col>19</xdr:col>
      <xdr:colOff>38100</xdr:colOff>
      <xdr:row>20</xdr:row>
      <xdr:rowOff>106105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81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90882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6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40112</xdr:rowOff>
    </xdr:from>
    <xdr:to>
      <xdr:col>15</xdr:col>
      <xdr:colOff>101600</xdr:colOff>
      <xdr:row>20</xdr:row>
      <xdr:rowOff>141712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16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126489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60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227950</xdr:rowOff>
    </xdr:from>
    <xdr:to>
      <xdr:col>29</xdr:col>
      <xdr:colOff>127000</xdr:colOff>
      <xdr:row>35</xdr:row>
      <xdr:rowOff>237972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38300"/>
          <a:ext cx="647700" cy="10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237972</xdr:rowOff>
    </xdr:from>
    <xdr:to>
      <xdr:col>26</xdr:col>
      <xdr:colOff>50800</xdr:colOff>
      <xdr:row>35</xdr:row>
      <xdr:rowOff>247774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48322"/>
          <a:ext cx="698500" cy="9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247774</xdr:rowOff>
    </xdr:from>
    <xdr:to>
      <xdr:col>22</xdr:col>
      <xdr:colOff>114300</xdr:colOff>
      <xdr:row>35</xdr:row>
      <xdr:rowOff>268632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858124"/>
          <a:ext cx="698500" cy="20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253178</xdr:rowOff>
    </xdr:from>
    <xdr:to>
      <xdr:col>18</xdr:col>
      <xdr:colOff>177800</xdr:colOff>
      <xdr:row>35</xdr:row>
      <xdr:rowOff>268632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63528"/>
          <a:ext cx="698500" cy="15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177150</xdr:rowOff>
    </xdr:from>
    <xdr:to>
      <xdr:col>29</xdr:col>
      <xdr:colOff>177800</xdr:colOff>
      <xdr:row>35</xdr:row>
      <xdr:rowOff>278750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8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149227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5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187172</xdr:rowOff>
    </xdr:from>
    <xdr:to>
      <xdr:col>26</xdr:col>
      <xdr:colOff>101600</xdr:colOff>
      <xdr:row>35</xdr:row>
      <xdr:rowOff>288772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97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273549</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8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196974</xdr:rowOff>
    </xdr:from>
    <xdr:to>
      <xdr:col>22</xdr:col>
      <xdr:colOff>165100</xdr:colOff>
      <xdr:row>35</xdr:row>
      <xdr:rowOff>298574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07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283351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9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217832</xdr:rowOff>
    </xdr:from>
    <xdr:to>
      <xdr:col>19</xdr:col>
      <xdr:colOff>38100</xdr:colOff>
      <xdr:row>35</xdr:row>
      <xdr:rowOff>319432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28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304209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91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202378</xdr:rowOff>
    </xdr:from>
    <xdr:to>
      <xdr:col>15</xdr:col>
      <xdr:colOff>101600</xdr:colOff>
      <xdr:row>35</xdr:row>
      <xdr:rowOff>303978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1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288755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8,587
8,426
24.98
4,393,479
4,116,933
236,619
2,900,260
2,552,593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10564</xdr:rowOff>
    </xdr:from>
    <xdr:to>
      <xdr:col>24</xdr:col>
      <xdr:colOff>63500</xdr:colOff>
      <xdr:row>37</xdr:row>
      <xdr:rowOff>75730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54214"/>
          <a:ext cx="838200" cy="6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75730</xdr:rowOff>
    </xdr:from>
    <xdr:to>
      <xdr:col>19</xdr:col>
      <xdr:colOff>177800</xdr:colOff>
      <xdr:row>37</xdr:row>
      <xdr:rowOff>139845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19380"/>
          <a:ext cx="889000" cy="6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139845</xdr:rowOff>
    </xdr:from>
    <xdr:to>
      <xdr:col>15</xdr:col>
      <xdr:colOff>50800</xdr:colOff>
      <xdr:row>37</xdr:row>
      <xdr:rowOff>157447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8349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157447</xdr:rowOff>
    </xdr:from>
    <xdr:to>
      <xdr:col>10</xdr:col>
      <xdr:colOff>114300</xdr:colOff>
      <xdr:row>38</xdr:row>
      <xdr:rowOff>7737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01097"/>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131214</xdr:rowOff>
    </xdr:from>
    <xdr:to>
      <xdr:col>24</xdr:col>
      <xdr:colOff>114300</xdr:colOff>
      <xdr:row>37</xdr:row>
      <xdr:rowOff>61364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46141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24930</xdr:rowOff>
    </xdr:from>
    <xdr:to>
      <xdr:col>20</xdr:col>
      <xdr:colOff>38100</xdr:colOff>
      <xdr:row>37</xdr:row>
      <xdr:rowOff>126530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117657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89045</xdr:rowOff>
    </xdr:from>
    <xdr:to>
      <xdr:col>15</xdr:col>
      <xdr:colOff>101600</xdr:colOff>
      <xdr:row>38</xdr:row>
      <xdr:rowOff>19195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10322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106647</xdr:rowOff>
    </xdr:from>
    <xdr:to>
      <xdr:col>10</xdr:col>
      <xdr:colOff>165100</xdr:colOff>
      <xdr:row>38</xdr:row>
      <xdr:rowOff>36797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27924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128387</xdr:rowOff>
    </xdr:from>
    <xdr:to>
      <xdr:col>6</xdr:col>
      <xdr:colOff>38100</xdr:colOff>
      <xdr:row>38</xdr:row>
      <xdr:rowOff>58537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49664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115123</xdr:rowOff>
    </xdr:from>
    <xdr:to>
      <xdr:col>24</xdr:col>
      <xdr:colOff>63500</xdr:colOff>
      <xdr:row>58</xdr:row>
      <xdr:rowOff>117085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59223"/>
          <a:ext cx="8382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115123</xdr:rowOff>
    </xdr:from>
    <xdr:to>
      <xdr:col>19</xdr:col>
      <xdr:colOff>177800</xdr:colOff>
      <xdr:row>58</xdr:row>
      <xdr:rowOff>125486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59223"/>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125486</xdr:rowOff>
    </xdr:from>
    <xdr:to>
      <xdr:col>15</xdr:col>
      <xdr:colOff>50800</xdr:colOff>
      <xdr:row>58</xdr:row>
      <xdr:rowOff>128363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69586"/>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128363</xdr:rowOff>
    </xdr:from>
    <xdr:to>
      <xdr:col>10</xdr:col>
      <xdr:colOff>114300</xdr:colOff>
      <xdr:row>58</xdr:row>
      <xdr:rowOff>130784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72463"/>
          <a:ext cx="889000" cy="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66285</xdr:rowOff>
    </xdr:from>
    <xdr:to>
      <xdr:col>24</xdr:col>
      <xdr:colOff>114300</xdr:colOff>
      <xdr:row>58</xdr:row>
      <xdr:rowOff>167885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1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152662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64323</xdr:rowOff>
    </xdr:from>
    <xdr:to>
      <xdr:col>20</xdr:col>
      <xdr:colOff>38100</xdr:colOff>
      <xdr:row>58</xdr:row>
      <xdr:rowOff>165923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0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157050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0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74686</xdr:rowOff>
    </xdr:from>
    <xdr:to>
      <xdr:col>15</xdr:col>
      <xdr:colOff>101600</xdr:colOff>
      <xdr:row>59</xdr:row>
      <xdr:rowOff>4836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1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167413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1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77563</xdr:rowOff>
    </xdr:from>
    <xdr:to>
      <xdr:col>10</xdr:col>
      <xdr:colOff>165100</xdr:colOff>
      <xdr:row>59</xdr:row>
      <xdr:rowOff>7713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170290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79984</xdr:rowOff>
    </xdr:from>
    <xdr:to>
      <xdr:col>6</xdr:col>
      <xdr:colOff>38100</xdr:colOff>
      <xdr:row>59</xdr:row>
      <xdr:rowOff>10134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3772</xdr:rowOff>
    </xdr:from>
    <xdr:to>
      <xdr:col>24</xdr:col>
      <xdr:colOff>63500</xdr:colOff>
      <xdr:row>79</xdr:row>
      <xdr:rowOff>6668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48322"/>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6668</xdr:rowOff>
    </xdr:from>
    <xdr:to>
      <xdr:col>19</xdr:col>
      <xdr:colOff>177800</xdr:colOff>
      <xdr:row>79</xdr:row>
      <xdr:rowOff>12458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51218"/>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3620</xdr:rowOff>
    </xdr:from>
    <xdr:to>
      <xdr:col>15</xdr:col>
      <xdr:colOff>50800</xdr:colOff>
      <xdr:row>79</xdr:row>
      <xdr:rowOff>12458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48170"/>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3620</xdr:rowOff>
    </xdr:from>
    <xdr:to>
      <xdr:col>10</xdr:col>
      <xdr:colOff>114300</xdr:colOff>
      <xdr:row>79</xdr:row>
      <xdr:rowOff>5792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4817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124422</xdr:rowOff>
    </xdr:from>
    <xdr:to>
      <xdr:col>24</xdr:col>
      <xdr:colOff>114300</xdr:colOff>
      <xdr:row>79</xdr:row>
      <xdr:rowOff>54572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39349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127318</xdr:rowOff>
    </xdr:from>
    <xdr:to>
      <xdr:col>20</xdr:col>
      <xdr:colOff>38100</xdr:colOff>
      <xdr:row>79</xdr:row>
      <xdr:rowOff>57468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48595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133108</xdr:rowOff>
    </xdr:from>
    <xdr:to>
      <xdr:col>15</xdr:col>
      <xdr:colOff>101600</xdr:colOff>
      <xdr:row>79</xdr:row>
      <xdr:rowOff>63258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54385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124270</xdr:rowOff>
    </xdr:from>
    <xdr:to>
      <xdr:col>10</xdr:col>
      <xdr:colOff>165100</xdr:colOff>
      <xdr:row>79</xdr:row>
      <xdr:rowOff>54420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45547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9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126442</xdr:rowOff>
    </xdr:from>
    <xdr:to>
      <xdr:col>6</xdr:col>
      <xdr:colOff>38100</xdr:colOff>
      <xdr:row>79</xdr:row>
      <xdr:rowOff>56592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47719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70816</xdr:rowOff>
    </xdr:from>
    <xdr:to>
      <xdr:col>24</xdr:col>
      <xdr:colOff>63500</xdr:colOff>
      <xdr:row>97</xdr:row>
      <xdr:rowOff>170484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30016"/>
          <a:ext cx="838200" cy="27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162637</xdr:rowOff>
    </xdr:from>
    <xdr:to>
      <xdr:col>19</xdr:col>
      <xdr:colOff>177800</xdr:colOff>
      <xdr:row>97</xdr:row>
      <xdr:rowOff>170484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793287"/>
          <a:ext cx="889000" cy="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162637</xdr:rowOff>
    </xdr:from>
    <xdr:to>
      <xdr:col>15</xdr:col>
      <xdr:colOff>50800</xdr:colOff>
      <xdr:row>97</xdr:row>
      <xdr:rowOff>169004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93287"/>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169004</xdr:rowOff>
    </xdr:from>
    <xdr:to>
      <xdr:col>10</xdr:col>
      <xdr:colOff>114300</xdr:colOff>
      <xdr:row>98</xdr:row>
      <xdr:rowOff>12522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99654"/>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20016</xdr:rowOff>
    </xdr:from>
    <xdr:to>
      <xdr:col>24</xdr:col>
      <xdr:colOff>114300</xdr:colOff>
      <xdr:row>96</xdr:row>
      <xdr:rowOff>121616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169893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119684</xdr:rowOff>
    </xdr:from>
    <xdr:to>
      <xdr:col>20</xdr:col>
      <xdr:colOff>38100</xdr:colOff>
      <xdr:row>98</xdr:row>
      <xdr:rowOff>49834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40961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4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111837</xdr:rowOff>
    </xdr:from>
    <xdr:to>
      <xdr:col>15</xdr:col>
      <xdr:colOff>101600</xdr:colOff>
      <xdr:row>98</xdr:row>
      <xdr:rowOff>41987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4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33114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3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118204</xdr:rowOff>
    </xdr:from>
    <xdr:to>
      <xdr:col>10</xdr:col>
      <xdr:colOff>165100</xdr:colOff>
      <xdr:row>98</xdr:row>
      <xdr:rowOff>48354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4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39481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4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133172</xdr:rowOff>
    </xdr:from>
    <xdr:to>
      <xdr:col>6</xdr:col>
      <xdr:colOff>38100</xdr:colOff>
      <xdr:row>98</xdr:row>
      <xdr:rowOff>63322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6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54449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5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105021</xdr:rowOff>
    </xdr:from>
    <xdr:to>
      <xdr:col>55</xdr:col>
      <xdr:colOff>0</xdr:colOff>
      <xdr:row>37</xdr:row>
      <xdr:rowOff>26684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34321"/>
          <a:ext cx="838200" cy="43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105021</xdr:rowOff>
    </xdr:from>
    <xdr:to>
      <xdr:col>50</xdr:col>
      <xdr:colOff>114300</xdr:colOff>
      <xdr:row>36</xdr:row>
      <xdr:rowOff>122052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34321"/>
          <a:ext cx="889000" cy="3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122052</xdr:rowOff>
    </xdr:from>
    <xdr:to>
      <xdr:col>45</xdr:col>
      <xdr:colOff>177800</xdr:colOff>
      <xdr:row>37</xdr:row>
      <xdr:rowOff>81335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94252"/>
          <a:ext cx="889000" cy="13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61900</xdr:rowOff>
    </xdr:from>
    <xdr:to>
      <xdr:col>41</xdr:col>
      <xdr:colOff>50800</xdr:colOff>
      <xdr:row>37</xdr:row>
      <xdr:rowOff>81335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05550"/>
          <a:ext cx="889000" cy="1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147334</xdr:rowOff>
    </xdr:from>
    <xdr:to>
      <xdr:col>55</xdr:col>
      <xdr:colOff>50800</xdr:colOff>
      <xdr:row>37</xdr:row>
      <xdr:rowOff>77484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125761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54221</xdr:rowOff>
    </xdr:from>
    <xdr:to>
      <xdr:col>50</xdr:col>
      <xdr:colOff>165100</xdr:colOff>
      <xdr:row>34</xdr:row>
      <xdr:rowOff>155821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146948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7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71252</xdr:rowOff>
    </xdr:from>
    <xdr:to>
      <xdr:col>46</xdr:col>
      <xdr:colOff>38100</xdr:colOff>
      <xdr:row>37</xdr:row>
      <xdr:rowOff>1402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17929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1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30535</xdr:rowOff>
    </xdr:from>
    <xdr:to>
      <xdr:col>41</xdr:col>
      <xdr:colOff>101600</xdr:colOff>
      <xdr:row>37</xdr:row>
      <xdr:rowOff>132135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123262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11100</xdr:rowOff>
    </xdr:from>
    <xdr:to>
      <xdr:col>36</xdr:col>
      <xdr:colOff>165100</xdr:colOff>
      <xdr:row>37</xdr:row>
      <xdr:rowOff>112700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103827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129114</xdr:rowOff>
    </xdr:from>
    <xdr:to>
      <xdr:col>55</xdr:col>
      <xdr:colOff>0</xdr:colOff>
      <xdr:row>58</xdr:row>
      <xdr:rowOff>170540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73214"/>
          <a:ext cx="838200" cy="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129114</xdr:rowOff>
    </xdr:from>
    <xdr:to>
      <xdr:col>50</xdr:col>
      <xdr:colOff>114300</xdr:colOff>
      <xdr:row>58</xdr:row>
      <xdr:rowOff>133634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73214"/>
          <a:ext cx="889000" cy="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133634</xdr:rowOff>
    </xdr:from>
    <xdr:to>
      <xdr:col>45</xdr:col>
      <xdr:colOff>177800</xdr:colOff>
      <xdr:row>59</xdr:row>
      <xdr:rowOff>9417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77734"/>
          <a:ext cx="889000" cy="4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4369</xdr:rowOff>
    </xdr:from>
    <xdr:to>
      <xdr:col>41</xdr:col>
      <xdr:colOff>50800</xdr:colOff>
      <xdr:row>59</xdr:row>
      <xdr:rowOff>9417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119919"/>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119740</xdr:rowOff>
    </xdr:from>
    <xdr:to>
      <xdr:col>55</xdr:col>
      <xdr:colOff>50800</xdr:colOff>
      <xdr:row>59</xdr:row>
      <xdr:rowOff>49890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34667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7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78314</xdr:rowOff>
    </xdr:from>
    <xdr:to>
      <xdr:col>50</xdr:col>
      <xdr:colOff>165100</xdr:colOff>
      <xdr:row>59</xdr:row>
      <xdr:rowOff>8464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171041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1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82834</xdr:rowOff>
    </xdr:from>
    <xdr:to>
      <xdr:col>46</xdr:col>
      <xdr:colOff>38100</xdr:colOff>
      <xdr:row>59</xdr:row>
      <xdr:rowOff>12984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2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4111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1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130067</xdr:rowOff>
    </xdr:from>
    <xdr:to>
      <xdr:col>41</xdr:col>
      <xdr:colOff>101600</xdr:colOff>
      <xdr:row>59</xdr:row>
      <xdr:rowOff>60217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51344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6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125019</xdr:rowOff>
    </xdr:from>
    <xdr:to>
      <xdr:col>36</xdr:col>
      <xdr:colOff>165100</xdr:colOff>
      <xdr:row>59</xdr:row>
      <xdr:rowOff>55169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46296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136227</xdr:rowOff>
    </xdr:from>
    <xdr:to>
      <xdr:col>55</xdr:col>
      <xdr:colOff>0</xdr:colOff>
      <xdr:row>78</xdr:row>
      <xdr:rowOff>139430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09327"/>
          <a:ext cx="838200" cy="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139430</xdr:rowOff>
    </xdr:from>
    <xdr:to>
      <xdr:col>50</xdr:col>
      <xdr:colOff>114300</xdr:colOff>
      <xdr:row>78</xdr:row>
      <xdr:rowOff>139454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12530"/>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138106</xdr:rowOff>
    </xdr:from>
    <xdr:to>
      <xdr:col>45</xdr:col>
      <xdr:colOff>177800</xdr:colOff>
      <xdr:row>78</xdr:row>
      <xdr:rowOff>139454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11206"/>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138081</xdr:rowOff>
    </xdr:from>
    <xdr:to>
      <xdr:col>41</xdr:col>
      <xdr:colOff>50800</xdr:colOff>
      <xdr:row>78</xdr:row>
      <xdr:rowOff>138106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11181"/>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85427</xdr:rowOff>
    </xdr:from>
    <xdr:to>
      <xdr:col>55</xdr:col>
      <xdr:colOff>50800</xdr:colOff>
      <xdr:row>79</xdr:row>
      <xdr:rowOff>15577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4628</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88630</xdr:rowOff>
    </xdr:from>
    <xdr:to>
      <xdr:col>50</xdr:col>
      <xdr:colOff>165100</xdr:colOff>
      <xdr:row>79</xdr:row>
      <xdr:rowOff>18780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6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9907</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50017" y="1355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88654</xdr:rowOff>
    </xdr:from>
    <xdr:to>
      <xdr:col>46</xdr:col>
      <xdr:colOff>38100</xdr:colOff>
      <xdr:row>79</xdr:row>
      <xdr:rowOff>18804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9931</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61017" y="1355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87306</xdr:rowOff>
    </xdr:from>
    <xdr:to>
      <xdr:col>41</xdr:col>
      <xdr:colOff>101600</xdr:colOff>
      <xdr:row>79</xdr:row>
      <xdr:rowOff>17456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8583</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2017" y="13553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87281</xdr:rowOff>
    </xdr:from>
    <xdr:to>
      <xdr:col>36</xdr:col>
      <xdr:colOff>165100</xdr:colOff>
      <xdr:row>79</xdr:row>
      <xdr:rowOff>17431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8558</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3017" y="1355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135755</xdr:rowOff>
    </xdr:from>
    <xdr:to>
      <xdr:col>55</xdr:col>
      <xdr:colOff>0</xdr:colOff>
      <xdr:row>98</xdr:row>
      <xdr:rowOff>58319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66405"/>
          <a:ext cx="838200" cy="9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135755</xdr:rowOff>
    </xdr:from>
    <xdr:to>
      <xdr:col>50</xdr:col>
      <xdr:colOff>114300</xdr:colOff>
      <xdr:row>97</xdr:row>
      <xdr:rowOff>153019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66405"/>
          <a:ext cx="889000" cy="1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153019</xdr:rowOff>
    </xdr:from>
    <xdr:to>
      <xdr:col>45</xdr:col>
      <xdr:colOff>177800</xdr:colOff>
      <xdr:row>98</xdr:row>
      <xdr:rowOff>76524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83669"/>
          <a:ext cx="889000" cy="9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76524</xdr:rowOff>
    </xdr:from>
    <xdr:to>
      <xdr:col>41</xdr:col>
      <xdr:colOff>50800</xdr:colOff>
      <xdr:row>98</xdr:row>
      <xdr:rowOff>84767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78624"/>
          <a:ext cx="889000" cy="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7519</xdr:rowOff>
    </xdr:from>
    <xdr:to>
      <xdr:col>55</xdr:col>
      <xdr:colOff>50800</xdr:colOff>
      <xdr:row>98</xdr:row>
      <xdr:rowOff>109119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93896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2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84955</xdr:rowOff>
    </xdr:from>
    <xdr:to>
      <xdr:col>50</xdr:col>
      <xdr:colOff>165100</xdr:colOff>
      <xdr:row>98</xdr:row>
      <xdr:rowOff>15105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6232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0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102219</xdr:rowOff>
    </xdr:from>
    <xdr:to>
      <xdr:col>46</xdr:col>
      <xdr:colOff>38100</xdr:colOff>
      <xdr:row>98</xdr:row>
      <xdr:rowOff>32369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3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23496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25724</xdr:rowOff>
    </xdr:from>
    <xdr:to>
      <xdr:col>41</xdr:col>
      <xdr:colOff>101600</xdr:colOff>
      <xdr:row>98</xdr:row>
      <xdr:rowOff>127324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118451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2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33967</xdr:rowOff>
    </xdr:from>
    <xdr:to>
      <xdr:col>36</xdr:col>
      <xdr:colOff>165100</xdr:colOff>
      <xdr:row>98</xdr:row>
      <xdr:rowOff>135567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126694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2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146059</xdr:rowOff>
    </xdr:from>
    <xdr:to>
      <xdr:col>85</xdr:col>
      <xdr:colOff>127000</xdr:colOff>
      <xdr:row>77</xdr:row>
      <xdr:rowOff>151623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47709"/>
          <a:ext cx="8382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146320</xdr:rowOff>
    </xdr:from>
    <xdr:to>
      <xdr:col>81</xdr:col>
      <xdr:colOff>50800</xdr:colOff>
      <xdr:row>77</xdr:row>
      <xdr:rowOff>151623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347970"/>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146320</xdr:rowOff>
    </xdr:from>
    <xdr:to>
      <xdr:col>76</xdr:col>
      <xdr:colOff>114300</xdr:colOff>
      <xdr:row>77</xdr:row>
      <xdr:rowOff>159054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47970"/>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159054</xdr:rowOff>
    </xdr:from>
    <xdr:to>
      <xdr:col>71</xdr:col>
      <xdr:colOff>177800</xdr:colOff>
      <xdr:row>77</xdr:row>
      <xdr:rowOff>160846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60704"/>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95259</xdr:rowOff>
    </xdr:from>
    <xdr:to>
      <xdr:col>85</xdr:col>
      <xdr:colOff>177800</xdr:colOff>
      <xdr:row>78</xdr:row>
      <xdr:rowOff>25409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73686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7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100823</xdr:rowOff>
    </xdr:from>
    <xdr:to>
      <xdr:col>81</xdr:col>
      <xdr:colOff>101600</xdr:colOff>
      <xdr:row>78</xdr:row>
      <xdr:rowOff>30973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0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22100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95520</xdr:rowOff>
    </xdr:from>
    <xdr:to>
      <xdr:col>76</xdr:col>
      <xdr:colOff>165100</xdr:colOff>
      <xdr:row>78</xdr:row>
      <xdr:rowOff>25670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16797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108254</xdr:rowOff>
    </xdr:from>
    <xdr:to>
      <xdr:col>72</xdr:col>
      <xdr:colOff>38100</xdr:colOff>
      <xdr:row>78</xdr:row>
      <xdr:rowOff>38404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29531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40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110046</xdr:rowOff>
    </xdr:from>
    <xdr:to>
      <xdr:col>67</xdr:col>
      <xdr:colOff>101600</xdr:colOff>
      <xdr:row>78</xdr:row>
      <xdr:rowOff>40196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31323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154845</xdr:rowOff>
    </xdr:from>
    <xdr:to>
      <xdr:col>85</xdr:col>
      <xdr:colOff>127000</xdr:colOff>
      <xdr:row>99</xdr:row>
      <xdr:rowOff>9742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56945"/>
          <a:ext cx="838200" cy="2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9742</xdr:rowOff>
    </xdr:from>
    <xdr:to>
      <xdr:col>81</xdr:col>
      <xdr:colOff>50800</xdr:colOff>
      <xdr:row>99</xdr:row>
      <xdr:rowOff>31911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83292"/>
          <a:ext cx="889000" cy="2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24101</xdr:rowOff>
    </xdr:from>
    <xdr:to>
      <xdr:col>76</xdr:col>
      <xdr:colOff>114300</xdr:colOff>
      <xdr:row>99</xdr:row>
      <xdr:rowOff>31911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97651"/>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16075</xdr:rowOff>
    </xdr:from>
    <xdr:to>
      <xdr:col>71</xdr:col>
      <xdr:colOff>177800</xdr:colOff>
      <xdr:row>99</xdr:row>
      <xdr:rowOff>24101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89625"/>
          <a:ext cx="889000" cy="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104045</xdr:rowOff>
    </xdr:from>
    <xdr:to>
      <xdr:col>85</xdr:col>
      <xdr:colOff>177800</xdr:colOff>
      <xdr:row>99</xdr:row>
      <xdr:rowOff>34195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9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18972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2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130392</xdr:rowOff>
    </xdr:from>
    <xdr:to>
      <xdr:col>81</xdr:col>
      <xdr:colOff>101600</xdr:colOff>
      <xdr:row>99</xdr:row>
      <xdr:rowOff>60542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51669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152561</xdr:rowOff>
    </xdr:from>
    <xdr:to>
      <xdr:col>76</xdr:col>
      <xdr:colOff>165100</xdr:colOff>
      <xdr:row>99</xdr:row>
      <xdr:rowOff>82711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73838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704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144751</xdr:rowOff>
    </xdr:from>
    <xdr:to>
      <xdr:col>72</xdr:col>
      <xdr:colOff>38100</xdr:colOff>
      <xdr:row>99</xdr:row>
      <xdr:rowOff>74901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66028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136725</xdr:rowOff>
    </xdr:from>
    <xdr:to>
      <xdr:col>67</xdr:col>
      <xdr:colOff>101600</xdr:colOff>
      <xdr:row>99</xdr:row>
      <xdr:rowOff>66875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58002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70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22257</xdr:rowOff>
    </xdr:from>
    <xdr:to>
      <xdr:col>116</xdr:col>
      <xdr:colOff>63500</xdr:colOff>
      <xdr:row>59</xdr:row>
      <xdr:rowOff>22466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137807"/>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22466</xdr:rowOff>
    </xdr:from>
    <xdr:to>
      <xdr:col>111</xdr:col>
      <xdr:colOff>177800</xdr:colOff>
      <xdr:row>59</xdr:row>
      <xdr:rowOff>22581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13801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22581</xdr:rowOff>
    </xdr:from>
    <xdr:to>
      <xdr:col>107</xdr:col>
      <xdr:colOff>50800</xdr:colOff>
      <xdr:row>59</xdr:row>
      <xdr:rowOff>22733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13813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22733</xdr:rowOff>
    </xdr:from>
    <xdr:to>
      <xdr:col>102</xdr:col>
      <xdr:colOff>114300</xdr:colOff>
      <xdr:row>59</xdr:row>
      <xdr:rowOff>22809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13828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142907</xdr:rowOff>
    </xdr:from>
    <xdr:to>
      <xdr:col>116</xdr:col>
      <xdr:colOff>114300</xdr:colOff>
      <xdr:row>59</xdr:row>
      <xdr:rowOff>73057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143116</xdr:rowOff>
    </xdr:from>
    <xdr:to>
      <xdr:col>112</xdr:col>
      <xdr:colOff>38100</xdr:colOff>
      <xdr:row>59</xdr:row>
      <xdr:rowOff>73266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64393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1017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143231</xdr:rowOff>
    </xdr:from>
    <xdr:to>
      <xdr:col>107</xdr:col>
      <xdr:colOff>101600</xdr:colOff>
      <xdr:row>59</xdr:row>
      <xdr:rowOff>73381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64508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8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143383</xdr:rowOff>
    </xdr:from>
    <xdr:to>
      <xdr:col>102</xdr:col>
      <xdr:colOff>165100</xdr:colOff>
      <xdr:row>59</xdr:row>
      <xdr:rowOff>73533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64660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8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143459</xdr:rowOff>
    </xdr:from>
    <xdr:to>
      <xdr:col>98</xdr:col>
      <xdr:colOff>38100</xdr:colOff>
      <xdr:row>59</xdr:row>
      <xdr:rowOff>73609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8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64736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8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16890</xdr:rowOff>
    </xdr:from>
    <xdr:to>
      <xdr:col>116</xdr:col>
      <xdr:colOff>63500</xdr:colOff>
      <xdr:row>79</xdr:row>
      <xdr:rowOff>27229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561440"/>
          <a:ext cx="838200" cy="1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16890</xdr:rowOff>
    </xdr:from>
    <xdr:to>
      <xdr:col>111</xdr:col>
      <xdr:colOff>177800</xdr:colOff>
      <xdr:row>79</xdr:row>
      <xdr:rowOff>34570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561440"/>
          <a:ext cx="889000" cy="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34570</xdr:rowOff>
    </xdr:from>
    <xdr:to>
      <xdr:col>107</xdr:col>
      <xdr:colOff>50800</xdr:colOff>
      <xdr:row>79</xdr:row>
      <xdr:rowOff>52781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579120"/>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40056</xdr:rowOff>
    </xdr:from>
    <xdr:to>
      <xdr:col>102</xdr:col>
      <xdr:colOff>114300</xdr:colOff>
      <xdr:row>79</xdr:row>
      <xdr:rowOff>52781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584606"/>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147879</xdr:rowOff>
    </xdr:from>
    <xdr:to>
      <xdr:col>116</xdr:col>
      <xdr:colOff>114300</xdr:colOff>
      <xdr:row>79</xdr:row>
      <xdr:rowOff>78029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5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62806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43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137540</xdr:rowOff>
    </xdr:from>
    <xdr:to>
      <xdr:col>112</xdr:col>
      <xdr:colOff>38100</xdr:colOff>
      <xdr:row>79</xdr:row>
      <xdr:rowOff>67690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5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58817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60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155220</xdr:rowOff>
    </xdr:from>
    <xdr:to>
      <xdr:col>107</xdr:col>
      <xdr:colOff>101600</xdr:colOff>
      <xdr:row>79</xdr:row>
      <xdr:rowOff>85370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5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76497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62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1981</xdr:rowOff>
    </xdr:from>
    <xdr:to>
      <xdr:col>102</xdr:col>
      <xdr:colOff>165100</xdr:colOff>
      <xdr:row>79</xdr:row>
      <xdr:rowOff>103581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5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94708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63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160706</xdr:rowOff>
    </xdr:from>
    <xdr:to>
      <xdr:col>98</xdr:col>
      <xdr:colOff>38100</xdr:colOff>
      <xdr:row>79</xdr:row>
      <xdr:rowOff>90856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5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81983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62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住民１人あたりコストについては、すべての項目で、類団平均を下回る結果となっている。これは当村が県内で１番面積の小さい村であり、他団体に比べると施設数なども少ないことから効率的に行政運営ができている事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べて人件費、扶助費、積立金で増となっており、人件費はワクチン接種や育休代替えによる会計年度任用職員の増、扶助費は子育て世帯への臨時特別給付金の増、積立金は複合施設の建設や施設の長寿命化対策に備えるため公共施設整備基金へ</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千万円積み立てたことにより、増となっている。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また、補助費、普通建設費では減となっており、補助費は前年度行った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定額給付金やコロナ関連で事業所支援等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の補助金が減となっているため、普通建設費は前年度に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トレーニングセンター、ミラ・フード館のトイレの改修工事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が皆減となっているため、減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8,587
8,426
24.98
4,393,479
4,116,933
236,619
2,900,260
2,552,593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62281</xdr:rowOff>
    </xdr:from>
    <xdr:to>
      <xdr:col>24</xdr:col>
      <xdr:colOff>63500</xdr:colOff>
      <xdr:row>37</xdr:row>
      <xdr:rowOff>63805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40593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9703</xdr:rowOff>
    </xdr:from>
    <xdr:to>
      <xdr:col>19</xdr:col>
      <xdr:colOff>177800</xdr:colOff>
      <xdr:row>37</xdr:row>
      <xdr:rowOff>63805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53353"/>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9703</xdr:rowOff>
    </xdr:from>
    <xdr:to>
      <xdr:col>15</xdr:col>
      <xdr:colOff>50800</xdr:colOff>
      <xdr:row>37</xdr:row>
      <xdr:rowOff>57099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53353"/>
          <a:ext cx="8890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31191</xdr:rowOff>
    </xdr:from>
    <xdr:to>
      <xdr:col>10</xdr:col>
      <xdr:colOff>114300</xdr:colOff>
      <xdr:row>37</xdr:row>
      <xdr:rowOff>57099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7484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11481</xdr:rowOff>
    </xdr:from>
    <xdr:to>
      <xdr:col>24</xdr:col>
      <xdr:colOff>114300</xdr:colOff>
      <xdr:row>37</xdr:row>
      <xdr:rowOff>113081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5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161358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3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13005</xdr:rowOff>
    </xdr:from>
    <xdr:to>
      <xdr:col>20</xdr:col>
      <xdr:colOff>38100</xdr:colOff>
      <xdr:row>37</xdr:row>
      <xdr:rowOff>114605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105732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4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130353</xdr:rowOff>
    </xdr:from>
    <xdr:to>
      <xdr:col>15</xdr:col>
      <xdr:colOff>101600</xdr:colOff>
      <xdr:row>37</xdr:row>
      <xdr:rowOff>60503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51630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9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6299</xdr:rowOff>
    </xdr:from>
    <xdr:to>
      <xdr:col>10</xdr:col>
      <xdr:colOff>165100</xdr:colOff>
      <xdr:row>37</xdr:row>
      <xdr:rowOff>107899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99026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4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151841</xdr:rowOff>
    </xdr:from>
    <xdr:to>
      <xdr:col>6</xdr:col>
      <xdr:colOff>38100</xdr:colOff>
      <xdr:row>37</xdr:row>
      <xdr:rowOff>81991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73118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1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63254</xdr:rowOff>
    </xdr:from>
    <xdr:to>
      <xdr:col>24</xdr:col>
      <xdr:colOff>63500</xdr:colOff>
      <xdr:row>58</xdr:row>
      <xdr:rowOff>137358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10007354"/>
          <a:ext cx="8382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63254</xdr:rowOff>
    </xdr:from>
    <xdr:to>
      <xdr:col>19</xdr:col>
      <xdr:colOff>177800</xdr:colOff>
      <xdr:row>58</xdr:row>
      <xdr:rowOff>163322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07354"/>
          <a:ext cx="889000" cy="10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163322</xdr:rowOff>
    </xdr:from>
    <xdr:to>
      <xdr:col>15</xdr:col>
      <xdr:colOff>50800</xdr:colOff>
      <xdr:row>58</xdr:row>
      <xdr:rowOff>164647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107422"/>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164647</xdr:rowOff>
    </xdr:from>
    <xdr:to>
      <xdr:col>10</xdr:col>
      <xdr:colOff>114300</xdr:colOff>
      <xdr:row>58</xdr:row>
      <xdr:rowOff>165950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108747"/>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86558</xdr:rowOff>
    </xdr:from>
    <xdr:to>
      <xdr:col>24</xdr:col>
      <xdr:colOff>114300</xdr:colOff>
      <xdr:row>59</xdr:row>
      <xdr:rowOff>16708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1485</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4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12454</xdr:rowOff>
    </xdr:from>
    <xdr:to>
      <xdr:col>20</xdr:col>
      <xdr:colOff>38100</xdr:colOff>
      <xdr:row>58</xdr:row>
      <xdr:rowOff>114054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105181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4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112522</xdr:rowOff>
    </xdr:from>
    <xdr:to>
      <xdr:col>15</xdr:col>
      <xdr:colOff>101600</xdr:colOff>
      <xdr:row>59</xdr:row>
      <xdr:rowOff>42672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33799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1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113847</xdr:rowOff>
    </xdr:from>
    <xdr:to>
      <xdr:col>10</xdr:col>
      <xdr:colOff>165100</xdr:colOff>
      <xdr:row>59</xdr:row>
      <xdr:rowOff>43997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5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35124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5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115150</xdr:rowOff>
    </xdr:from>
    <xdr:to>
      <xdr:col>6</xdr:col>
      <xdr:colOff>38100</xdr:colOff>
      <xdr:row>59</xdr:row>
      <xdr:rowOff>45300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36427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135265</xdr:rowOff>
    </xdr:from>
    <xdr:to>
      <xdr:col>24</xdr:col>
      <xdr:colOff>63500</xdr:colOff>
      <xdr:row>77</xdr:row>
      <xdr:rowOff>124124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65465"/>
          <a:ext cx="838200" cy="16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124124</xdr:rowOff>
    </xdr:from>
    <xdr:to>
      <xdr:col>19</xdr:col>
      <xdr:colOff>177800</xdr:colOff>
      <xdr:row>78</xdr:row>
      <xdr:rowOff>26398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25774"/>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26398</xdr:rowOff>
    </xdr:from>
    <xdr:to>
      <xdr:col>15</xdr:col>
      <xdr:colOff>50800</xdr:colOff>
      <xdr:row>78</xdr:row>
      <xdr:rowOff>45448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9949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164320</xdr:rowOff>
    </xdr:from>
    <xdr:to>
      <xdr:col>10</xdr:col>
      <xdr:colOff>114300</xdr:colOff>
      <xdr:row>78</xdr:row>
      <xdr:rowOff>45448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6597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84465</xdr:rowOff>
    </xdr:from>
    <xdr:to>
      <xdr:col>24</xdr:col>
      <xdr:colOff>114300</xdr:colOff>
      <xdr:row>77</xdr:row>
      <xdr:rowOff>14615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1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62892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73324</xdr:rowOff>
    </xdr:from>
    <xdr:to>
      <xdr:col>20</xdr:col>
      <xdr:colOff>38100</xdr:colOff>
      <xdr:row>78</xdr:row>
      <xdr:rowOff>3474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166051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6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147048</xdr:rowOff>
    </xdr:from>
    <xdr:to>
      <xdr:col>15</xdr:col>
      <xdr:colOff>101600</xdr:colOff>
      <xdr:row>78</xdr:row>
      <xdr:rowOff>77198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68325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166098</xdr:rowOff>
    </xdr:from>
    <xdr:to>
      <xdr:col>10</xdr:col>
      <xdr:colOff>165100</xdr:colOff>
      <xdr:row>78</xdr:row>
      <xdr:rowOff>96248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87375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6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113520</xdr:rowOff>
    </xdr:from>
    <xdr:to>
      <xdr:col>6</xdr:col>
      <xdr:colOff>38100</xdr:colOff>
      <xdr:row>78</xdr:row>
      <xdr:rowOff>43670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34797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0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64064</xdr:rowOff>
    </xdr:from>
    <xdr:to>
      <xdr:col>24</xdr:col>
      <xdr:colOff>63500</xdr:colOff>
      <xdr:row>97</xdr:row>
      <xdr:rowOff>96174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94714"/>
          <a:ext cx="838200" cy="3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96174</xdr:rowOff>
    </xdr:from>
    <xdr:to>
      <xdr:col>19</xdr:col>
      <xdr:colOff>177800</xdr:colOff>
      <xdr:row>97</xdr:row>
      <xdr:rowOff>123332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26824"/>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123332</xdr:rowOff>
    </xdr:from>
    <xdr:to>
      <xdr:col>15</xdr:col>
      <xdr:colOff>50800</xdr:colOff>
      <xdr:row>97</xdr:row>
      <xdr:rowOff>137818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53982"/>
          <a:ext cx="8890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137460</xdr:rowOff>
    </xdr:from>
    <xdr:to>
      <xdr:col>10</xdr:col>
      <xdr:colOff>114300</xdr:colOff>
      <xdr:row>97</xdr:row>
      <xdr:rowOff>137818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68110"/>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13264</xdr:rowOff>
    </xdr:from>
    <xdr:to>
      <xdr:col>24</xdr:col>
      <xdr:colOff>114300</xdr:colOff>
      <xdr:row>97</xdr:row>
      <xdr:rowOff>114864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4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99641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5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45374</xdr:rowOff>
    </xdr:from>
    <xdr:to>
      <xdr:col>20</xdr:col>
      <xdr:colOff>38100</xdr:colOff>
      <xdr:row>97</xdr:row>
      <xdr:rowOff>146974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138101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72532</xdr:rowOff>
    </xdr:from>
    <xdr:to>
      <xdr:col>15</xdr:col>
      <xdr:colOff>101600</xdr:colOff>
      <xdr:row>98</xdr:row>
      <xdr:rowOff>2682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0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165259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87018</xdr:rowOff>
    </xdr:from>
    <xdr:to>
      <xdr:col>10</xdr:col>
      <xdr:colOff>165100</xdr:colOff>
      <xdr:row>98</xdr:row>
      <xdr:rowOff>17168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1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8295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86660</xdr:rowOff>
    </xdr:from>
    <xdr:to>
      <xdr:col>6</xdr:col>
      <xdr:colOff>38100</xdr:colOff>
      <xdr:row>98</xdr:row>
      <xdr:rowOff>16810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64719</xdr:rowOff>
    </xdr:from>
    <xdr:to>
      <xdr:col>55</xdr:col>
      <xdr:colOff>0</xdr:colOff>
      <xdr:row>38</xdr:row>
      <xdr:rowOff>65177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79819"/>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65177</xdr:rowOff>
    </xdr:from>
    <xdr:to>
      <xdr:col>50</xdr:col>
      <xdr:colOff>114300</xdr:colOff>
      <xdr:row>38</xdr:row>
      <xdr:rowOff>65634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8027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65634</xdr:rowOff>
    </xdr:from>
    <xdr:to>
      <xdr:col>45</xdr:col>
      <xdr:colOff>177800</xdr:colOff>
      <xdr:row>38</xdr:row>
      <xdr:rowOff>66091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8073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66091</xdr:rowOff>
    </xdr:from>
    <xdr:to>
      <xdr:col>41</xdr:col>
      <xdr:colOff>50800</xdr:colOff>
      <xdr:row>38</xdr:row>
      <xdr:rowOff>66091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81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13919</xdr:rowOff>
    </xdr:from>
    <xdr:to>
      <xdr:col>55</xdr:col>
      <xdr:colOff>50800</xdr:colOff>
      <xdr:row>38</xdr:row>
      <xdr:rowOff>115519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100296</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14377</xdr:rowOff>
    </xdr:from>
    <xdr:to>
      <xdr:col>50</xdr:col>
      <xdr:colOff>165100</xdr:colOff>
      <xdr:row>38</xdr:row>
      <xdr:rowOff>115977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107104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2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14834</xdr:rowOff>
    </xdr:from>
    <xdr:to>
      <xdr:col>46</xdr:col>
      <xdr:colOff>38100</xdr:colOff>
      <xdr:row>38</xdr:row>
      <xdr:rowOff>116434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107561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2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15291</xdr:rowOff>
    </xdr:from>
    <xdr:to>
      <xdr:col>41</xdr:col>
      <xdr:colOff>101600</xdr:colOff>
      <xdr:row>38</xdr:row>
      <xdr:rowOff>116891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108018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15291</xdr:rowOff>
    </xdr:from>
    <xdr:to>
      <xdr:col>36</xdr:col>
      <xdr:colOff>165100</xdr:colOff>
      <xdr:row>38</xdr:row>
      <xdr:rowOff>116891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108018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27970</xdr:rowOff>
    </xdr:from>
    <xdr:to>
      <xdr:col>55</xdr:col>
      <xdr:colOff>0</xdr:colOff>
      <xdr:row>58</xdr:row>
      <xdr:rowOff>47588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72070"/>
          <a:ext cx="838200" cy="1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63590</xdr:rowOff>
    </xdr:from>
    <xdr:to>
      <xdr:col>50</xdr:col>
      <xdr:colOff>114300</xdr:colOff>
      <xdr:row>58</xdr:row>
      <xdr:rowOff>27970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36240"/>
          <a:ext cx="889000" cy="13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63590</xdr:rowOff>
    </xdr:from>
    <xdr:to>
      <xdr:col>45</xdr:col>
      <xdr:colOff>177800</xdr:colOff>
      <xdr:row>58</xdr:row>
      <xdr:rowOff>48973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36240"/>
          <a:ext cx="889000" cy="15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47551</xdr:rowOff>
    </xdr:from>
    <xdr:to>
      <xdr:col>41</xdr:col>
      <xdr:colOff>50800</xdr:colOff>
      <xdr:row>58</xdr:row>
      <xdr:rowOff>48973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91651"/>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168238</xdr:rowOff>
    </xdr:from>
    <xdr:to>
      <xdr:col>55</xdr:col>
      <xdr:colOff>50800</xdr:colOff>
      <xdr:row>58</xdr:row>
      <xdr:rowOff>98388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83165</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148620</xdr:rowOff>
    </xdr:from>
    <xdr:to>
      <xdr:col>50</xdr:col>
      <xdr:colOff>165100</xdr:colOff>
      <xdr:row>58</xdr:row>
      <xdr:rowOff>78770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2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69897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1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12790</xdr:rowOff>
    </xdr:from>
    <xdr:to>
      <xdr:col>46</xdr:col>
      <xdr:colOff>38100</xdr:colOff>
      <xdr:row>57</xdr:row>
      <xdr:rowOff>114390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8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130917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6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169623</xdr:rowOff>
    </xdr:from>
    <xdr:to>
      <xdr:col>41</xdr:col>
      <xdr:colOff>101600</xdr:colOff>
      <xdr:row>58</xdr:row>
      <xdr:rowOff>99773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4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90900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3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168201</xdr:rowOff>
    </xdr:from>
    <xdr:to>
      <xdr:col>36</xdr:col>
      <xdr:colOff>165100</xdr:colOff>
      <xdr:row>58</xdr:row>
      <xdr:rowOff>98351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89478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3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140667</xdr:rowOff>
    </xdr:from>
    <xdr:to>
      <xdr:col>55</xdr:col>
      <xdr:colOff>0</xdr:colOff>
      <xdr:row>78</xdr:row>
      <xdr:rowOff>164320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513767"/>
          <a:ext cx="8382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140667</xdr:rowOff>
    </xdr:from>
    <xdr:to>
      <xdr:col>50</xdr:col>
      <xdr:colOff>114300</xdr:colOff>
      <xdr:row>79</xdr:row>
      <xdr:rowOff>14495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13767"/>
          <a:ext cx="889000" cy="4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168291</xdr:rowOff>
    </xdr:from>
    <xdr:to>
      <xdr:col>45</xdr:col>
      <xdr:colOff>177800</xdr:colOff>
      <xdr:row>79</xdr:row>
      <xdr:rowOff>14495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41391"/>
          <a:ext cx="889000" cy="1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168291</xdr:rowOff>
    </xdr:from>
    <xdr:to>
      <xdr:col>41</xdr:col>
      <xdr:colOff>50800</xdr:colOff>
      <xdr:row>79</xdr:row>
      <xdr:rowOff>12331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41391"/>
          <a:ext cx="889000" cy="1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113520</xdr:rowOff>
    </xdr:from>
    <xdr:to>
      <xdr:col>55</xdr:col>
      <xdr:colOff>50800</xdr:colOff>
      <xdr:row>79</xdr:row>
      <xdr:rowOff>43670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28447</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0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89867</xdr:rowOff>
    </xdr:from>
    <xdr:to>
      <xdr:col>50</xdr:col>
      <xdr:colOff>165100</xdr:colOff>
      <xdr:row>79</xdr:row>
      <xdr:rowOff>20017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11144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135145</xdr:rowOff>
    </xdr:from>
    <xdr:to>
      <xdr:col>46</xdr:col>
      <xdr:colOff>38100</xdr:colOff>
      <xdr:row>79</xdr:row>
      <xdr:rowOff>65295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56422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117491</xdr:rowOff>
    </xdr:from>
    <xdr:to>
      <xdr:col>41</xdr:col>
      <xdr:colOff>101600</xdr:colOff>
      <xdr:row>79</xdr:row>
      <xdr:rowOff>47641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38768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8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132981</xdr:rowOff>
    </xdr:from>
    <xdr:to>
      <xdr:col>36</xdr:col>
      <xdr:colOff>165100</xdr:colOff>
      <xdr:row>79</xdr:row>
      <xdr:rowOff>63131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54258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9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26594</xdr:rowOff>
    </xdr:from>
    <xdr:to>
      <xdr:col>55</xdr:col>
      <xdr:colOff>0</xdr:colOff>
      <xdr:row>98</xdr:row>
      <xdr:rowOff>43993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28694"/>
          <a:ext cx="8382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43993</xdr:rowOff>
    </xdr:from>
    <xdr:to>
      <xdr:col>50</xdr:col>
      <xdr:colOff>114300</xdr:colOff>
      <xdr:row>98</xdr:row>
      <xdr:rowOff>44453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46093"/>
          <a:ext cx="8890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41439</xdr:rowOff>
    </xdr:from>
    <xdr:to>
      <xdr:col>45</xdr:col>
      <xdr:colOff>177800</xdr:colOff>
      <xdr:row>98</xdr:row>
      <xdr:rowOff>44453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43539"/>
          <a:ext cx="88900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36316</xdr:rowOff>
    </xdr:from>
    <xdr:to>
      <xdr:col>41</xdr:col>
      <xdr:colOff>50800</xdr:colOff>
      <xdr:row>98</xdr:row>
      <xdr:rowOff>41439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38416"/>
          <a:ext cx="889000" cy="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147244</xdr:rowOff>
    </xdr:from>
    <xdr:to>
      <xdr:col>55</xdr:col>
      <xdr:colOff>50800</xdr:colOff>
      <xdr:row>98</xdr:row>
      <xdr:rowOff>77394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62171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9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164643</xdr:rowOff>
    </xdr:from>
    <xdr:to>
      <xdr:col>50</xdr:col>
      <xdr:colOff>165100</xdr:colOff>
      <xdr:row>98</xdr:row>
      <xdr:rowOff>94793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8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165103</xdr:rowOff>
    </xdr:from>
    <xdr:to>
      <xdr:col>46</xdr:col>
      <xdr:colOff>38100</xdr:colOff>
      <xdr:row>98</xdr:row>
      <xdr:rowOff>95253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86380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8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162089</xdr:rowOff>
    </xdr:from>
    <xdr:to>
      <xdr:col>41</xdr:col>
      <xdr:colOff>101600</xdr:colOff>
      <xdr:row>98</xdr:row>
      <xdr:rowOff>92239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83366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8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156966</xdr:rowOff>
    </xdr:from>
    <xdr:to>
      <xdr:col>36</xdr:col>
      <xdr:colOff>165100</xdr:colOff>
      <xdr:row>98</xdr:row>
      <xdr:rowOff>87116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8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78243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8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44145</xdr:rowOff>
    </xdr:from>
    <xdr:to>
      <xdr:col>85</xdr:col>
      <xdr:colOff>126364</xdr:colOff>
      <xdr:row>38</xdr:row>
      <xdr:rowOff>5707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87645"/>
          <a:ext cx="1269" cy="1333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9534</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5707</xdr:rowOff>
    </xdr:from>
    <xdr:to>
      <xdr:col>86</xdr:col>
      <xdr:colOff>25400</xdr:colOff>
      <xdr:row>38</xdr:row>
      <xdr:rowOff>5707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2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162272</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96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44145</xdr:rowOff>
    </xdr:from>
    <xdr:to>
      <xdr:col>86</xdr:col>
      <xdr:colOff>25400</xdr:colOff>
      <xdr:row>30</xdr:row>
      <xdr:rowOff>44145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137855</xdr:rowOff>
    </xdr:from>
    <xdr:to>
      <xdr:col>85</xdr:col>
      <xdr:colOff>127000</xdr:colOff>
      <xdr:row>38</xdr:row>
      <xdr:rowOff>5707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81505"/>
          <a:ext cx="838200" cy="3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48716</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4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25839</xdr:rowOff>
    </xdr:from>
    <xdr:to>
      <xdr:col>85</xdr:col>
      <xdr:colOff>177800</xdr:colOff>
      <xdr:row>36</xdr:row>
      <xdr:rowOff>127439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19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137855</xdr:rowOff>
    </xdr:from>
    <xdr:to>
      <xdr:col>81</xdr:col>
      <xdr:colOff>50800</xdr:colOff>
      <xdr:row>38</xdr:row>
      <xdr:rowOff>13970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81505"/>
          <a:ext cx="889000" cy="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67804</xdr:rowOff>
    </xdr:from>
    <xdr:to>
      <xdr:col>81</xdr:col>
      <xdr:colOff>101600</xdr:colOff>
      <xdr:row>35</xdr:row>
      <xdr:rowOff>169404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0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14481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84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xdr:rowOff>
    </xdr:from>
    <xdr:to>
      <xdr:col>76</xdr:col>
      <xdr:colOff>114300</xdr:colOff>
      <xdr:row>38</xdr:row>
      <xdr:rowOff>23016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29070"/>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152794</xdr:rowOff>
    </xdr:from>
    <xdr:to>
      <xdr:col>76</xdr:col>
      <xdr:colOff>165100</xdr:colOff>
      <xdr:row>36</xdr:row>
      <xdr:rowOff>82944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15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99471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2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23016</xdr:rowOff>
    </xdr:from>
    <xdr:to>
      <xdr:col>71</xdr:col>
      <xdr:colOff>177800</xdr:colOff>
      <xdr:row>38</xdr:row>
      <xdr:rowOff>36046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3811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36240</xdr:rowOff>
    </xdr:from>
    <xdr:to>
      <xdr:col>72</xdr:col>
      <xdr:colOff>38100</xdr:colOff>
      <xdr:row>36</xdr:row>
      <xdr:rowOff>137840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0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154367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19846</xdr:rowOff>
    </xdr:from>
    <xdr:to>
      <xdr:col>67</xdr:col>
      <xdr:colOff>101600</xdr:colOff>
      <xdr:row>36</xdr:row>
      <xdr:rowOff>121446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19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137973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596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126358</xdr:rowOff>
    </xdr:from>
    <xdr:to>
      <xdr:col>85</xdr:col>
      <xdr:colOff>177800</xdr:colOff>
      <xdr:row>38</xdr:row>
      <xdr:rowOff>56508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41285</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87055</xdr:rowOff>
    </xdr:from>
    <xdr:to>
      <xdr:col>81</xdr:col>
      <xdr:colOff>101600</xdr:colOff>
      <xdr:row>38</xdr:row>
      <xdr:rowOff>17205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3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8332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2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134620</xdr:rowOff>
    </xdr:from>
    <xdr:to>
      <xdr:col>76</xdr:col>
      <xdr:colOff>165100</xdr:colOff>
      <xdr:row>38</xdr:row>
      <xdr:rowOff>64770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55897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7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143666</xdr:rowOff>
    </xdr:from>
    <xdr:to>
      <xdr:col>72</xdr:col>
      <xdr:colOff>38100</xdr:colOff>
      <xdr:row>38</xdr:row>
      <xdr:rowOff>73816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64943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8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156696</xdr:rowOff>
    </xdr:from>
    <xdr:to>
      <xdr:col>67</xdr:col>
      <xdr:colOff>101600</xdr:colOff>
      <xdr:row>38</xdr:row>
      <xdr:rowOff>86846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0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77973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48443</xdr:rowOff>
    </xdr:from>
    <xdr:to>
      <xdr:col>85</xdr:col>
      <xdr:colOff>127000</xdr:colOff>
      <xdr:row>57</xdr:row>
      <xdr:rowOff>129564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821093"/>
          <a:ext cx="838200" cy="8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48443</xdr:rowOff>
    </xdr:from>
    <xdr:to>
      <xdr:col>81</xdr:col>
      <xdr:colOff>50800</xdr:colOff>
      <xdr:row>57</xdr:row>
      <xdr:rowOff>59782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821093"/>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59782</xdr:rowOff>
    </xdr:from>
    <xdr:to>
      <xdr:col>76</xdr:col>
      <xdr:colOff>114300</xdr:colOff>
      <xdr:row>57</xdr:row>
      <xdr:rowOff>163918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832432"/>
          <a:ext cx="889000" cy="10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154687</xdr:rowOff>
    </xdr:from>
    <xdr:to>
      <xdr:col>71</xdr:col>
      <xdr:colOff>177800</xdr:colOff>
      <xdr:row>57</xdr:row>
      <xdr:rowOff>163918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927337"/>
          <a:ext cx="889000" cy="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78764</xdr:rowOff>
    </xdr:from>
    <xdr:to>
      <xdr:col>85</xdr:col>
      <xdr:colOff>177800</xdr:colOff>
      <xdr:row>58</xdr:row>
      <xdr:rowOff>8914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165141</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6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169093</xdr:rowOff>
    </xdr:from>
    <xdr:to>
      <xdr:col>81</xdr:col>
      <xdr:colOff>101600</xdr:colOff>
      <xdr:row>57</xdr:row>
      <xdr:rowOff>99243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90370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8982</xdr:rowOff>
    </xdr:from>
    <xdr:to>
      <xdr:col>76</xdr:col>
      <xdr:colOff>165100</xdr:colOff>
      <xdr:row>57</xdr:row>
      <xdr:rowOff>110582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8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101709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7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113118</xdr:rowOff>
    </xdr:from>
    <xdr:to>
      <xdr:col>72</xdr:col>
      <xdr:colOff>38100</xdr:colOff>
      <xdr:row>58</xdr:row>
      <xdr:rowOff>43268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8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34395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7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103887</xdr:rowOff>
    </xdr:from>
    <xdr:to>
      <xdr:col>67</xdr:col>
      <xdr:colOff>101600</xdr:colOff>
      <xdr:row>58</xdr:row>
      <xdr:rowOff>34037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8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25164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146059</xdr:rowOff>
    </xdr:from>
    <xdr:to>
      <xdr:col>85</xdr:col>
      <xdr:colOff>127000</xdr:colOff>
      <xdr:row>97</xdr:row>
      <xdr:rowOff>151623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776709"/>
          <a:ext cx="8382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146320</xdr:rowOff>
    </xdr:from>
    <xdr:to>
      <xdr:col>81</xdr:col>
      <xdr:colOff>50800</xdr:colOff>
      <xdr:row>97</xdr:row>
      <xdr:rowOff>151623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4592300" y="16776970"/>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146320</xdr:rowOff>
    </xdr:from>
    <xdr:to>
      <xdr:col>76</xdr:col>
      <xdr:colOff>114300</xdr:colOff>
      <xdr:row>97</xdr:row>
      <xdr:rowOff>159054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6776970"/>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159054</xdr:rowOff>
    </xdr:from>
    <xdr:to>
      <xdr:col>71</xdr:col>
      <xdr:colOff>177800</xdr:colOff>
      <xdr:row>97</xdr:row>
      <xdr:rowOff>160846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789704"/>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95259</xdr:rowOff>
    </xdr:from>
    <xdr:to>
      <xdr:col>85</xdr:col>
      <xdr:colOff>177800</xdr:colOff>
      <xdr:row>98</xdr:row>
      <xdr:rowOff>25409</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72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73686</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7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100823</xdr:rowOff>
    </xdr:from>
    <xdr:to>
      <xdr:col>81</xdr:col>
      <xdr:colOff>101600</xdr:colOff>
      <xdr:row>98</xdr:row>
      <xdr:rowOff>30973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73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22100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8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95520</xdr:rowOff>
    </xdr:from>
    <xdr:to>
      <xdr:col>76</xdr:col>
      <xdr:colOff>165100</xdr:colOff>
      <xdr:row>98</xdr:row>
      <xdr:rowOff>25670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7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16797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1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108254</xdr:rowOff>
    </xdr:from>
    <xdr:to>
      <xdr:col>72</xdr:col>
      <xdr:colOff>38100</xdr:colOff>
      <xdr:row>98</xdr:row>
      <xdr:rowOff>38404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73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29531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83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110046</xdr:rowOff>
    </xdr:from>
    <xdr:to>
      <xdr:col>67</xdr:col>
      <xdr:colOff>101600</xdr:colOff>
      <xdr:row>98</xdr:row>
      <xdr:rowOff>40196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7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31323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83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6" name="諸支出金最小値テキスト">
          <a:extLst>
            <a:ext uri="{FF2B5EF4-FFF2-40B4-BE49-F238E27FC236}">
              <a16:creationId xmlns:a16="http://schemas.microsoft.com/office/drawing/2014/main" id="{00000000-0008-0000-0700-0000D6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8" name="諸支出金最大値テキスト">
          <a:extLst>
            <a:ext uri="{FF2B5EF4-FFF2-40B4-BE49-F238E27FC236}">
              <a16:creationId xmlns:a16="http://schemas.microsoft.com/office/drawing/2014/main" id="{00000000-0008-0000-0700-0000D8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74949</xdr:rowOff>
    </xdr:from>
    <xdr:to>
      <xdr:col>116</xdr:col>
      <xdr:colOff>63500</xdr:colOff>
      <xdr:row>37</xdr:row>
      <xdr:rowOff>126555</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1323300" y="6418599"/>
          <a:ext cx="838200" cy="5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90644</xdr:rowOff>
    </xdr:from>
    <xdr:ext cx="378565" cy="259045"/>
    <xdr:sp macro="" textlink="">
      <xdr:nvSpPr>
        <xdr:cNvPr id="731" name="諸支出金平均値テキスト">
          <a:extLst>
            <a:ext uri="{FF2B5EF4-FFF2-40B4-BE49-F238E27FC236}">
              <a16:creationId xmlns:a16="http://schemas.microsoft.com/office/drawing/2014/main" id="{00000000-0008-0000-0700-0000DB020000}"/>
            </a:ext>
          </a:extLst>
        </xdr:cNvPr>
        <xdr:cNvSpPr txBox="1"/>
      </xdr:nvSpPr>
      <xdr:spPr>
        <a:xfrm>
          <a:off x="22212300" y="6434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126555</xdr:rowOff>
    </xdr:from>
    <xdr:to>
      <xdr:col>111</xdr:col>
      <xdr:colOff>177800</xdr:colOff>
      <xdr:row>37</xdr:row>
      <xdr:rowOff>135242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0434300" y="647020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46296</xdr:rowOff>
    </xdr:from>
    <xdr:ext cx="378565"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4017" y="6561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135242</xdr:rowOff>
    </xdr:from>
    <xdr:to>
      <xdr:col>107</xdr:col>
      <xdr:colOff>50800</xdr:colOff>
      <xdr:row>37</xdr:row>
      <xdr:rowOff>161646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19545300" y="6478892"/>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54925</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0245017" y="6570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161646</xdr:rowOff>
    </xdr:from>
    <xdr:to>
      <xdr:col>102</xdr:col>
      <xdr:colOff>114300</xdr:colOff>
      <xdr:row>38</xdr:row>
      <xdr:rowOff>18028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18656300" y="6505296"/>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24149</xdr:rowOff>
    </xdr:from>
    <xdr:to>
      <xdr:col>116</xdr:col>
      <xdr:colOff>114300</xdr:colOff>
      <xdr:row>37</xdr:row>
      <xdr:rowOff>125749</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2110700" y="63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154976</xdr:rowOff>
    </xdr:from>
    <xdr:ext cx="469744" cy="259045"/>
    <xdr:sp macro="" textlink="">
      <xdr:nvSpPr>
        <xdr:cNvPr id="750" name="諸支出金該当値テキスト">
          <a:extLst>
            <a:ext uri="{FF2B5EF4-FFF2-40B4-BE49-F238E27FC236}">
              <a16:creationId xmlns:a16="http://schemas.microsoft.com/office/drawing/2014/main" id="{00000000-0008-0000-0700-0000EE020000}"/>
            </a:ext>
          </a:extLst>
        </xdr:cNvPr>
        <xdr:cNvSpPr txBox="1"/>
      </xdr:nvSpPr>
      <xdr:spPr>
        <a:xfrm>
          <a:off x="22212300" y="615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75755</xdr:rowOff>
    </xdr:from>
    <xdr:to>
      <xdr:col>112</xdr:col>
      <xdr:colOff>38100</xdr:colOff>
      <xdr:row>38</xdr:row>
      <xdr:rowOff>5905</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1272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22432</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19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84442</xdr:rowOff>
    </xdr:from>
    <xdr:to>
      <xdr:col>107</xdr:col>
      <xdr:colOff>101600</xdr:colOff>
      <xdr:row>38</xdr:row>
      <xdr:rowOff>14592</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0383500" y="64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31119</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199428" y="620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110846</xdr:rowOff>
    </xdr:from>
    <xdr:to>
      <xdr:col>102</xdr:col>
      <xdr:colOff>165100</xdr:colOff>
      <xdr:row>38</xdr:row>
      <xdr:rowOff>40996</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494500" y="64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57523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229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138678</xdr:rowOff>
    </xdr:from>
    <xdr:to>
      <xdr:col>98</xdr:col>
      <xdr:colOff>38100</xdr:colOff>
      <xdr:row>38</xdr:row>
      <xdr:rowOff>68828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605500" y="64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59955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57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a:extLst>
            <a:ext uri="{FF2B5EF4-FFF2-40B4-BE49-F238E27FC236}">
              <a16:creationId xmlns:a16="http://schemas.microsoft.com/office/drawing/2014/main" id="{00000000-0008-0000-0700-00000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a:extLst>
            <a:ext uri="{FF2B5EF4-FFF2-40B4-BE49-F238E27FC236}">
              <a16:creationId xmlns:a16="http://schemas.microsoft.com/office/drawing/2014/main" id="{00000000-0008-0000-0700-00000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a:extLst>
            <a:ext uri="{FF2B5EF4-FFF2-40B4-BE49-F238E27FC236}">
              <a16:creationId xmlns:a16="http://schemas.microsoft.com/office/drawing/2014/main" id="{00000000-0008-0000-0700-00000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a:extLst>
            <a:ext uri="{FF2B5EF4-FFF2-40B4-BE49-F238E27FC236}">
              <a16:creationId xmlns:a16="http://schemas.microsoft.com/office/drawing/2014/main" id="{00000000-0008-0000-0700-00001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目的別歳出住民１人当たりコストについては、類似団体と比較すると諸支出金以外はすべて平均を下回る数値となっている。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前年度と比べて民生費、衛生費、諸支出金で増となっている。民生費では子育て世帯への臨時特別給付金の増、衛生費はワクチン接種事業の増、諸支出金では公共施設整基金への積み立ての増となっている。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、商工費、教育費が減となっており、総務費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は定額給付金事業、商品券事業等が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皆減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事業所等へのコロナ関連の補助金の減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教育費はトレーニングセンター、ミラ・フード館のトイレの改修工事が皆減となっているため減となっている。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財政調整基金は、前年度の決算余剰金の積み立てを行ったほか、令和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年度に引き続き令和３年度も公共施設整備基金へ１億円積み換えたため、</a:t>
          </a:r>
          <a:r>
            <a:rPr kumimoji="1" lang="en-US" altLang="ja-JP" sz="1400">
              <a:latin typeface="ＭＳ ゴシック" pitchFamily="49" charset="-128"/>
              <a:ea typeface="ＭＳ ゴシック" pitchFamily="49" charset="-128"/>
            </a:rPr>
            <a:t>5.03</a:t>
          </a:r>
          <a:r>
            <a:rPr kumimoji="1" lang="ja-JP" altLang="en-US" sz="1400">
              <a:latin typeface="ＭＳ ゴシック" pitchFamily="49" charset="-128"/>
              <a:ea typeface="ＭＳ ゴシック" pitchFamily="49" charset="-128"/>
            </a:rPr>
            <a:t>％の減となっている。また、実質収支は</a:t>
          </a:r>
          <a:r>
            <a:rPr kumimoji="1" lang="en-US" altLang="ja-JP" sz="1400">
              <a:latin typeface="ＭＳ ゴシック" pitchFamily="49" charset="-128"/>
              <a:ea typeface="ＭＳ ゴシック" pitchFamily="49" charset="-128"/>
            </a:rPr>
            <a:t>5.54</a:t>
          </a:r>
          <a:r>
            <a:rPr kumimoji="1" lang="ja-JP" altLang="en-US" sz="1400">
              <a:latin typeface="ＭＳ ゴシック" pitchFamily="49" charset="-128"/>
              <a:ea typeface="ＭＳ ゴシック" pitchFamily="49" charset="-128"/>
            </a:rPr>
            <a:t>％、実質単年度収支は</a:t>
          </a:r>
          <a:r>
            <a:rPr kumimoji="1" lang="en-US" altLang="ja-JP" sz="1400">
              <a:latin typeface="ＭＳ ゴシック" pitchFamily="49" charset="-128"/>
              <a:ea typeface="ＭＳ ゴシック" pitchFamily="49" charset="-128"/>
            </a:rPr>
            <a:t>6.31</a:t>
          </a:r>
          <a:r>
            <a:rPr kumimoji="1" lang="ja-JP" altLang="en-US" sz="1400">
              <a:latin typeface="ＭＳ ゴシック" pitchFamily="49" charset="-128"/>
              <a:ea typeface="ＭＳ ゴシック" pitchFamily="49" charset="-128"/>
            </a:rPr>
            <a:t>％増となっているが、黒字額や基金額の大きさは後年度の財政調整に必要な範囲となるように、健全な行財政運営に努めていく必要がある。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一般会計及びすべての特別会計、公営企業会計で赤字は生じていない状況である。各会計、公営企業会計でそれぞれに適正な財政運営を行い財政の健全化に努める。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4393479</v>
      </c>
      <c r="BO4" s="482"/>
      <c r="BP4" s="482"/>
      <c r="BQ4" s="482"/>
      <c r="BR4" s="482"/>
      <c r="BS4" s="482"/>
      <c r="BT4" s="482"/>
      <c r="BU4" s="483"/>
      <c r="BV4" s="481">
        <v>5024399</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8.1999999999999993</v>
      </c>
      <c r="CU4" s="622"/>
      <c r="CV4" s="622"/>
      <c r="CW4" s="622"/>
      <c r="CX4" s="622"/>
      <c r="CY4" s="622"/>
      <c r="CZ4" s="622"/>
      <c r="DA4" s="623"/>
      <c r="DB4" s="621">
        <v>2.6</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4116933</v>
      </c>
      <c r="BO5" s="453"/>
      <c r="BP5" s="453"/>
      <c r="BQ5" s="453"/>
      <c r="BR5" s="453"/>
      <c r="BS5" s="453"/>
      <c r="BT5" s="453"/>
      <c r="BU5" s="454"/>
      <c r="BV5" s="452">
        <v>4931315</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74.8</v>
      </c>
      <c r="CU5" s="450"/>
      <c r="CV5" s="450"/>
      <c r="CW5" s="450"/>
      <c r="CX5" s="450"/>
      <c r="CY5" s="450"/>
      <c r="CZ5" s="450"/>
      <c r="DA5" s="451"/>
      <c r="DB5" s="449">
        <v>81.2</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94</v>
      </c>
      <c r="AV6" s="511"/>
      <c r="AW6" s="511"/>
      <c r="AX6" s="511"/>
      <c r="AY6" s="466" t="s">
        <v>102</v>
      </c>
      <c r="AZ6" s="467"/>
      <c r="BA6" s="467"/>
      <c r="BB6" s="467"/>
      <c r="BC6" s="467"/>
      <c r="BD6" s="467"/>
      <c r="BE6" s="467"/>
      <c r="BF6" s="467"/>
      <c r="BG6" s="467"/>
      <c r="BH6" s="467"/>
      <c r="BI6" s="467"/>
      <c r="BJ6" s="467"/>
      <c r="BK6" s="467"/>
      <c r="BL6" s="467"/>
      <c r="BM6" s="468"/>
      <c r="BN6" s="452">
        <v>276546</v>
      </c>
      <c r="BO6" s="453"/>
      <c r="BP6" s="453"/>
      <c r="BQ6" s="453"/>
      <c r="BR6" s="453"/>
      <c r="BS6" s="453"/>
      <c r="BT6" s="453"/>
      <c r="BU6" s="454"/>
      <c r="BV6" s="452">
        <v>93084</v>
      </c>
      <c r="BW6" s="453"/>
      <c r="BX6" s="453"/>
      <c r="BY6" s="453"/>
      <c r="BZ6" s="453"/>
      <c r="CA6" s="453"/>
      <c r="CB6" s="453"/>
      <c r="CC6" s="454"/>
      <c r="CD6" s="492" t="s">
        <v>103</v>
      </c>
      <c r="CE6" s="412"/>
      <c r="CF6" s="412"/>
      <c r="CG6" s="412"/>
      <c r="CH6" s="412"/>
      <c r="CI6" s="412"/>
      <c r="CJ6" s="412"/>
      <c r="CK6" s="412"/>
      <c r="CL6" s="412"/>
      <c r="CM6" s="412"/>
      <c r="CN6" s="412"/>
      <c r="CO6" s="412"/>
      <c r="CP6" s="412"/>
      <c r="CQ6" s="412"/>
      <c r="CR6" s="412"/>
      <c r="CS6" s="493"/>
      <c r="CT6" s="595">
        <v>78.5</v>
      </c>
      <c r="CU6" s="596"/>
      <c r="CV6" s="596"/>
      <c r="CW6" s="596"/>
      <c r="CX6" s="596"/>
      <c r="CY6" s="596"/>
      <c r="CZ6" s="596"/>
      <c r="DA6" s="597"/>
      <c r="DB6" s="595">
        <v>84.6</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104</v>
      </c>
      <c r="AN7" s="409"/>
      <c r="AO7" s="409"/>
      <c r="AP7" s="409"/>
      <c r="AQ7" s="409"/>
      <c r="AR7" s="409"/>
      <c r="AS7" s="409"/>
      <c r="AT7" s="410"/>
      <c r="AU7" s="510" t="s">
        <v>105</v>
      </c>
      <c r="AV7" s="511"/>
      <c r="AW7" s="511"/>
      <c r="AX7" s="511"/>
      <c r="AY7" s="466" t="s">
        <v>106</v>
      </c>
      <c r="AZ7" s="467"/>
      <c r="BA7" s="467"/>
      <c r="BB7" s="467"/>
      <c r="BC7" s="467"/>
      <c r="BD7" s="467"/>
      <c r="BE7" s="467"/>
      <c r="BF7" s="467"/>
      <c r="BG7" s="467"/>
      <c r="BH7" s="467"/>
      <c r="BI7" s="467"/>
      <c r="BJ7" s="467"/>
      <c r="BK7" s="467"/>
      <c r="BL7" s="467"/>
      <c r="BM7" s="468"/>
      <c r="BN7" s="452">
        <v>39927</v>
      </c>
      <c r="BO7" s="453"/>
      <c r="BP7" s="453"/>
      <c r="BQ7" s="453"/>
      <c r="BR7" s="453"/>
      <c r="BS7" s="453"/>
      <c r="BT7" s="453"/>
      <c r="BU7" s="454"/>
      <c r="BV7" s="452">
        <v>23029</v>
      </c>
      <c r="BW7" s="453"/>
      <c r="BX7" s="453"/>
      <c r="BY7" s="453"/>
      <c r="BZ7" s="453"/>
      <c r="CA7" s="453"/>
      <c r="CB7" s="453"/>
      <c r="CC7" s="454"/>
      <c r="CD7" s="492" t="s">
        <v>107</v>
      </c>
      <c r="CE7" s="412"/>
      <c r="CF7" s="412"/>
      <c r="CG7" s="412"/>
      <c r="CH7" s="412"/>
      <c r="CI7" s="412"/>
      <c r="CJ7" s="412"/>
      <c r="CK7" s="412"/>
      <c r="CL7" s="412"/>
      <c r="CM7" s="412"/>
      <c r="CN7" s="412"/>
      <c r="CO7" s="412"/>
      <c r="CP7" s="412"/>
      <c r="CQ7" s="412"/>
      <c r="CR7" s="412"/>
      <c r="CS7" s="493"/>
      <c r="CT7" s="452">
        <v>2900260</v>
      </c>
      <c r="CU7" s="453"/>
      <c r="CV7" s="453"/>
      <c r="CW7" s="453"/>
      <c r="CX7" s="453"/>
      <c r="CY7" s="453"/>
      <c r="CZ7" s="453"/>
      <c r="DA7" s="454"/>
      <c r="DB7" s="452">
        <v>2673706</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108</v>
      </c>
      <c r="AN8" s="409"/>
      <c r="AO8" s="409"/>
      <c r="AP8" s="409"/>
      <c r="AQ8" s="409"/>
      <c r="AR8" s="409"/>
      <c r="AS8" s="409"/>
      <c r="AT8" s="410"/>
      <c r="AU8" s="510" t="s">
        <v>109</v>
      </c>
      <c r="AV8" s="511"/>
      <c r="AW8" s="511"/>
      <c r="AX8" s="511"/>
      <c r="AY8" s="466" t="s">
        <v>110</v>
      </c>
      <c r="AZ8" s="467"/>
      <c r="BA8" s="467"/>
      <c r="BB8" s="467"/>
      <c r="BC8" s="467"/>
      <c r="BD8" s="467"/>
      <c r="BE8" s="467"/>
      <c r="BF8" s="467"/>
      <c r="BG8" s="467"/>
      <c r="BH8" s="467"/>
      <c r="BI8" s="467"/>
      <c r="BJ8" s="467"/>
      <c r="BK8" s="467"/>
      <c r="BL8" s="467"/>
      <c r="BM8" s="468"/>
      <c r="BN8" s="452">
        <v>236619</v>
      </c>
      <c r="BO8" s="453"/>
      <c r="BP8" s="453"/>
      <c r="BQ8" s="453"/>
      <c r="BR8" s="453"/>
      <c r="BS8" s="453"/>
      <c r="BT8" s="453"/>
      <c r="BU8" s="454"/>
      <c r="BV8" s="452">
        <v>70055</v>
      </c>
      <c r="BW8" s="453"/>
      <c r="BX8" s="453"/>
      <c r="BY8" s="453"/>
      <c r="BZ8" s="453"/>
      <c r="CA8" s="453"/>
      <c r="CB8" s="453"/>
      <c r="CC8" s="454"/>
      <c r="CD8" s="492" t="s">
        <v>111</v>
      </c>
      <c r="CE8" s="412"/>
      <c r="CF8" s="412"/>
      <c r="CG8" s="412"/>
      <c r="CH8" s="412"/>
      <c r="CI8" s="412"/>
      <c r="CJ8" s="412"/>
      <c r="CK8" s="412"/>
      <c r="CL8" s="412"/>
      <c r="CM8" s="412"/>
      <c r="CN8" s="412"/>
      <c r="CO8" s="412"/>
      <c r="CP8" s="412"/>
      <c r="CQ8" s="412"/>
      <c r="CR8" s="412"/>
      <c r="CS8" s="493"/>
      <c r="CT8" s="555">
        <v>0.45</v>
      </c>
      <c r="CU8" s="556"/>
      <c r="CV8" s="556"/>
      <c r="CW8" s="556"/>
      <c r="CX8" s="556"/>
      <c r="CY8" s="556"/>
      <c r="CZ8" s="556"/>
      <c r="DA8" s="557"/>
      <c r="DB8" s="555">
        <v>0.45</v>
      </c>
      <c r="DC8" s="556"/>
      <c r="DD8" s="556"/>
      <c r="DE8" s="556"/>
      <c r="DF8" s="556"/>
      <c r="DG8" s="556"/>
      <c r="DH8" s="556"/>
      <c r="DI8" s="557"/>
    </row>
    <row r="9" spans="1:119" ht="18.75" customHeight="1" thickBot="1" x14ac:dyDescent="0.2">
      <c r="A9" s="178"/>
      <c r="B9" s="584" t="s">
        <v>112</v>
      </c>
      <c r="C9" s="585"/>
      <c r="D9" s="585"/>
      <c r="E9" s="585"/>
      <c r="F9" s="585"/>
      <c r="G9" s="585"/>
      <c r="H9" s="585"/>
      <c r="I9" s="585"/>
      <c r="J9" s="585"/>
      <c r="K9" s="503"/>
      <c r="L9" s="586" t="s">
        <v>113</v>
      </c>
      <c r="M9" s="587"/>
      <c r="N9" s="587"/>
      <c r="O9" s="587"/>
      <c r="P9" s="587"/>
      <c r="Q9" s="588"/>
      <c r="R9" s="589">
        <v>8400</v>
      </c>
      <c r="S9" s="590"/>
      <c r="T9" s="590"/>
      <c r="U9" s="590"/>
      <c r="V9" s="591"/>
      <c r="W9" s="521" t="s">
        <v>114</v>
      </c>
      <c r="X9" s="522"/>
      <c r="Y9" s="522"/>
      <c r="Z9" s="522"/>
      <c r="AA9" s="522"/>
      <c r="AB9" s="522"/>
      <c r="AC9" s="522"/>
      <c r="AD9" s="522"/>
      <c r="AE9" s="522"/>
      <c r="AF9" s="522"/>
      <c r="AG9" s="522"/>
      <c r="AH9" s="522"/>
      <c r="AI9" s="522"/>
      <c r="AJ9" s="522"/>
      <c r="AK9" s="522"/>
      <c r="AL9" s="592"/>
      <c r="AM9" s="509" t="s">
        <v>115</v>
      </c>
      <c r="AN9" s="409"/>
      <c r="AO9" s="409"/>
      <c r="AP9" s="409"/>
      <c r="AQ9" s="409"/>
      <c r="AR9" s="409"/>
      <c r="AS9" s="409"/>
      <c r="AT9" s="410"/>
      <c r="AU9" s="510" t="s">
        <v>94</v>
      </c>
      <c r="AV9" s="511"/>
      <c r="AW9" s="511"/>
      <c r="AX9" s="511"/>
      <c r="AY9" s="466" t="s">
        <v>116</v>
      </c>
      <c r="AZ9" s="467"/>
      <c r="BA9" s="467"/>
      <c r="BB9" s="467"/>
      <c r="BC9" s="467"/>
      <c r="BD9" s="467"/>
      <c r="BE9" s="467"/>
      <c r="BF9" s="467"/>
      <c r="BG9" s="467"/>
      <c r="BH9" s="467"/>
      <c r="BI9" s="467"/>
      <c r="BJ9" s="467"/>
      <c r="BK9" s="467"/>
      <c r="BL9" s="467"/>
      <c r="BM9" s="468"/>
      <c r="BN9" s="452">
        <v>166564</v>
      </c>
      <c r="BO9" s="453"/>
      <c r="BP9" s="453"/>
      <c r="BQ9" s="453"/>
      <c r="BR9" s="453"/>
      <c r="BS9" s="453"/>
      <c r="BT9" s="453"/>
      <c r="BU9" s="454"/>
      <c r="BV9" s="452">
        <v>-20196</v>
      </c>
      <c r="BW9" s="453"/>
      <c r="BX9" s="453"/>
      <c r="BY9" s="453"/>
      <c r="BZ9" s="453"/>
      <c r="CA9" s="453"/>
      <c r="CB9" s="453"/>
      <c r="CC9" s="454"/>
      <c r="CD9" s="492" t="s">
        <v>117</v>
      </c>
      <c r="CE9" s="412"/>
      <c r="CF9" s="412"/>
      <c r="CG9" s="412"/>
      <c r="CH9" s="412"/>
      <c r="CI9" s="412"/>
      <c r="CJ9" s="412"/>
      <c r="CK9" s="412"/>
      <c r="CL9" s="412"/>
      <c r="CM9" s="412"/>
      <c r="CN9" s="412"/>
      <c r="CO9" s="412"/>
      <c r="CP9" s="412"/>
      <c r="CQ9" s="412"/>
      <c r="CR9" s="412"/>
      <c r="CS9" s="493"/>
      <c r="CT9" s="449">
        <v>9</v>
      </c>
      <c r="CU9" s="450"/>
      <c r="CV9" s="450"/>
      <c r="CW9" s="450"/>
      <c r="CX9" s="450"/>
      <c r="CY9" s="450"/>
      <c r="CZ9" s="450"/>
      <c r="DA9" s="451"/>
      <c r="DB9" s="449">
        <v>9.3000000000000007</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118</v>
      </c>
      <c r="M10" s="409"/>
      <c r="N10" s="409"/>
      <c r="O10" s="409"/>
      <c r="P10" s="409"/>
      <c r="Q10" s="410"/>
      <c r="R10" s="405">
        <v>8395</v>
      </c>
      <c r="S10" s="406"/>
      <c r="T10" s="406"/>
      <c r="U10" s="406"/>
      <c r="V10" s="465"/>
      <c r="W10" s="593"/>
      <c r="X10" s="403"/>
      <c r="Y10" s="403"/>
      <c r="Z10" s="403"/>
      <c r="AA10" s="403"/>
      <c r="AB10" s="403"/>
      <c r="AC10" s="403"/>
      <c r="AD10" s="403"/>
      <c r="AE10" s="403"/>
      <c r="AF10" s="403"/>
      <c r="AG10" s="403"/>
      <c r="AH10" s="403"/>
      <c r="AI10" s="403"/>
      <c r="AJ10" s="403"/>
      <c r="AK10" s="403"/>
      <c r="AL10" s="594"/>
      <c r="AM10" s="509" t="s">
        <v>119</v>
      </c>
      <c r="AN10" s="409"/>
      <c r="AO10" s="409"/>
      <c r="AP10" s="409"/>
      <c r="AQ10" s="409"/>
      <c r="AR10" s="409"/>
      <c r="AS10" s="409"/>
      <c r="AT10" s="410"/>
      <c r="AU10" s="510" t="s">
        <v>120</v>
      </c>
      <c r="AV10" s="511"/>
      <c r="AW10" s="511"/>
      <c r="AX10" s="511"/>
      <c r="AY10" s="466" t="s">
        <v>121</v>
      </c>
      <c r="AZ10" s="467"/>
      <c r="BA10" s="467"/>
      <c r="BB10" s="467"/>
      <c r="BC10" s="467"/>
      <c r="BD10" s="467"/>
      <c r="BE10" s="467"/>
      <c r="BF10" s="467"/>
      <c r="BG10" s="467"/>
      <c r="BH10" s="467"/>
      <c r="BI10" s="467"/>
      <c r="BJ10" s="467"/>
      <c r="BK10" s="467"/>
      <c r="BL10" s="467"/>
      <c r="BM10" s="468"/>
      <c r="BN10" s="452">
        <v>35723</v>
      </c>
      <c r="BO10" s="453"/>
      <c r="BP10" s="453"/>
      <c r="BQ10" s="453"/>
      <c r="BR10" s="453"/>
      <c r="BS10" s="453"/>
      <c r="BT10" s="453"/>
      <c r="BU10" s="454"/>
      <c r="BV10" s="452">
        <v>45869</v>
      </c>
      <c r="BW10" s="453"/>
      <c r="BX10" s="453"/>
      <c r="BY10" s="453"/>
      <c r="BZ10" s="453"/>
      <c r="CA10" s="453"/>
      <c r="CB10" s="453"/>
      <c r="CC10" s="45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123</v>
      </c>
      <c r="M11" s="414"/>
      <c r="N11" s="414"/>
      <c r="O11" s="414"/>
      <c r="P11" s="414"/>
      <c r="Q11" s="415"/>
      <c r="R11" s="581" t="s">
        <v>124</v>
      </c>
      <c r="S11" s="582"/>
      <c r="T11" s="582"/>
      <c r="U11" s="582"/>
      <c r="V11" s="583"/>
      <c r="W11" s="593"/>
      <c r="X11" s="403"/>
      <c r="Y11" s="403"/>
      <c r="Z11" s="403"/>
      <c r="AA11" s="403"/>
      <c r="AB11" s="403"/>
      <c r="AC11" s="403"/>
      <c r="AD11" s="403"/>
      <c r="AE11" s="403"/>
      <c r="AF11" s="403"/>
      <c r="AG11" s="403"/>
      <c r="AH11" s="403"/>
      <c r="AI11" s="403"/>
      <c r="AJ11" s="403"/>
      <c r="AK11" s="403"/>
      <c r="AL11" s="594"/>
      <c r="AM11" s="509" t="s">
        <v>125</v>
      </c>
      <c r="AN11" s="409"/>
      <c r="AO11" s="409"/>
      <c r="AP11" s="409"/>
      <c r="AQ11" s="409"/>
      <c r="AR11" s="409"/>
      <c r="AS11" s="409"/>
      <c r="AT11" s="410"/>
      <c r="AU11" s="510" t="s">
        <v>94</v>
      </c>
      <c r="AV11" s="511"/>
      <c r="AW11" s="511"/>
      <c r="AX11" s="511"/>
      <c r="AY11" s="466" t="s">
        <v>126</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127</v>
      </c>
      <c r="CE11" s="412"/>
      <c r="CF11" s="412"/>
      <c r="CG11" s="412"/>
      <c r="CH11" s="412"/>
      <c r="CI11" s="412"/>
      <c r="CJ11" s="412"/>
      <c r="CK11" s="412"/>
      <c r="CL11" s="412"/>
      <c r="CM11" s="412"/>
      <c r="CN11" s="412"/>
      <c r="CO11" s="412"/>
      <c r="CP11" s="412"/>
      <c r="CQ11" s="412"/>
      <c r="CR11" s="412"/>
      <c r="CS11" s="493"/>
      <c r="CT11" s="555" t="s">
        <v>128</v>
      </c>
      <c r="CU11" s="556"/>
      <c r="CV11" s="556"/>
      <c r="CW11" s="556"/>
      <c r="CX11" s="556"/>
      <c r="CY11" s="556"/>
      <c r="CZ11" s="556"/>
      <c r="DA11" s="557"/>
      <c r="DB11" s="555" t="s">
        <v>128</v>
      </c>
      <c r="DC11" s="556"/>
      <c r="DD11" s="556"/>
      <c r="DE11" s="556"/>
      <c r="DF11" s="556"/>
      <c r="DG11" s="556"/>
      <c r="DH11" s="556"/>
      <c r="DI11" s="557"/>
    </row>
    <row r="12" spans="1:119" ht="18.75" customHeight="1" x14ac:dyDescent="0.15">
      <c r="A12" s="178"/>
      <c r="B12" s="558" t="s">
        <v>129</v>
      </c>
      <c r="C12" s="559"/>
      <c r="D12" s="559"/>
      <c r="E12" s="559"/>
      <c r="F12" s="559"/>
      <c r="G12" s="559"/>
      <c r="H12" s="559"/>
      <c r="I12" s="559"/>
      <c r="J12" s="559"/>
      <c r="K12" s="560"/>
      <c r="L12" s="567" t="s">
        <v>130</v>
      </c>
      <c r="M12" s="568"/>
      <c r="N12" s="568"/>
      <c r="O12" s="568"/>
      <c r="P12" s="568"/>
      <c r="Q12" s="569"/>
      <c r="R12" s="570">
        <v>8587</v>
      </c>
      <c r="S12" s="571"/>
      <c r="T12" s="571"/>
      <c r="U12" s="571"/>
      <c r="V12" s="572"/>
      <c r="W12" s="573" t="s">
        <v>1</v>
      </c>
      <c r="X12" s="511"/>
      <c r="Y12" s="511"/>
      <c r="Z12" s="511"/>
      <c r="AA12" s="511"/>
      <c r="AB12" s="574"/>
      <c r="AC12" s="575" t="s">
        <v>131</v>
      </c>
      <c r="AD12" s="576"/>
      <c r="AE12" s="576"/>
      <c r="AF12" s="576"/>
      <c r="AG12" s="577"/>
      <c r="AH12" s="575" t="s">
        <v>132</v>
      </c>
      <c r="AI12" s="576"/>
      <c r="AJ12" s="576"/>
      <c r="AK12" s="576"/>
      <c r="AL12" s="578"/>
      <c r="AM12" s="509" t="s">
        <v>133</v>
      </c>
      <c r="AN12" s="409"/>
      <c r="AO12" s="409"/>
      <c r="AP12" s="409"/>
      <c r="AQ12" s="409"/>
      <c r="AR12" s="409"/>
      <c r="AS12" s="409"/>
      <c r="AT12" s="410"/>
      <c r="AU12" s="510" t="s">
        <v>134</v>
      </c>
      <c r="AV12" s="511"/>
      <c r="AW12" s="511"/>
      <c r="AX12" s="511"/>
      <c r="AY12" s="466" t="s">
        <v>135</v>
      </c>
      <c r="AZ12" s="467"/>
      <c r="BA12" s="467"/>
      <c r="BB12" s="467"/>
      <c r="BC12" s="467"/>
      <c r="BD12" s="467"/>
      <c r="BE12" s="467"/>
      <c r="BF12" s="467"/>
      <c r="BG12" s="467"/>
      <c r="BH12" s="467"/>
      <c r="BI12" s="467"/>
      <c r="BJ12" s="467"/>
      <c r="BK12" s="467"/>
      <c r="BL12" s="467"/>
      <c r="BM12" s="468"/>
      <c r="BN12" s="452">
        <v>100000</v>
      </c>
      <c r="BO12" s="453"/>
      <c r="BP12" s="453"/>
      <c r="BQ12" s="453"/>
      <c r="BR12" s="453"/>
      <c r="BS12" s="453"/>
      <c r="BT12" s="453"/>
      <c r="BU12" s="454"/>
      <c r="BV12" s="452">
        <v>100000</v>
      </c>
      <c r="BW12" s="453"/>
      <c r="BX12" s="453"/>
      <c r="BY12" s="453"/>
      <c r="BZ12" s="453"/>
      <c r="CA12" s="453"/>
      <c r="CB12" s="453"/>
      <c r="CC12" s="454"/>
      <c r="CD12" s="492" t="s">
        <v>136</v>
      </c>
      <c r="CE12" s="412"/>
      <c r="CF12" s="412"/>
      <c r="CG12" s="412"/>
      <c r="CH12" s="412"/>
      <c r="CI12" s="412"/>
      <c r="CJ12" s="412"/>
      <c r="CK12" s="412"/>
      <c r="CL12" s="412"/>
      <c r="CM12" s="412"/>
      <c r="CN12" s="412"/>
      <c r="CO12" s="412"/>
      <c r="CP12" s="412"/>
      <c r="CQ12" s="412"/>
      <c r="CR12" s="412"/>
      <c r="CS12" s="493"/>
      <c r="CT12" s="555" t="s">
        <v>128</v>
      </c>
      <c r="CU12" s="556"/>
      <c r="CV12" s="556"/>
      <c r="CW12" s="556"/>
      <c r="CX12" s="556"/>
      <c r="CY12" s="556"/>
      <c r="CZ12" s="556"/>
      <c r="DA12" s="557"/>
      <c r="DB12" s="555" t="s">
        <v>128</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137</v>
      </c>
      <c r="N13" s="537"/>
      <c r="O13" s="537"/>
      <c r="P13" s="537"/>
      <c r="Q13" s="538"/>
      <c r="R13" s="539">
        <v>8426</v>
      </c>
      <c r="S13" s="540"/>
      <c r="T13" s="540"/>
      <c r="U13" s="540"/>
      <c r="V13" s="541"/>
      <c r="W13" s="542" t="s">
        <v>138</v>
      </c>
      <c r="X13" s="438"/>
      <c r="Y13" s="438"/>
      <c r="Z13" s="438"/>
      <c r="AA13" s="438"/>
      <c r="AB13" s="439"/>
      <c r="AC13" s="405">
        <v>791</v>
      </c>
      <c r="AD13" s="406"/>
      <c r="AE13" s="406"/>
      <c r="AF13" s="406"/>
      <c r="AG13" s="407"/>
      <c r="AH13" s="405">
        <v>864</v>
      </c>
      <c r="AI13" s="406"/>
      <c r="AJ13" s="406"/>
      <c r="AK13" s="406"/>
      <c r="AL13" s="465"/>
      <c r="AM13" s="509" t="s">
        <v>139</v>
      </c>
      <c r="AN13" s="409"/>
      <c r="AO13" s="409"/>
      <c r="AP13" s="409"/>
      <c r="AQ13" s="409"/>
      <c r="AR13" s="409"/>
      <c r="AS13" s="409"/>
      <c r="AT13" s="410"/>
      <c r="AU13" s="510" t="s">
        <v>140</v>
      </c>
      <c r="AV13" s="511"/>
      <c r="AW13" s="511"/>
      <c r="AX13" s="511"/>
      <c r="AY13" s="466" t="s">
        <v>141</v>
      </c>
      <c r="AZ13" s="467"/>
      <c r="BA13" s="467"/>
      <c r="BB13" s="467"/>
      <c r="BC13" s="467"/>
      <c r="BD13" s="467"/>
      <c r="BE13" s="467"/>
      <c r="BF13" s="467"/>
      <c r="BG13" s="467"/>
      <c r="BH13" s="467"/>
      <c r="BI13" s="467"/>
      <c r="BJ13" s="467"/>
      <c r="BK13" s="467"/>
      <c r="BL13" s="467"/>
      <c r="BM13" s="468"/>
      <c r="BN13" s="452">
        <v>102287</v>
      </c>
      <c r="BO13" s="453"/>
      <c r="BP13" s="453"/>
      <c r="BQ13" s="453"/>
      <c r="BR13" s="453"/>
      <c r="BS13" s="453"/>
      <c r="BT13" s="453"/>
      <c r="BU13" s="454"/>
      <c r="BV13" s="452">
        <v>-74327</v>
      </c>
      <c r="BW13" s="453"/>
      <c r="BX13" s="453"/>
      <c r="BY13" s="453"/>
      <c r="BZ13" s="453"/>
      <c r="CA13" s="453"/>
      <c r="CB13" s="453"/>
      <c r="CC13" s="454"/>
      <c r="CD13" s="492" t="s">
        <v>142</v>
      </c>
      <c r="CE13" s="412"/>
      <c r="CF13" s="412"/>
      <c r="CG13" s="412"/>
      <c r="CH13" s="412"/>
      <c r="CI13" s="412"/>
      <c r="CJ13" s="412"/>
      <c r="CK13" s="412"/>
      <c r="CL13" s="412"/>
      <c r="CM13" s="412"/>
      <c r="CN13" s="412"/>
      <c r="CO13" s="412"/>
      <c r="CP13" s="412"/>
      <c r="CQ13" s="412"/>
      <c r="CR13" s="412"/>
      <c r="CS13" s="493"/>
      <c r="CT13" s="449">
        <v>7.3</v>
      </c>
      <c r="CU13" s="450"/>
      <c r="CV13" s="450"/>
      <c r="CW13" s="450"/>
      <c r="CX13" s="450"/>
      <c r="CY13" s="450"/>
      <c r="CZ13" s="450"/>
      <c r="DA13" s="451"/>
      <c r="DB13" s="449">
        <v>7.2</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143</v>
      </c>
      <c r="M14" s="579"/>
      <c r="N14" s="579"/>
      <c r="O14" s="579"/>
      <c r="P14" s="579"/>
      <c r="Q14" s="580"/>
      <c r="R14" s="539">
        <v>8663</v>
      </c>
      <c r="S14" s="540"/>
      <c r="T14" s="540"/>
      <c r="U14" s="540"/>
      <c r="V14" s="541"/>
      <c r="W14" s="543"/>
      <c r="X14" s="441"/>
      <c r="Y14" s="441"/>
      <c r="Z14" s="441"/>
      <c r="AA14" s="441"/>
      <c r="AB14" s="442"/>
      <c r="AC14" s="532">
        <v>17.7</v>
      </c>
      <c r="AD14" s="533"/>
      <c r="AE14" s="533"/>
      <c r="AF14" s="533"/>
      <c r="AG14" s="534"/>
      <c r="AH14" s="532">
        <v>18.5</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144</v>
      </c>
      <c r="CE14" s="490"/>
      <c r="CF14" s="490"/>
      <c r="CG14" s="490"/>
      <c r="CH14" s="490"/>
      <c r="CI14" s="490"/>
      <c r="CJ14" s="490"/>
      <c r="CK14" s="490"/>
      <c r="CL14" s="490"/>
      <c r="CM14" s="490"/>
      <c r="CN14" s="490"/>
      <c r="CO14" s="490"/>
      <c r="CP14" s="490"/>
      <c r="CQ14" s="490"/>
      <c r="CR14" s="490"/>
      <c r="CS14" s="491"/>
      <c r="CT14" s="549" t="s">
        <v>145</v>
      </c>
      <c r="CU14" s="550"/>
      <c r="CV14" s="550"/>
      <c r="CW14" s="550"/>
      <c r="CX14" s="550"/>
      <c r="CY14" s="550"/>
      <c r="CZ14" s="550"/>
      <c r="DA14" s="551"/>
      <c r="DB14" s="549" t="s">
        <v>146</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147</v>
      </c>
      <c r="N15" s="537"/>
      <c r="O15" s="537"/>
      <c r="P15" s="537"/>
      <c r="Q15" s="538"/>
      <c r="R15" s="539">
        <v>8493</v>
      </c>
      <c r="S15" s="540"/>
      <c r="T15" s="540"/>
      <c r="U15" s="540"/>
      <c r="V15" s="541"/>
      <c r="W15" s="542" t="s">
        <v>148</v>
      </c>
      <c r="X15" s="438"/>
      <c r="Y15" s="438"/>
      <c r="Z15" s="438"/>
      <c r="AA15" s="438"/>
      <c r="AB15" s="439"/>
      <c r="AC15" s="405">
        <v>1249</v>
      </c>
      <c r="AD15" s="406"/>
      <c r="AE15" s="406"/>
      <c r="AF15" s="406"/>
      <c r="AG15" s="407"/>
      <c r="AH15" s="405">
        <v>1264</v>
      </c>
      <c r="AI15" s="406"/>
      <c r="AJ15" s="406"/>
      <c r="AK15" s="406"/>
      <c r="AL15" s="465"/>
      <c r="AM15" s="509"/>
      <c r="AN15" s="409"/>
      <c r="AO15" s="409"/>
      <c r="AP15" s="409"/>
      <c r="AQ15" s="409"/>
      <c r="AR15" s="409"/>
      <c r="AS15" s="409"/>
      <c r="AT15" s="410"/>
      <c r="AU15" s="510"/>
      <c r="AV15" s="511"/>
      <c r="AW15" s="511"/>
      <c r="AX15" s="511"/>
      <c r="AY15" s="478" t="s">
        <v>149</v>
      </c>
      <c r="AZ15" s="479"/>
      <c r="BA15" s="479"/>
      <c r="BB15" s="479"/>
      <c r="BC15" s="479"/>
      <c r="BD15" s="479"/>
      <c r="BE15" s="479"/>
      <c r="BF15" s="479"/>
      <c r="BG15" s="479"/>
      <c r="BH15" s="479"/>
      <c r="BI15" s="479"/>
      <c r="BJ15" s="479"/>
      <c r="BK15" s="479"/>
      <c r="BL15" s="479"/>
      <c r="BM15" s="480"/>
      <c r="BN15" s="481">
        <v>1090279</v>
      </c>
      <c r="BO15" s="482"/>
      <c r="BP15" s="482"/>
      <c r="BQ15" s="482"/>
      <c r="BR15" s="482"/>
      <c r="BS15" s="482"/>
      <c r="BT15" s="482"/>
      <c r="BU15" s="483"/>
      <c r="BV15" s="481">
        <v>1042297</v>
      </c>
      <c r="BW15" s="482"/>
      <c r="BX15" s="482"/>
      <c r="BY15" s="482"/>
      <c r="BZ15" s="482"/>
      <c r="CA15" s="482"/>
      <c r="CB15" s="482"/>
      <c r="CC15" s="483"/>
      <c r="CD15" s="552" t="s">
        <v>150</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151</v>
      </c>
      <c r="M16" s="527"/>
      <c r="N16" s="527"/>
      <c r="O16" s="527"/>
      <c r="P16" s="527"/>
      <c r="Q16" s="528"/>
      <c r="R16" s="529" t="s">
        <v>152</v>
      </c>
      <c r="S16" s="530"/>
      <c r="T16" s="530"/>
      <c r="U16" s="530"/>
      <c r="V16" s="531"/>
      <c r="W16" s="543"/>
      <c r="X16" s="441"/>
      <c r="Y16" s="441"/>
      <c r="Z16" s="441"/>
      <c r="AA16" s="441"/>
      <c r="AB16" s="442"/>
      <c r="AC16" s="532">
        <v>28</v>
      </c>
      <c r="AD16" s="533"/>
      <c r="AE16" s="533"/>
      <c r="AF16" s="533"/>
      <c r="AG16" s="534"/>
      <c r="AH16" s="532">
        <v>27.1</v>
      </c>
      <c r="AI16" s="533"/>
      <c r="AJ16" s="533"/>
      <c r="AK16" s="533"/>
      <c r="AL16" s="535"/>
      <c r="AM16" s="509"/>
      <c r="AN16" s="409"/>
      <c r="AO16" s="409"/>
      <c r="AP16" s="409"/>
      <c r="AQ16" s="409"/>
      <c r="AR16" s="409"/>
      <c r="AS16" s="409"/>
      <c r="AT16" s="410"/>
      <c r="AU16" s="510"/>
      <c r="AV16" s="511"/>
      <c r="AW16" s="511"/>
      <c r="AX16" s="511"/>
      <c r="AY16" s="466" t="s">
        <v>153</v>
      </c>
      <c r="AZ16" s="467"/>
      <c r="BA16" s="467"/>
      <c r="BB16" s="467"/>
      <c r="BC16" s="467"/>
      <c r="BD16" s="467"/>
      <c r="BE16" s="467"/>
      <c r="BF16" s="467"/>
      <c r="BG16" s="467"/>
      <c r="BH16" s="467"/>
      <c r="BI16" s="467"/>
      <c r="BJ16" s="467"/>
      <c r="BK16" s="467"/>
      <c r="BL16" s="467"/>
      <c r="BM16" s="468"/>
      <c r="BN16" s="452">
        <v>2468667</v>
      </c>
      <c r="BO16" s="453"/>
      <c r="BP16" s="453"/>
      <c r="BQ16" s="453"/>
      <c r="BR16" s="453"/>
      <c r="BS16" s="453"/>
      <c r="BT16" s="453"/>
      <c r="BU16" s="454"/>
      <c r="BV16" s="452">
        <v>2306435</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154</v>
      </c>
      <c r="N17" s="546"/>
      <c r="O17" s="546"/>
      <c r="P17" s="546"/>
      <c r="Q17" s="547"/>
      <c r="R17" s="529" t="s">
        <v>155</v>
      </c>
      <c r="S17" s="530"/>
      <c r="T17" s="530"/>
      <c r="U17" s="530"/>
      <c r="V17" s="531"/>
      <c r="W17" s="542" t="s">
        <v>156</v>
      </c>
      <c r="X17" s="438"/>
      <c r="Y17" s="438"/>
      <c r="Z17" s="438"/>
      <c r="AA17" s="438"/>
      <c r="AB17" s="439"/>
      <c r="AC17" s="405">
        <v>2428</v>
      </c>
      <c r="AD17" s="406"/>
      <c r="AE17" s="406"/>
      <c r="AF17" s="406"/>
      <c r="AG17" s="407"/>
      <c r="AH17" s="405">
        <v>2535</v>
      </c>
      <c r="AI17" s="406"/>
      <c r="AJ17" s="406"/>
      <c r="AK17" s="406"/>
      <c r="AL17" s="465"/>
      <c r="AM17" s="509"/>
      <c r="AN17" s="409"/>
      <c r="AO17" s="409"/>
      <c r="AP17" s="409"/>
      <c r="AQ17" s="409"/>
      <c r="AR17" s="409"/>
      <c r="AS17" s="409"/>
      <c r="AT17" s="410"/>
      <c r="AU17" s="510"/>
      <c r="AV17" s="511"/>
      <c r="AW17" s="511"/>
      <c r="AX17" s="511"/>
      <c r="AY17" s="466" t="s">
        <v>157</v>
      </c>
      <c r="AZ17" s="467"/>
      <c r="BA17" s="467"/>
      <c r="BB17" s="467"/>
      <c r="BC17" s="467"/>
      <c r="BD17" s="467"/>
      <c r="BE17" s="467"/>
      <c r="BF17" s="467"/>
      <c r="BG17" s="467"/>
      <c r="BH17" s="467"/>
      <c r="BI17" s="467"/>
      <c r="BJ17" s="467"/>
      <c r="BK17" s="467"/>
      <c r="BL17" s="467"/>
      <c r="BM17" s="468"/>
      <c r="BN17" s="452">
        <v>1367628</v>
      </c>
      <c r="BO17" s="453"/>
      <c r="BP17" s="453"/>
      <c r="BQ17" s="453"/>
      <c r="BR17" s="453"/>
      <c r="BS17" s="453"/>
      <c r="BT17" s="453"/>
      <c r="BU17" s="454"/>
      <c r="BV17" s="452">
        <v>1303248</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158</v>
      </c>
      <c r="C18" s="503"/>
      <c r="D18" s="503"/>
      <c r="E18" s="504"/>
      <c r="F18" s="504"/>
      <c r="G18" s="504"/>
      <c r="H18" s="504"/>
      <c r="I18" s="504"/>
      <c r="J18" s="504"/>
      <c r="K18" s="504"/>
      <c r="L18" s="505">
        <v>24.98</v>
      </c>
      <c r="M18" s="505"/>
      <c r="N18" s="505"/>
      <c r="O18" s="505"/>
      <c r="P18" s="505"/>
      <c r="Q18" s="505"/>
      <c r="R18" s="506"/>
      <c r="S18" s="506"/>
      <c r="T18" s="506"/>
      <c r="U18" s="506"/>
      <c r="V18" s="507"/>
      <c r="W18" s="523"/>
      <c r="X18" s="524"/>
      <c r="Y18" s="524"/>
      <c r="Z18" s="524"/>
      <c r="AA18" s="524"/>
      <c r="AB18" s="548"/>
      <c r="AC18" s="422">
        <v>54.3</v>
      </c>
      <c r="AD18" s="423"/>
      <c r="AE18" s="423"/>
      <c r="AF18" s="423"/>
      <c r="AG18" s="508"/>
      <c r="AH18" s="422">
        <v>54.4</v>
      </c>
      <c r="AI18" s="423"/>
      <c r="AJ18" s="423"/>
      <c r="AK18" s="423"/>
      <c r="AL18" s="424"/>
      <c r="AM18" s="509"/>
      <c r="AN18" s="409"/>
      <c r="AO18" s="409"/>
      <c r="AP18" s="409"/>
      <c r="AQ18" s="409"/>
      <c r="AR18" s="409"/>
      <c r="AS18" s="409"/>
      <c r="AT18" s="410"/>
      <c r="AU18" s="510"/>
      <c r="AV18" s="511"/>
      <c r="AW18" s="511"/>
      <c r="AX18" s="511"/>
      <c r="AY18" s="466" t="s">
        <v>159</v>
      </c>
      <c r="AZ18" s="467"/>
      <c r="BA18" s="467"/>
      <c r="BB18" s="467"/>
      <c r="BC18" s="467"/>
      <c r="BD18" s="467"/>
      <c r="BE18" s="467"/>
      <c r="BF18" s="467"/>
      <c r="BG18" s="467"/>
      <c r="BH18" s="467"/>
      <c r="BI18" s="467"/>
      <c r="BJ18" s="467"/>
      <c r="BK18" s="467"/>
      <c r="BL18" s="467"/>
      <c r="BM18" s="468"/>
      <c r="BN18" s="452">
        <v>2218047</v>
      </c>
      <c r="BO18" s="453"/>
      <c r="BP18" s="453"/>
      <c r="BQ18" s="453"/>
      <c r="BR18" s="453"/>
      <c r="BS18" s="453"/>
      <c r="BT18" s="453"/>
      <c r="BU18" s="454"/>
      <c r="BV18" s="452">
        <v>2184228</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160</v>
      </c>
      <c r="C19" s="503"/>
      <c r="D19" s="503"/>
      <c r="E19" s="504"/>
      <c r="F19" s="504"/>
      <c r="G19" s="504"/>
      <c r="H19" s="504"/>
      <c r="I19" s="504"/>
      <c r="J19" s="504"/>
      <c r="K19" s="504"/>
      <c r="L19" s="512">
        <v>336</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161</v>
      </c>
      <c r="AZ19" s="467"/>
      <c r="BA19" s="467"/>
      <c r="BB19" s="467"/>
      <c r="BC19" s="467"/>
      <c r="BD19" s="467"/>
      <c r="BE19" s="467"/>
      <c r="BF19" s="467"/>
      <c r="BG19" s="467"/>
      <c r="BH19" s="467"/>
      <c r="BI19" s="467"/>
      <c r="BJ19" s="467"/>
      <c r="BK19" s="467"/>
      <c r="BL19" s="467"/>
      <c r="BM19" s="468"/>
      <c r="BN19" s="452">
        <v>3436598</v>
      </c>
      <c r="BO19" s="453"/>
      <c r="BP19" s="453"/>
      <c r="BQ19" s="453"/>
      <c r="BR19" s="453"/>
      <c r="BS19" s="453"/>
      <c r="BT19" s="453"/>
      <c r="BU19" s="454"/>
      <c r="BV19" s="452">
        <v>3258913</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162</v>
      </c>
      <c r="C20" s="503"/>
      <c r="D20" s="503"/>
      <c r="E20" s="504"/>
      <c r="F20" s="504"/>
      <c r="G20" s="504"/>
      <c r="H20" s="504"/>
      <c r="I20" s="504"/>
      <c r="J20" s="504"/>
      <c r="K20" s="504"/>
      <c r="L20" s="512">
        <v>3012</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163</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164</v>
      </c>
      <c r="C22" s="429"/>
      <c r="D22" s="430"/>
      <c r="E22" s="437" t="s">
        <v>1</v>
      </c>
      <c r="F22" s="438"/>
      <c r="G22" s="438"/>
      <c r="H22" s="438"/>
      <c r="I22" s="438"/>
      <c r="J22" s="438"/>
      <c r="K22" s="439"/>
      <c r="L22" s="437" t="s">
        <v>165</v>
      </c>
      <c r="M22" s="438"/>
      <c r="N22" s="438"/>
      <c r="O22" s="438"/>
      <c r="P22" s="439"/>
      <c r="Q22" s="443" t="s">
        <v>166</v>
      </c>
      <c r="R22" s="444"/>
      <c r="S22" s="444"/>
      <c r="T22" s="444"/>
      <c r="U22" s="444"/>
      <c r="V22" s="445"/>
      <c r="W22" s="494" t="s">
        <v>167</v>
      </c>
      <c r="X22" s="429"/>
      <c r="Y22" s="430"/>
      <c r="Z22" s="437" t="s">
        <v>1</v>
      </c>
      <c r="AA22" s="438"/>
      <c r="AB22" s="438"/>
      <c r="AC22" s="438"/>
      <c r="AD22" s="438"/>
      <c r="AE22" s="438"/>
      <c r="AF22" s="438"/>
      <c r="AG22" s="439"/>
      <c r="AH22" s="455" t="s">
        <v>168</v>
      </c>
      <c r="AI22" s="438"/>
      <c r="AJ22" s="438"/>
      <c r="AK22" s="438"/>
      <c r="AL22" s="439"/>
      <c r="AM22" s="455" t="s">
        <v>169</v>
      </c>
      <c r="AN22" s="456"/>
      <c r="AO22" s="456"/>
      <c r="AP22" s="456"/>
      <c r="AQ22" s="456"/>
      <c r="AR22" s="457"/>
      <c r="AS22" s="443" t="s">
        <v>166</v>
      </c>
      <c r="AT22" s="444"/>
      <c r="AU22" s="444"/>
      <c r="AV22" s="444"/>
      <c r="AW22" s="444"/>
      <c r="AX22" s="461"/>
      <c r="AY22" s="478" t="s">
        <v>170</v>
      </c>
      <c r="AZ22" s="479"/>
      <c r="BA22" s="479"/>
      <c r="BB22" s="479"/>
      <c r="BC22" s="479"/>
      <c r="BD22" s="479"/>
      <c r="BE22" s="479"/>
      <c r="BF22" s="479"/>
      <c r="BG22" s="479"/>
      <c r="BH22" s="479"/>
      <c r="BI22" s="479"/>
      <c r="BJ22" s="479"/>
      <c r="BK22" s="479"/>
      <c r="BL22" s="479"/>
      <c r="BM22" s="480"/>
      <c r="BN22" s="481">
        <v>2552593</v>
      </c>
      <c r="BO22" s="482"/>
      <c r="BP22" s="482"/>
      <c r="BQ22" s="482"/>
      <c r="BR22" s="482"/>
      <c r="BS22" s="482"/>
      <c r="BT22" s="482"/>
      <c r="BU22" s="483"/>
      <c r="BV22" s="481">
        <v>2647532</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171</v>
      </c>
      <c r="AZ23" s="467"/>
      <c r="BA23" s="467"/>
      <c r="BB23" s="467"/>
      <c r="BC23" s="467"/>
      <c r="BD23" s="467"/>
      <c r="BE23" s="467"/>
      <c r="BF23" s="467"/>
      <c r="BG23" s="467"/>
      <c r="BH23" s="467"/>
      <c r="BI23" s="467"/>
      <c r="BJ23" s="467"/>
      <c r="BK23" s="467"/>
      <c r="BL23" s="467"/>
      <c r="BM23" s="468"/>
      <c r="BN23" s="452">
        <v>1186561</v>
      </c>
      <c r="BO23" s="453"/>
      <c r="BP23" s="453"/>
      <c r="BQ23" s="453"/>
      <c r="BR23" s="453"/>
      <c r="BS23" s="453"/>
      <c r="BT23" s="453"/>
      <c r="BU23" s="454"/>
      <c r="BV23" s="452">
        <v>1294065</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172</v>
      </c>
      <c r="F24" s="409"/>
      <c r="G24" s="409"/>
      <c r="H24" s="409"/>
      <c r="I24" s="409"/>
      <c r="J24" s="409"/>
      <c r="K24" s="410"/>
      <c r="L24" s="405">
        <v>1</v>
      </c>
      <c r="M24" s="406"/>
      <c r="N24" s="406"/>
      <c r="O24" s="406"/>
      <c r="P24" s="407"/>
      <c r="Q24" s="405">
        <v>6800</v>
      </c>
      <c r="R24" s="406"/>
      <c r="S24" s="406"/>
      <c r="T24" s="406"/>
      <c r="U24" s="406"/>
      <c r="V24" s="407"/>
      <c r="W24" s="495"/>
      <c r="X24" s="432"/>
      <c r="Y24" s="433"/>
      <c r="Z24" s="408" t="s">
        <v>173</v>
      </c>
      <c r="AA24" s="409"/>
      <c r="AB24" s="409"/>
      <c r="AC24" s="409"/>
      <c r="AD24" s="409"/>
      <c r="AE24" s="409"/>
      <c r="AF24" s="409"/>
      <c r="AG24" s="410"/>
      <c r="AH24" s="405">
        <v>80</v>
      </c>
      <c r="AI24" s="406"/>
      <c r="AJ24" s="406"/>
      <c r="AK24" s="406"/>
      <c r="AL24" s="407"/>
      <c r="AM24" s="405">
        <v>224880</v>
      </c>
      <c r="AN24" s="406"/>
      <c r="AO24" s="406"/>
      <c r="AP24" s="406"/>
      <c r="AQ24" s="406"/>
      <c r="AR24" s="407"/>
      <c r="AS24" s="405">
        <v>2811</v>
      </c>
      <c r="AT24" s="406"/>
      <c r="AU24" s="406"/>
      <c r="AV24" s="406"/>
      <c r="AW24" s="406"/>
      <c r="AX24" s="465"/>
      <c r="AY24" s="425" t="s">
        <v>174</v>
      </c>
      <c r="AZ24" s="426"/>
      <c r="BA24" s="426"/>
      <c r="BB24" s="426"/>
      <c r="BC24" s="426"/>
      <c r="BD24" s="426"/>
      <c r="BE24" s="426"/>
      <c r="BF24" s="426"/>
      <c r="BG24" s="426"/>
      <c r="BH24" s="426"/>
      <c r="BI24" s="426"/>
      <c r="BJ24" s="426"/>
      <c r="BK24" s="426"/>
      <c r="BL24" s="426"/>
      <c r="BM24" s="427"/>
      <c r="BN24" s="452">
        <v>814683</v>
      </c>
      <c r="BO24" s="453"/>
      <c r="BP24" s="453"/>
      <c r="BQ24" s="453"/>
      <c r="BR24" s="453"/>
      <c r="BS24" s="453"/>
      <c r="BT24" s="453"/>
      <c r="BU24" s="454"/>
      <c r="BV24" s="452">
        <v>898847</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175</v>
      </c>
      <c r="F25" s="409"/>
      <c r="G25" s="409"/>
      <c r="H25" s="409"/>
      <c r="I25" s="409"/>
      <c r="J25" s="409"/>
      <c r="K25" s="410"/>
      <c r="L25" s="405">
        <v>1</v>
      </c>
      <c r="M25" s="406"/>
      <c r="N25" s="406"/>
      <c r="O25" s="406"/>
      <c r="P25" s="407"/>
      <c r="Q25" s="405">
        <v>5627</v>
      </c>
      <c r="R25" s="406"/>
      <c r="S25" s="406"/>
      <c r="T25" s="406"/>
      <c r="U25" s="406"/>
      <c r="V25" s="407"/>
      <c r="W25" s="495"/>
      <c r="X25" s="432"/>
      <c r="Y25" s="433"/>
      <c r="Z25" s="408" t="s">
        <v>176</v>
      </c>
      <c r="AA25" s="409"/>
      <c r="AB25" s="409"/>
      <c r="AC25" s="409"/>
      <c r="AD25" s="409"/>
      <c r="AE25" s="409"/>
      <c r="AF25" s="409"/>
      <c r="AG25" s="410"/>
      <c r="AH25" s="405" t="s">
        <v>146</v>
      </c>
      <c r="AI25" s="406"/>
      <c r="AJ25" s="406"/>
      <c r="AK25" s="406"/>
      <c r="AL25" s="407"/>
      <c r="AM25" s="405" t="s">
        <v>128</v>
      </c>
      <c r="AN25" s="406"/>
      <c r="AO25" s="406"/>
      <c r="AP25" s="406"/>
      <c r="AQ25" s="406"/>
      <c r="AR25" s="407"/>
      <c r="AS25" s="405" t="s">
        <v>145</v>
      </c>
      <c r="AT25" s="406"/>
      <c r="AU25" s="406"/>
      <c r="AV25" s="406"/>
      <c r="AW25" s="406"/>
      <c r="AX25" s="465"/>
      <c r="AY25" s="478" t="s">
        <v>177</v>
      </c>
      <c r="AZ25" s="479"/>
      <c r="BA25" s="479"/>
      <c r="BB25" s="479"/>
      <c r="BC25" s="479"/>
      <c r="BD25" s="479"/>
      <c r="BE25" s="479"/>
      <c r="BF25" s="479"/>
      <c r="BG25" s="479"/>
      <c r="BH25" s="479"/>
      <c r="BI25" s="479"/>
      <c r="BJ25" s="479"/>
      <c r="BK25" s="479"/>
      <c r="BL25" s="479"/>
      <c r="BM25" s="480"/>
      <c r="BN25" s="481">
        <v>56100</v>
      </c>
      <c r="BO25" s="482"/>
      <c r="BP25" s="482"/>
      <c r="BQ25" s="482"/>
      <c r="BR25" s="482"/>
      <c r="BS25" s="482"/>
      <c r="BT25" s="482"/>
      <c r="BU25" s="483"/>
      <c r="BV25" s="481">
        <v>61946</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178</v>
      </c>
      <c r="F26" s="409"/>
      <c r="G26" s="409"/>
      <c r="H26" s="409"/>
      <c r="I26" s="409"/>
      <c r="J26" s="409"/>
      <c r="K26" s="410"/>
      <c r="L26" s="405">
        <v>1</v>
      </c>
      <c r="M26" s="406"/>
      <c r="N26" s="406"/>
      <c r="O26" s="406"/>
      <c r="P26" s="407"/>
      <c r="Q26" s="405">
        <v>5120</v>
      </c>
      <c r="R26" s="406"/>
      <c r="S26" s="406"/>
      <c r="T26" s="406"/>
      <c r="U26" s="406"/>
      <c r="V26" s="407"/>
      <c r="W26" s="495"/>
      <c r="X26" s="432"/>
      <c r="Y26" s="433"/>
      <c r="Z26" s="408" t="s">
        <v>179</v>
      </c>
      <c r="AA26" s="463"/>
      <c r="AB26" s="463"/>
      <c r="AC26" s="463"/>
      <c r="AD26" s="463"/>
      <c r="AE26" s="463"/>
      <c r="AF26" s="463"/>
      <c r="AG26" s="464"/>
      <c r="AH26" s="405" t="s">
        <v>146</v>
      </c>
      <c r="AI26" s="406"/>
      <c r="AJ26" s="406"/>
      <c r="AK26" s="406"/>
      <c r="AL26" s="407"/>
      <c r="AM26" s="405" t="s">
        <v>128</v>
      </c>
      <c r="AN26" s="406"/>
      <c r="AO26" s="406"/>
      <c r="AP26" s="406"/>
      <c r="AQ26" s="406"/>
      <c r="AR26" s="407"/>
      <c r="AS26" s="405" t="s">
        <v>128</v>
      </c>
      <c r="AT26" s="406"/>
      <c r="AU26" s="406"/>
      <c r="AV26" s="406"/>
      <c r="AW26" s="406"/>
      <c r="AX26" s="465"/>
      <c r="AY26" s="492" t="s">
        <v>180</v>
      </c>
      <c r="AZ26" s="412"/>
      <c r="BA26" s="412"/>
      <c r="BB26" s="412"/>
      <c r="BC26" s="412"/>
      <c r="BD26" s="412"/>
      <c r="BE26" s="412"/>
      <c r="BF26" s="412"/>
      <c r="BG26" s="412"/>
      <c r="BH26" s="412"/>
      <c r="BI26" s="412"/>
      <c r="BJ26" s="412"/>
      <c r="BK26" s="412"/>
      <c r="BL26" s="412"/>
      <c r="BM26" s="493"/>
      <c r="BN26" s="452" t="s">
        <v>146</v>
      </c>
      <c r="BO26" s="453"/>
      <c r="BP26" s="453"/>
      <c r="BQ26" s="453"/>
      <c r="BR26" s="453"/>
      <c r="BS26" s="453"/>
      <c r="BT26" s="453"/>
      <c r="BU26" s="454"/>
      <c r="BV26" s="452" t="s">
        <v>128</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181</v>
      </c>
      <c r="F27" s="409"/>
      <c r="G27" s="409"/>
      <c r="H27" s="409"/>
      <c r="I27" s="409"/>
      <c r="J27" s="409"/>
      <c r="K27" s="410"/>
      <c r="L27" s="405">
        <v>1</v>
      </c>
      <c r="M27" s="406"/>
      <c r="N27" s="406"/>
      <c r="O27" s="406"/>
      <c r="P27" s="407"/>
      <c r="Q27" s="405">
        <v>2765</v>
      </c>
      <c r="R27" s="406"/>
      <c r="S27" s="406"/>
      <c r="T27" s="406"/>
      <c r="U27" s="406"/>
      <c r="V27" s="407"/>
      <c r="W27" s="495"/>
      <c r="X27" s="432"/>
      <c r="Y27" s="433"/>
      <c r="Z27" s="408" t="s">
        <v>182</v>
      </c>
      <c r="AA27" s="409"/>
      <c r="AB27" s="409"/>
      <c r="AC27" s="409"/>
      <c r="AD27" s="409"/>
      <c r="AE27" s="409"/>
      <c r="AF27" s="409"/>
      <c r="AG27" s="410"/>
      <c r="AH27" s="405" t="s">
        <v>146</v>
      </c>
      <c r="AI27" s="406"/>
      <c r="AJ27" s="406"/>
      <c r="AK27" s="406"/>
      <c r="AL27" s="407"/>
      <c r="AM27" s="405" t="s">
        <v>183</v>
      </c>
      <c r="AN27" s="406"/>
      <c r="AO27" s="406"/>
      <c r="AP27" s="406"/>
      <c r="AQ27" s="406"/>
      <c r="AR27" s="407"/>
      <c r="AS27" s="405" t="s">
        <v>146</v>
      </c>
      <c r="AT27" s="406"/>
      <c r="AU27" s="406"/>
      <c r="AV27" s="406"/>
      <c r="AW27" s="406"/>
      <c r="AX27" s="465"/>
      <c r="AY27" s="489" t="s">
        <v>184</v>
      </c>
      <c r="AZ27" s="490"/>
      <c r="BA27" s="490"/>
      <c r="BB27" s="490"/>
      <c r="BC27" s="490"/>
      <c r="BD27" s="490"/>
      <c r="BE27" s="490"/>
      <c r="BF27" s="490"/>
      <c r="BG27" s="490"/>
      <c r="BH27" s="490"/>
      <c r="BI27" s="490"/>
      <c r="BJ27" s="490"/>
      <c r="BK27" s="490"/>
      <c r="BL27" s="490"/>
      <c r="BM27" s="491"/>
      <c r="BN27" s="486">
        <v>78957</v>
      </c>
      <c r="BO27" s="487"/>
      <c r="BP27" s="487"/>
      <c r="BQ27" s="487"/>
      <c r="BR27" s="487"/>
      <c r="BS27" s="487"/>
      <c r="BT27" s="487"/>
      <c r="BU27" s="488"/>
      <c r="BV27" s="486">
        <v>78893</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185</v>
      </c>
      <c r="F28" s="409"/>
      <c r="G28" s="409"/>
      <c r="H28" s="409"/>
      <c r="I28" s="409"/>
      <c r="J28" s="409"/>
      <c r="K28" s="410"/>
      <c r="L28" s="405">
        <v>1</v>
      </c>
      <c r="M28" s="406"/>
      <c r="N28" s="406"/>
      <c r="O28" s="406"/>
      <c r="P28" s="407"/>
      <c r="Q28" s="405">
        <v>2072</v>
      </c>
      <c r="R28" s="406"/>
      <c r="S28" s="406"/>
      <c r="T28" s="406"/>
      <c r="U28" s="406"/>
      <c r="V28" s="407"/>
      <c r="W28" s="495"/>
      <c r="X28" s="432"/>
      <c r="Y28" s="433"/>
      <c r="Z28" s="408" t="s">
        <v>186</v>
      </c>
      <c r="AA28" s="409"/>
      <c r="AB28" s="409"/>
      <c r="AC28" s="409"/>
      <c r="AD28" s="409"/>
      <c r="AE28" s="409"/>
      <c r="AF28" s="409"/>
      <c r="AG28" s="410"/>
      <c r="AH28" s="405" t="s">
        <v>128</v>
      </c>
      <c r="AI28" s="406"/>
      <c r="AJ28" s="406"/>
      <c r="AK28" s="406"/>
      <c r="AL28" s="407"/>
      <c r="AM28" s="405" t="s">
        <v>146</v>
      </c>
      <c r="AN28" s="406"/>
      <c r="AO28" s="406"/>
      <c r="AP28" s="406"/>
      <c r="AQ28" s="406"/>
      <c r="AR28" s="407"/>
      <c r="AS28" s="405" t="s">
        <v>128</v>
      </c>
      <c r="AT28" s="406"/>
      <c r="AU28" s="406"/>
      <c r="AV28" s="406"/>
      <c r="AW28" s="406"/>
      <c r="AX28" s="465"/>
      <c r="AY28" s="469" t="s">
        <v>187</v>
      </c>
      <c r="AZ28" s="470"/>
      <c r="BA28" s="470"/>
      <c r="BB28" s="471"/>
      <c r="BC28" s="478" t="s">
        <v>48</v>
      </c>
      <c r="BD28" s="479"/>
      <c r="BE28" s="479"/>
      <c r="BF28" s="479"/>
      <c r="BG28" s="479"/>
      <c r="BH28" s="479"/>
      <c r="BI28" s="479"/>
      <c r="BJ28" s="479"/>
      <c r="BK28" s="479"/>
      <c r="BL28" s="479"/>
      <c r="BM28" s="480"/>
      <c r="BN28" s="481">
        <v>899623</v>
      </c>
      <c r="BO28" s="482"/>
      <c r="BP28" s="482"/>
      <c r="BQ28" s="482"/>
      <c r="BR28" s="482"/>
      <c r="BS28" s="482"/>
      <c r="BT28" s="482"/>
      <c r="BU28" s="483"/>
      <c r="BV28" s="481">
        <v>963900</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188</v>
      </c>
      <c r="F29" s="409"/>
      <c r="G29" s="409"/>
      <c r="H29" s="409"/>
      <c r="I29" s="409"/>
      <c r="J29" s="409"/>
      <c r="K29" s="410"/>
      <c r="L29" s="405">
        <v>10</v>
      </c>
      <c r="M29" s="406"/>
      <c r="N29" s="406"/>
      <c r="O29" s="406"/>
      <c r="P29" s="407"/>
      <c r="Q29" s="405">
        <v>1868</v>
      </c>
      <c r="R29" s="406"/>
      <c r="S29" s="406"/>
      <c r="T29" s="406"/>
      <c r="U29" s="406"/>
      <c r="V29" s="407"/>
      <c r="W29" s="496"/>
      <c r="X29" s="497"/>
      <c r="Y29" s="498"/>
      <c r="Z29" s="408" t="s">
        <v>189</v>
      </c>
      <c r="AA29" s="409"/>
      <c r="AB29" s="409"/>
      <c r="AC29" s="409"/>
      <c r="AD29" s="409"/>
      <c r="AE29" s="409"/>
      <c r="AF29" s="409"/>
      <c r="AG29" s="410"/>
      <c r="AH29" s="405">
        <v>80</v>
      </c>
      <c r="AI29" s="406"/>
      <c r="AJ29" s="406"/>
      <c r="AK29" s="406"/>
      <c r="AL29" s="407"/>
      <c r="AM29" s="405">
        <v>224880</v>
      </c>
      <c r="AN29" s="406"/>
      <c r="AO29" s="406"/>
      <c r="AP29" s="406"/>
      <c r="AQ29" s="406"/>
      <c r="AR29" s="407"/>
      <c r="AS29" s="405">
        <v>2811</v>
      </c>
      <c r="AT29" s="406"/>
      <c r="AU29" s="406"/>
      <c r="AV29" s="406"/>
      <c r="AW29" s="406"/>
      <c r="AX29" s="465"/>
      <c r="AY29" s="472"/>
      <c r="AZ29" s="473"/>
      <c r="BA29" s="473"/>
      <c r="BB29" s="474"/>
      <c r="BC29" s="466" t="s">
        <v>190</v>
      </c>
      <c r="BD29" s="467"/>
      <c r="BE29" s="467"/>
      <c r="BF29" s="467"/>
      <c r="BG29" s="467"/>
      <c r="BH29" s="467"/>
      <c r="BI29" s="467"/>
      <c r="BJ29" s="467"/>
      <c r="BK29" s="467"/>
      <c r="BL29" s="467"/>
      <c r="BM29" s="468"/>
      <c r="BN29" s="452">
        <v>149699</v>
      </c>
      <c r="BO29" s="453"/>
      <c r="BP29" s="453"/>
      <c r="BQ29" s="453"/>
      <c r="BR29" s="453"/>
      <c r="BS29" s="453"/>
      <c r="BT29" s="453"/>
      <c r="BU29" s="454"/>
      <c r="BV29" s="452">
        <v>149588</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191</v>
      </c>
      <c r="X30" s="420"/>
      <c r="Y30" s="420"/>
      <c r="Z30" s="420"/>
      <c r="AA30" s="420"/>
      <c r="AB30" s="420"/>
      <c r="AC30" s="420"/>
      <c r="AD30" s="420"/>
      <c r="AE30" s="420"/>
      <c r="AF30" s="420"/>
      <c r="AG30" s="421"/>
      <c r="AH30" s="422">
        <v>92.1</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1580388</v>
      </c>
      <c r="BO30" s="487"/>
      <c r="BP30" s="487"/>
      <c r="BQ30" s="487"/>
      <c r="BR30" s="487"/>
      <c r="BS30" s="487"/>
      <c r="BT30" s="487"/>
      <c r="BU30" s="488"/>
      <c r="BV30" s="486">
        <v>1346129</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192</v>
      </c>
      <c r="D32" s="411"/>
      <c r="E32" s="411"/>
      <c r="F32" s="411"/>
      <c r="G32" s="411"/>
      <c r="H32" s="411"/>
      <c r="I32" s="411"/>
      <c r="J32" s="411"/>
      <c r="K32" s="411"/>
      <c r="L32" s="411"/>
      <c r="M32" s="411"/>
      <c r="N32" s="411"/>
      <c r="O32" s="411"/>
      <c r="P32" s="411"/>
      <c r="Q32" s="411"/>
      <c r="R32" s="411"/>
      <c r="S32" s="411"/>
      <c r="U32" s="412" t="s">
        <v>193</v>
      </c>
      <c r="V32" s="412"/>
      <c r="W32" s="412"/>
      <c r="X32" s="412"/>
      <c r="Y32" s="412"/>
      <c r="Z32" s="412"/>
      <c r="AA32" s="412"/>
      <c r="AB32" s="412"/>
      <c r="AC32" s="412"/>
      <c r="AD32" s="412"/>
      <c r="AE32" s="412"/>
      <c r="AF32" s="412"/>
      <c r="AG32" s="412"/>
      <c r="AH32" s="412"/>
      <c r="AI32" s="412"/>
      <c r="AJ32" s="412"/>
      <c r="AK32" s="412"/>
      <c r="AM32" s="412" t="s">
        <v>194</v>
      </c>
      <c r="AN32" s="412"/>
      <c r="AO32" s="412"/>
      <c r="AP32" s="412"/>
      <c r="AQ32" s="412"/>
      <c r="AR32" s="412"/>
      <c r="AS32" s="412"/>
      <c r="AT32" s="412"/>
      <c r="AU32" s="412"/>
      <c r="AV32" s="412"/>
      <c r="AW32" s="412"/>
      <c r="AX32" s="412"/>
      <c r="AY32" s="412"/>
      <c r="AZ32" s="412"/>
      <c r="BA32" s="412"/>
      <c r="BB32" s="412"/>
      <c r="BC32" s="412"/>
      <c r="BE32" s="412" t="s">
        <v>195</v>
      </c>
      <c r="BF32" s="412"/>
      <c r="BG32" s="412"/>
      <c r="BH32" s="412"/>
      <c r="BI32" s="412"/>
      <c r="BJ32" s="412"/>
      <c r="BK32" s="412"/>
      <c r="BL32" s="412"/>
      <c r="BM32" s="412"/>
      <c r="BN32" s="412"/>
      <c r="BO32" s="412"/>
      <c r="BP32" s="412"/>
      <c r="BQ32" s="412"/>
      <c r="BR32" s="412"/>
      <c r="BS32" s="412"/>
      <c r="BT32" s="412"/>
      <c r="BU32" s="412"/>
      <c r="BW32" s="412" t="s">
        <v>196</v>
      </c>
      <c r="BX32" s="412"/>
      <c r="BY32" s="412"/>
      <c r="BZ32" s="412"/>
      <c r="CA32" s="412"/>
      <c r="CB32" s="412"/>
      <c r="CC32" s="412"/>
      <c r="CD32" s="412"/>
      <c r="CE32" s="412"/>
      <c r="CF32" s="412"/>
      <c r="CG32" s="412"/>
      <c r="CH32" s="412"/>
      <c r="CI32" s="412"/>
      <c r="CJ32" s="412"/>
      <c r="CK32" s="412"/>
      <c r="CL32" s="412"/>
      <c r="CM32" s="412"/>
      <c r="CO32" s="412" t="s">
        <v>197</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198</v>
      </c>
      <c r="D33" s="404"/>
      <c r="E33" s="403" t="s">
        <v>199</v>
      </c>
      <c r="F33" s="403"/>
      <c r="G33" s="403"/>
      <c r="H33" s="403"/>
      <c r="I33" s="403"/>
      <c r="J33" s="403"/>
      <c r="K33" s="403"/>
      <c r="L33" s="403"/>
      <c r="M33" s="403"/>
      <c r="N33" s="403"/>
      <c r="O33" s="403"/>
      <c r="P33" s="403"/>
      <c r="Q33" s="403"/>
      <c r="R33" s="403"/>
      <c r="S33" s="403"/>
      <c r="T33" s="203"/>
      <c r="U33" s="404" t="s">
        <v>198</v>
      </c>
      <c r="V33" s="404"/>
      <c r="W33" s="403" t="s">
        <v>199</v>
      </c>
      <c r="X33" s="403"/>
      <c r="Y33" s="403"/>
      <c r="Z33" s="403"/>
      <c r="AA33" s="403"/>
      <c r="AB33" s="403"/>
      <c r="AC33" s="403"/>
      <c r="AD33" s="403"/>
      <c r="AE33" s="403"/>
      <c r="AF33" s="403"/>
      <c r="AG33" s="403"/>
      <c r="AH33" s="403"/>
      <c r="AI33" s="403"/>
      <c r="AJ33" s="403"/>
      <c r="AK33" s="403"/>
      <c r="AL33" s="203"/>
      <c r="AM33" s="404" t="s">
        <v>198</v>
      </c>
      <c r="AN33" s="404"/>
      <c r="AO33" s="403" t="s">
        <v>199</v>
      </c>
      <c r="AP33" s="403"/>
      <c r="AQ33" s="403"/>
      <c r="AR33" s="403"/>
      <c r="AS33" s="403"/>
      <c r="AT33" s="403"/>
      <c r="AU33" s="403"/>
      <c r="AV33" s="403"/>
      <c r="AW33" s="403"/>
      <c r="AX33" s="403"/>
      <c r="AY33" s="403"/>
      <c r="AZ33" s="403"/>
      <c r="BA33" s="403"/>
      <c r="BB33" s="403"/>
      <c r="BC33" s="403"/>
      <c r="BD33" s="204"/>
      <c r="BE33" s="403" t="s">
        <v>200</v>
      </c>
      <c r="BF33" s="403"/>
      <c r="BG33" s="403" t="s">
        <v>201</v>
      </c>
      <c r="BH33" s="403"/>
      <c r="BI33" s="403"/>
      <c r="BJ33" s="403"/>
      <c r="BK33" s="403"/>
      <c r="BL33" s="403"/>
      <c r="BM33" s="403"/>
      <c r="BN33" s="403"/>
      <c r="BO33" s="403"/>
      <c r="BP33" s="403"/>
      <c r="BQ33" s="403"/>
      <c r="BR33" s="403"/>
      <c r="BS33" s="403"/>
      <c r="BT33" s="403"/>
      <c r="BU33" s="403"/>
      <c r="BV33" s="204"/>
      <c r="BW33" s="404" t="s">
        <v>200</v>
      </c>
      <c r="BX33" s="404"/>
      <c r="BY33" s="403" t="s">
        <v>202</v>
      </c>
      <c r="BZ33" s="403"/>
      <c r="CA33" s="403"/>
      <c r="CB33" s="403"/>
      <c r="CC33" s="403"/>
      <c r="CD33" s="403"/>
      <c r="CE33" s="403"/>
      <c r="CF33" s="403"/>
      <c r="CG33" s="403"/>
      <c r="CH33" s="403"/>
      <c r="CI33" s="403"/>
      <c r="CJ33" s="403"/>
      <c r="CK33" s="403"/>
      <c r="CL33" s="403"/>
      <c r="CM33" s="403"/>
      <c r="CN33" s="203"/>
      <c r="CO33" s="404" t="s">
        <v>198</v>
      </c>
      <c r="CP33" s="404"/>
      <c r="CQ33" s="403" t="s">
        <v>203</v>
      </c>
      <c r="CR33" s="403"/>
      <c r="CS33" s="403"/>
      <c r="CT33" s="403"/>
      <c r="CU33" s="403"/>
      <c r="CV33" s="403"/>
      <c r="CW33" s="403"/>
      <c r="CX33" s="403"/>
      <c r="CY33" s="403"/>
      <c r="CZ33" s="403"/>
      <c r="DA33" s="403"/>
      <c r="DB33" s="403"/>
      <c r="DC33" s="403"/>
      <c r="DD33" s="403"/>
      <c r="DE33" s="403"/>
      <c r="DF33" s="203"/>
      <c r="DG33" s="402" t="s">
        <v>204</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2</v>
      </c>
      <c r="V34" s="400"/>
      <c r="W34" s="401" t="str">
        <f>IF('各会計、関係団体の財政状況及び健全化判断比率'!B28="","",'各会計、関係団体の財政状況及び健全化判断比率'!B28)</f>
        <v>山形村国民健康保険特別会計</v>
      </c>
      <c r="X34" s="401"/>
      <c r="Y34" s="401"/>
      <c r="Z34" s="401"/>
      <c r="AA34" s="401"/>
      <c r="AB34" s="401"/>
      <c r="AC34" s="401"/>
      <c r="AD34" s="401"/>
      <c r="AE34" s="401"/>
      <c r="AF34" s="401"/>
      <c r="AG34" s="401"/>
      <c r="AH34" s="401"/>
      <c r="AI34" s="401"/>
      <c r="AJ34" s="401"/>
      <c r="AK34" s="401"/>
      <c r="AL34" s="178"/>
      <c r="AM34" s="400">
        <f>IF(AO34="","",MAX(C34:D43,U34:V43)+1)</f>
        <v>5</v>
      </c>
      <c r="AN34" s="400"/>
      <c r="AO34" s="401" t="str">
        <f>IF('各会計、関係団体の財政状況及び健全化判断比率'!B31="","",'各会計、関係団体の財政状況及び健全化判断比率'!B31)</f>
        <v>山形村水道事業会計</v>
      </c>
      <c r="AP34" s="401"/>
      <c r="AQ34" s="401"/>
      <c r="AR34" s="401"/>
      <c r="AS34" s="401"/>
      <c r="AT34" s="401"/>
      <c r="AU34" s="401"/>
      <c r="AV34" s="401"/>
      <c r="AW34" s="401"/>
      <c r="AX34" s="401"/>
      <c r="AY34" s="401"/>
      <c r="AZ34" s="401"/>
      <c r="BA34" s="401"/>
      <c r="BB34" s="401"/>
      <c r="BC34" s="401"/>
      <c r="BD34" s="178"/>
      <c r="BE34" s="400">
        <f>IF(BG34="","",MAX(C34:D43,U34:V43,AM34:AN43)+1)</f>
        <v>7</v>
      </c>
      <c r="BF34" s="400"/>
      <c r="BG34" s="401" t="str">
        <f>IF('各会計、関係団体の財政状況及び健全化判断比率'!B33="","",'各会計、関係団体の財政状況及び健全化判断比率'!B33)</f>
        <v>山形村清水高原簡易水道特別会計</v>
      </c>
      <c r="BH34" s="401"/>
      <c r="BI34" s="401"/>
      <c r="BJ34" s="401"/>
      <c r="BK34" s="401"/>
      <c r="BL34" s="401"/>
      <c r="BM34" s="401"/>
      <c r="BN34" s="401"/>
      <c r="BO34" s="401"/>
      <c r="BP34" s="401"/>
      <c r="BQ34" s="401"/>
      <c r="BR34" s="401"/>
      <c r="BS34" s="401"/>
      <c r="BT34" s="401"/>
      <c r="BU34" s="401"/>
      <c r="BV34" s="178"/>
      <c r="BW34" s="400">
        <f>IF(BY34="","",MAX(C34:D43,U34:V43,AM34:AN43,BE34:BF43)+1)</f>
        <v>8</v>
      </c>
      <c r="BX34" s="400"/>
      <c r="BY34" s="401" t="str">
        <f>IF('各会計、関係団体の財政状況及び健全化判断比率'!B68="","",'各会計、関係団体の財政状況及び健全化判断比率'!B68)</f>
        <v>松本広域連合（一般会計）</v>
      </c>
      <c r="BZ34" s="401"/>
      <c r="CA34" s="401"/>
      <c r="CB34" s="401"/>
      <c r="CC34" s="401"/>
      <c r="CD34" s="401"/>
      <c r="CE34" s="401"/>
      <c r="CF34" s="401"/>
      <c r="CG34" s="401"/>
      <c r="CH34" s="401"/>
      <c r="CI34" s="401"/>
      <c r="CJ34" s="401"/>
      <c r="CK34" s="401"/>
      <c r="CL34" s="401"/>
      <c r="CM34" s="401"/>
      <c r="CN34" s="178"/>
      <c r="CO34" s="400" t="str">
        <f>IF(CQ34="","",MAX(C34:D43,U34:V43,AM34:AN43,BE34:BF43,BW34:BX43)+1)</f>
        <v/>
      </c>
      <c r="CP34" s="400"/>
      <c r="CQ34" s="401" t="str">
        <f>IF('各会計、関係団体の財政状況及び健全化判断比率'!BS7="","",'各会計、関係団体の財政状況及び健全化判断比率'!BS7)</f>
        <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8"/>
      <c r="U35" s="400">
        <f>IF(W35="","",U34+1)</f>
        <v>3</v>
      </c>
      <c r="V35" s="400"/>
      <c r="W35" s="401" t="str">
        <f>IF('各会計、関係団体の財政状況及び健全化判断比率'!B29="","",'各会計、関係団体の財政状況及び健全化判断比率'!B29)</f>
        <v>山形村介護保険特別会計</v>
      </c>
      <c r="X35" s="401"/>
      <c r="Y35" s="401"/>
      <c r="Z35" s="401"/>
      <c r="AA35" s="401"/>
      <c r="AB35" s="401"/>
      <c r="AC35" s="401"/>
      <c r="AD35" s="401"/>
      <c r="AE35" s="401"/>
      <c r="AF35" s="401"/>
      <c r="AG35" s="401"/>
      <c r="AH35" s="401"/>
      <c r="AI35" s="401"/>
      <c r="AJ35" s="401"/>
      <c r="AK35" s="401"/>
      <c r="AL35" s="178"/>
      <c r="AM35" s="400">
        <f t="shared" ref="AM35:AM43" si="0">IF(AO35="","",AM34+1)</f>
        <v>6</v>
      </c>
      <c r="AN35" s="400"/>
      <c r="AO35" s="401" t="str">
        <f>IF('各会計、関係団体の財政状況及び健全化判断比率'!B32="","",'各会計、関係団体の財政状況及び健全化判断比率'!B32)</f>
        <v>山形村下水道事業会計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9</v>
      </c>
      <c r="BX35" s="400"/>
      <c r="BY35" s="401" t="str">
        <f>IF('各会計、関係団体の財政状況及び健全化判断比率'!B69="","",'各会計、関係団体の財政状況及び健全化判断比率'!B69)</f>
        <v>松本広域連合（松本地域ふるさと基金事業特別会計）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4</v>
      </c>
      <c r="V36" s="400"/>
      <c r="W36" s="401" t="str">
        <f>IF('各会計、関係団体の財政状況及び健全化判断比率'!B30="","",'各会計、関係団体の財政状況及び健全化判断比率'!B30)</f>
        <v>山形村後期高齢者医療特別会計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10</v>
      </c>
      <c r="BX36" s="400"/>
      <c r="BY36" s="401" t="str">
        <f>IF('各会計、関係団体の財政状況及び健全化判断比率'!B70="","",'各会計、関係団体の財政状況及び健全化判断比率'!B70)</f>
        <v>長野県市町村自治振興組合（一般会計）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11</v>
      </c>
      <c r="BX37" s="400"/>
      <c r="BY37" s="401" t="str">
        <f>IF('各会計、関係団体の財政状況及び健全化判断比率'!B71="","",'各会計、関係団体の財政状況及び健全化判断比率'!B71)</f>
        <v>長野県後期高齢者医療広域連合（一般会計）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12</v>
      </c>
      <c r="BX38" s="400"/>
      <c r="BY38" s="401" t="str">
        <f>IF('各会計、関係団体の財政状況及び健全化判断比率'!B72="","",'各会計、関係団体の財政状況及び健全化判断比率'!B72)</f>
        <v>長野県後期高齢者医療広域連合（後期高齢者医療事業会計）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13</v>
      </c>
      <c r="BX39" s="400"/>
      <c r="BY39" s="401" t="str">
        <f>IF('各会計、関係団体の財政状況及び健全化判断比率'!B73="","",'各会計、関係団体の財政状況及び健全化判断比率'!B73)</f>
        <v>長野県市町村総合事務組合（一般会計）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14</v>
      </c>
      <c r="BX40" s="400"/>
      <c r="BY40" s="401" t="str">
        <f>IF('各会計、関係団体の財政状況及び健全化判断比率'!B74="","",'各会計、関係団体の財政状況及び健全化判断比率'!B74)</f>
        <v>長野県市町村総合事務組合（非常勤職員公務災害補償特別会計）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15</v>
      </c>
      <c r="BX41" s="400"/>
      <c r="BY41" s="401" t="str">
        <f>IF('各会計、関係団体の財政状況及び健全化判断比率'!B75="","",'各会計、関係団体の財政状況及び健全化判断比率'!B75)</f>
        <v>中信地域町村交通災害共済事務組合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16</v>
      </c>
      <c r="BX42" s="400"/>
      <c r="BY42" s="401" t="str">
        <f>IF('各会計、関係団体の財政状況及び健全化判断比率'!B76="","",'各会計、関係団体の財政状況及び健全化判断比率'!B76)</f>
        <v>松塩安筑老人福祉施設組合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17</v>
      </c>
      <c r="BX43" s="400"/>
      <c r="BY43" s="401" t="str">
        <f>IF('各会計、関係団体の財政状況及び健全化判断比率'!B77="","",'各会計、関係団体の財政状況及び健全化判断比率'!B77)</f>
        <v>松塩筑木曽老人福祉施設組合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97" t="s">
        <v>206</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207</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208</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209</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210</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211</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212</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597</v>
      </c>
    </row>
    <row r="54" spans="5:113" x14ac:dyDescent="0.15"/>
    <row r="55" spans="5:113" x14ac:dyDescent="0.15"/>
    <row r="56" spans="5:113" x14ac:dyDescent="0.15"/>
  </sheetData>
  <sheetProtection algorithmName="SHA-512" hashValue="fMDRO2PkSE2Ec2F6OYn9N1nS8bCXA/9ZMOIZsAUOTNcJ1NkkwW9sCuEjU6JACPtBMqLiIPBPn2eM4CU9bGTUPA==" saltValue="bQl5iK+fFsbIC93f+qJaW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0" zoomScaleSheetLayoutView="100" workbookViewId="0">
      <selection activeCell="H43" sqref="H4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91" t="s">
        <v>563</v>
      </c>
      <c r="D34" s="1191"/>
      <c r="E34" s="1192"/>
      <c r="F34" s="32">
        <v>17.100000000000001</v>
      </c>
      <c r="G34" s="33">
        <v>18.39</v>
      </c>
      <c r="H34" s="33">
        <v>19.37</v>
      </c>
      <c r="I34" s="33">
        <v>19.649999999999999</v>
      </c>
      <c r="J34" s="34">
        <v>18.559999999999999</v>
      </c>
      <c r="K34" s="22"/>
      <c r="L34" s="22"/>
      <c r="M34" s="22"/>
      <c r="N34" s="22"/>
      <c r="O34" s="22"/>
      <c r="P34" s="22"/>
    </row>
    <row r="35" spans="1:16" ht="39" customHeight="1" x14ac:dyDescent="0.15">
      <c r="A35" s="22"/>
      <c r="B35" s="35"/>
      <c r="C35" s="1185" t="s">
        <v>564</v>
      </c>
      <c r="D35" s="1186"/>
      <c r="E35" s="1187"/>
      <c r="F35" s="36">
        <v>6</v>
      </c>
      <c r="G35" s="37">
        <v>3.66</v>
      </c>
      <c r="H35" s="37">
        <v>3.52</v>
      </c>
      <c r="I35" s="37">
        <v>2.62</v>
      </c>
      <c r="J35" s="38">
        <v>8.15</v>
      </c>
      <c r="K35" s="22"/>
      <c r="L35" s="22"/>
      <c r="M35" s="22"/>
      <c r="N35" s="22"/>
      <c r="O35" s="22"/>
      <c r="P35" s="22"/>
    </row>
    <row r="36" spans="1:16" ht="39" customHeight="1" x14ac:dyDescent="0.15">
      <c r="A36" s="22"/>
      <c r="B36" s="35"/>
      <c r="C36" s="1185" t="s">
        <v>565</v>
      </c>
      <c r="D36" s="1186"/>
      <c r="E36" s="1187"/>
      <c r="F36" s="36">
        <v>2.14</v>
      </c>
      <c r="G36" s="37">
        <v>2.75</v>
      </c>
      <c r="H36" s="37">
        <v>3.47</v>
      </c>
      <c r="I36" s="37">
        <v>3.71</v>
      </c>
      <c r="J36" s="38">
        <v>3.72</v>
      </c>
      <c r="K36" s="22"/>
      <c r="L36" s="22"/>
      <c r="M36" s="22"/>
      <c r="N36" s="22"/>
      <c r="O36" s="22"/>
      <c r="P36" s="22"/>
    </row>
    <row r="37" spans="1:16" ht="39" customHeight="1" x14ac:dyDescent="0.15">
      <c r="A37" s="22"/>
      <c r="B37" s="35"/>
      <c r="C37" s="1185" t="s">
        <v>566</v>
      </c>
      <c r="D37" s="1186"/>
      <c r="E37" s="1187"/>
      <c r="F37" s="36">
        <v>0.94</v>
      </c>
      <c r="G37" s="37">
        <v>1.53</v>
      </c>
      <c r="H37" s="37">
        <v>1.29</v>
      </c>
      <c r="I37" s="37">
        <v>1.71</v>
      </c>
      <c r="J37" s="38">
        <v>2.2999999999999998</v>
      </c>
      <c r="K37" s="22"/>
      <c r="L37" s="22"/>
      <c r="M37" s="22"/>
      <c r="N37" s="22"/>
      <c r="O37" s="22"/>
      <c r="P37" s="22"/>
    </row>
    <row r="38" spans="1:16" ht="39" customHeight="1" x14ac:dyDescent="0.15">
      <c r="A38" s="22"/>
      <c r="B38" s="35"/>
      <c r="C38" s="1185" t="s">
        <v>567</v>
      </c>
      <c r="D38" s="1186"/>
      <c r="E38" s="1187"/>
      <c r="F38" s="36">
        <v>1.75</v>
      </c>
      <c r="G38" s="37">
        <v>0.56000000000000005</v>
      </c>
      <c r="H38" s="37">
        <v>1.38</v>
      </c>
      <c r="I38" s="37">
        <v>0.28000000000000003</v>
      </c>
      <c r="J38" s="38">
        <v>0.25</v>
      </c>
      <c r="K38" s="22"/>
      <c r="L38" s="22"/>
      <c r="M38" s="22"/>
      <c r="N38" s="22"/>
      <c r="O38" s="22"/>
      <c r="P38" s="22"/>
    </row>
    <row r="39" spans="1:16" ht="39" customHeight="1" x14ac:dyDescent="0.15">
      <c r="A39" s="22"/>
      <c r="B39" s="35"/>
      <c r="C39" s="1185" t="s">
        <v>568</v>
      </c>
      <c r="D39" s="1186"/>
      <c r="E39" s="1187"/>
      <c r="F39" s="36">
        <v>0.04</v>
      </c>
      <c r="G39" s="37">
        <v>0.03</v>
      </c>
      <c r="H39" s="37">
        <v>0.01</v>
      </c>
      <c r="I39" s="37">
        <v>0.02</v>
      </c>
      <c r="J39" s="38">
        <v>0.04</v>
      </c>
      <c r="K39" s="22"/>
      <c r="L39" s="22"/>
      <c r="M39" s="22"/>
      <c r="N39" s="22"/>
      <c r="O39" s="22"/>
      <c r="P39" s="22"/>
    </row>
    <row r="40" spans="1:16" ht="39" customHeight="1" x14ac:dyDescent="0.15">
      <c r="A40" s="22"/>
      <c r="B40" s="35"/>
      <c r="C40" s="1185" t="s">
        <v>569</v>
      </c>
      <c r="D40" s="1186"/>
      <c r="E40" s="1187"/>
      <c r="F40" s="36">
        <v>0.03</v>
      </c>
      <c r="G40" s="37">
        <v>0.01</v>
      </c>
      <c r="H40" s="37">
        <v>0.01</v>
      </c>
      <c r="I40" s="37">
        <v>0.02</v>
      </c>
      <c r="J40" s="38">
        <v>0.01</v>
      </c>
      <c r="K40" s="22"/>
      <c r="L40" s="22"/>
      <c r="M40" s="22"/>
      <c r="N40" s="22"/>
      <c r="O40" s="22"/>
      <c r="P40" s="22"/>
    </row>
    <row r="41" spans="1:16" ht="39" customHeight="1" x14ac:dyDescent="0.15">
      <c r="A41" s="22"/>
      <c r="B41" s="35"/>
      <c r="C41" s="1185"/>
      <c r="D41" s="1186"/>
      <c r="E41" s="1187"/>
      <c r="F41" s="36"/>
      <c r="G41" s="37"/>
      <c r="H41" s="37"/>
      <c r="I41" s="37"/>
      <c r="J41" s="38"/>
      <c r="K41" s="22"/>
      <c r="L41" s="22"/>
      <c r="M41" s="22"/>
      <c r="N41" s="22"/>
      <c r="O41" s="22"/>
      <c r="P41" s="22"/>
    </row>
    <row r="42" spans="1:16" ht="39" customHeight="1" x14ac:dyDescent="0.15">
      <c r="A42" s="22"/>
      <c r="B42" s="39"/>
      <c r="C42" s="1185" t="s">
        <v>570</v>
      </c>
      <c r="D42" s="1186"/>
      <c r="E42" s="1187"/>
      <c r="F42" s="36" t="s">
        <v>515</v>
      </c>
      <c r="G42" s="37" t="s">
        <v>515</v>
      </c>
      <c r="H42" s="37" t="s">
        <v>515</v>
      </c>
      <c r="I42" s="37" t="s">
        <v>515</v>
      </c>
      <c r="J42" s="38" t="s">
        <v>515</v>
      </c>
      <c r="K42" s="22"/>
      <c r="L42" s="22"/>
      <c r="M42" s="22"/>
      <c r="N42" s="22"/>
      <c r="O42" s="22"/>
      <c r="P42" s="22"/>
    </row>
    <row r="43" spans="1:16" ht="39" customHeight="1" thickBot="1" x14ac:dyDescent="0.2">
      <c r="A43" s="22"/>
      <c r="B43" s="40"/>
      <c r="C43" s="1188" t="s">
        <v>571</v>
      </c>
      <c r="D43" s="1189"/>
      <c r="E43" s="1190"/>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IoIzy8LK4EdLBiw+84A9IPJpgCY6tfcKL1qjGIrqXCnQghWtDds/3HmQfc9yWCZE36wHdxziwneVsmtT5Ohgw==" saltValue="6HEJP110OgbJetXUkLD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verticalDpi="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46" zoomScaleSheetLayoutView="55" workbookViewId="0">
      <selection activeCell="O49" sqref="O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1" t="s">
        <v>11</v>
      </c>
      <c r="C45" s="1212"/>
      <c r="D45" s="58"/>
      <c r="E45" s="1217" t="s">
        <v>12</v>
      </c>
      <c r="F45" s="1217"/>
      <c r="G45" s="1217"/>
      <c r="H45" s="1217"/>
      <c r="I45" s="1217"/>
      <c r="J45" s="1218"/>
      <c r="K45" s="59">
        <v>289</v>
      </c>
      <c r="L45" s="60">
        <v>292</v>
      </c>
      <c r="M45" s="60">
        <v>300</v>
      </c>
      <c r="N45" s="60">
        <v>302</v>
      </c>
      <c r="O45" s="61">
        <v>310</v>
      </c>
      <c r="P45" s="48"/>
      <c r="Q45" s="48"/>
      <c r="R45" s="48"/>
      <c r="S45" s="48"/>
      <c r="T45" s="48"/>
      <c r="U45" s="48"/>
    </row>
    <row r="46" spans="1:21" ht="30.75" customHeight="1" x14ac:dyDescent="0.15">
      <c r="A46" s="48"/>
      <c r="B46" s="1213"/>
      <c r="C46" s="1214"/>
      <c r="D46" s="62"/>
      <c r="E46" s="1195" t="s">
        <v>13</v>
      </c>
      <c r="F46" s="1195"/>
      <c r="G46" s="1195"/>
      <c r="H46" s="1195"/>
      <c r="I46" s="1195"/>
      <c r="J46" s="1196"/>
      <c r="K46" s="63" t="s">
        <v>515</v>
      </c>
      <c r="L46" s="64" t="s">
        <v>515</v>
      </c>
      <c r="M46" s="64" t="s">
        <v>515</v>
      </c>
      <c r="N46" s="64" t="s">
        <v>515</v>
      </c>
      <c r="O46" s="65" t="s">
        <v>515</v>
      </c>
      <c r="P46" s="48"/>
      <c r="Q46" s="48"/>
      <c r="R46" s="48"/>
      <c r="S46" s="48"/>
      <c r="T46" s="48"/>
      <c r="U46" s="48"/>
    </row>
    <row r="47" spans="1:21" ht="30.75" customHeight="1" x14ac:dyDescent="0.15">
      <c r="A47" s="48"/>
      <c r="B47" s="1213"/>
      <c r="C47" s="1214"/>
      <c r="D47" s="62"/>
      <c r="E47" s="1195" t="s">
        <v>14</v>
      </c>
      <c r="F47" s="1195"/>
      <c r="G47" s="1195"/>
      <c r="H47" s="1195"/>
      <c r="I47" s="1195"/>
      <c r="J47" s="1196"/>
      <c r="K47" s="63" t="s">
        <v>515</v>
      </c>
      <c r="L47" s="64" t="s">
        <v>515</v>
      </c>
      <c r="M47" s="64" t="s">
        <v>515</v>
      </c>
      <c r="N47" s="64" t="s">
        <v>515</v>
      </c>
      <c r="O47" s="65" t="s">
        <v>515</v>
      </c>
      <c r="P47" s="48"/>
      <c r="Q47" s="48"/>
      <c r="R47" s="48"/>
      <c r="S47" s="48"/>
      <c r="T47" s="48"/>
      <c r="U47" s="48"/>
    </row>
    <row r="48" spans="1:21" ht="30.75" customHeight="1" x14ac:dyDescent="0.15">
      <c r="A48" s="48"/>
      <c r="B48" s="1213"/>
      <c r="C48" s="1214"/>
      <c r="D48" s="62"/>
      <c r="E48" s="1195" t="s">
        <v>15</v>
      </c>
      <c r="F48" s="1195"/>
      <c r="G48" s="1195"/>
      <c r="H48" s="1195"/>
      <c r="I48" s="1195"/>
      <c r="J48" s="1196"/>
      <c r="K48" s="63">
        <v>255</v>
      </c>
      <c r="L48" s="64">
        <v>246</v>
      </c>
      <c r="M48" s="64">
        <v>246</v>
      </c>
      <c r="N48" s="64">
        <v>249</v>
      </c>
      <c r="O48" s="65">
        <v>248</v>
      </c>
      <c r="P48" s="48"/>
      <c r="Q48" s="48"/>
      <c r="R48" s="48"/>
      <c r="S48" s="48"/>
      <c r="T48" s="48"/>
      <c r="U48" s="48"/>
    </row>
    <row r="49" spans="1:21" ht="30.75" customHeight="1" x14ac:dyDescent="0.15">
      <c r="A49" s="48"/>
      <c r="B49" s="1213"/>
      <c r="C49" s="1214"/>
      <c r="D49" s="62"/>
      <c r="E49" s="1195" t="s">
        <v>16</v>
      </c>
      <c r="F49" s="1195"/>
      <c r="G49" s="1195"/>
      <c r="H49" s="1195"/>
      <c r="I49" s="1195"/>
      <c r="J49" s="1196"/>
      <c r="K49" s="63">
        <v>21</v>
      </c>
      <c r="L49" s="64">
        <v>12</v>
      </c>
      <c r="M49" s="64">
        <v>13</v>
      </c>
      <c r="N49" s="64">
        <v>12</v>
      </c>
      <c r="O49" s="65">
        <v>13</v>
      </c>
      <c r="P49" s="48"/>
      <c r="Q49" s="48"/>
      <c r="R49" s="48"/>
      <c r="S49" s="48"/>
      <c r="T49" s="48"/>
      <c r="U49" s="48"/>
    </row>
    <row r="50" spans="1:21" ht="30.75" customHeight="1" x14ac:dyDescent="0.15">
      <c r="A50" s="48"/>
      <c r="B50" s="1213"/>
      <c r="C50" s="1214"/>
      <c r="D50" s="62"/>
      <c r="E50" s="1195" t="s">
        <v>17</v>
      </c>
      <c r="F50" s="1195"/>
      <c r="G50" s="1195"/>
      <c r="H50" s="1195"/>
      <c r="I50" s="1195"/>
      <c r="J50" s="1196"/>
      <c r="K50" s="63">
        <v>0</v>
      </c>
      <c r="L50" s="64" t="s">
        <v>515</v>
      </c>
      <c r="M50" s="64" t="s">
        <v>515</v>
      </c>
      <c r="N50" s="64" t="s">
        <v>515</v>
      </c>
      <c r="O50" s="65" t="s">
        <v>515</v>
      </c>
      <c r="P50" s="48"/>
      <c r="Q50" s="48"/>
      <c r="R50" s="48"/>
      <c r="S50" s="48"/>
      <c r="T50" s="48"/>
      <c r="U50" s="48"/>
    </row>
    <row r="51" spans="1:21" ht="30.75" customHeight="1" x14ac:dyDescent="0.15">
      <c r="A51" s="48"/>
      <c r="B51" s="1215"/>
      <c r="C51" s="1216"/>
      <c r="D51" s="66"/>
      <c r="E51" s="1195" t="s">
        <v>18</v>
      </c>
      <c r="F51" s="1195"/>
      <c r="G51" s="1195"/>
      <c r="H51" s="1195"/>
      <c r="I51" s="1195"/>
      <c r="J51" s="1196"/>
      <c r="K51" s="63" t="s">
        <v>515</v>
      </c>
      <c r="L51" s="64" t="s">
        <v>515</v>
      </c>
      <c r="M51" s="64" t="s">
        <v>515</v>
      </c>
      <c r="N51" s="64" t="s">
        <v>515</v>
      </c>
      <c r="O51" s="65" t="s">
        <v>515</v>
      </c>
      <c r="P51" s="48"/>
      <c r="Q51" s="48"/>
      <c r="R51" s="48"/>
      <c r="S51" s="48"/>
      <c r="T51" s="48"/>
      <c r="U51" s="48"/>
    </row>
    <row r="52" spans="1:21" ht="30.75" customHeight="1" x14ac:dyDescent="0.15">
      <c r="A52" s="48"/>
      <c r="B52" s="1193" t="s">
        <v>19</v>
      </c>
      <c r="C52" s="1194"/>
      <c r="D52" s="66"/>
      <c r="E52" s="1195" t="s">
        <v>20</v>
      </c>
      <c r="F52" s="1195"/>
      <c r="G52" s="1195"/>
      <c r="H52" s="1195"/>
      <c r="I52" s="1195"/>
      <c r="J52" s="1196"/>
      <c r="K52" s="63">
        <v>413</v>
      </c>
      <c r="L52" s="64">
        <v>411</v>
      </c>
      <c r="M52" s="64">
        <v>403</v>
      </c>
      <c r="N52" s="64">
        <v>399</v>
      </c>
      <c r="O52" s="65">
        <v>398</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152</v>
      </c>
      <c r="L53" s="69">
        <v>139</v>
      </c>
      <c r="M53" s="69">
        <v>156</v>
      </c>
      <c r="N53" s="69">
        <v>164</v>
      </c>
      <c r="O53" s="70">
        <v>173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01" t="s">
        <v>25</v>
      </c>
      <c r="C57" s="1202"/>
      <c r="D57" s="1205" t="s">
        <v>26</v>
      </c>
      <c r="E57" s="1206"/>
      <c r="F57" s="1206"/>
      <c r="G57" s="1206"/>
      <c r="H57" s="1206"/>
      <c r="I57" s="1206"/>
      <c r="J57" s="1207"/>
      <c r="K57" s="83" t="s">
        <v>515</v>
      </c>
      <c r="L57" s="84" t="s">
        <v>515</v>
      </c>
      <c r="M57" s="84" t="s">
        <v>515</v>
      </c>
      <c r="N57" s="84" t="s">
        <v>515</v>
      </c>
      <c r="O57" s="85" t="s">
        <v>515</v>
      </c>
    </row>
    <row r="58" spans="1:21" ht="31.5" customHeight="1" thickBot="1" x14ac:dyDescent="0.2">
      <c r="B58" s="1203"/>
      <c r="C58" s="1204"/>
      <c r="D58" s="1208" t="s">
        <v>27</v>
      </c>
      <c r="E58" s="1209"/>
      <c r="F58" s="1209"/>
      <c r="G58" s="1209"/>
      <c r="H58" s="1209"/>
      <c r="I58" s="1209"/>
      <c r="J58" s="1210"/>
      <c r="K58" s="86" t="s">
        <v>515</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i+kVs5qE58IaLencRd9lPJLogFdwirPQZn9/Dmbr9FBzFgdAvyEgq0RO0UdON+WFXNWkPxcx7ATl+5aInlXmg==" saltValue="uszJkFNcdJKHYJdTXgTo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42" orientation="portrait" verticalDpi="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13"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31" t="s">
        <v>30</v>
      </c>
      <c r="C41" s="1232"/>
      <c r="D41" s="102"/>
      <c r="E41" s="1233" t="s">
        <v>31</v>
      </c>
      <c r="F41" s="1233"/>
      <c r="G41" s="1233"/>
      <c r="H41" s="1234"/>
      <c r="I41" s="346">
        <v>2851</v>
      </c>
      <c r="J41" s="347">
        <v>2756</v>
      </c>
      <c r="K41" s="347">
        <v>2661</v>
      </c>
      <c r="L41" s="347">
        <v>2648</v>
      </c>
      <c r="M41" s="348">
        <v>2553</v>
      </c>
    </row>
    <row r="42" spans="2:13" ht="27.75" customHeight="1" x14ac:dyDescent="0.15">
      <c r="B42" s="1221"/>
      <c r="C42" s="1222"/>
      <c r="D42" s="103"/>
      <c r="E42" s="1225" t="s">
        <v>32</v>
      </c>
      <c r="F42" s="1225"/>
      <c r="G42" s="1225"/>
      <c r="H42" s="1226"/>
      <c r="I42" s="349">
        <v>11</v>
      </c>
      <c r="J42" s="350" t="s">
        <v>515</v>
      </c>
      <c r="K42" s="350" t="s">
        <v>515</v>
      </c>
      <c r="L42" s="350" t="s">
        <v>515</v>
      </c>
      <c r="M42" s="351" t="s">
        <v>515</v>
      </c>
    </row>
    <row r="43" spans="2:13" ht="27.75" customHeight="1" x14ac:dyDescent="0.15">
      <c r="B43" s="1221"/>
      <c r="C43" s="1222"/>
      <c r="D43" s="103"/>
      <c r="E43" s="1225" t="s">
        <v>33</v>
      </c>
      <c r="F43" s="1225"/>
      <c r="G43" s="1225"/>
      <c r="H43" s="1226"/>
      <c r="I43" s="349">
        <v>2167</v>
      </c>
      <c r="J43" s="350">
        <v>1982</v>
      </c>
      <c r="K43" s="350">
        <v>1744</v>
      </c>
      <c r="L43" s="350">
        <v>1502</v>
      </c>
      <c r="M43" s="351">
        <v>1152</v>
      </c>
    </row>
    <row r="44" spans="2:13" ht="27.75" customHeight="1" x14ac:dyDescent="0.15">
      <c r="B44" s="1221"/>
      <c r="C44" s="1222"/>
      <c r="D44" s="103"/>
      <c r="E44" s="1225" t="s">
        <v>34</v>
      </c>
      <c r="F44" s="1225"/>
      <c r="G44" s="1225"/>
      <c r="H44" s="1226"/>
      <c r="I44" s="349">
        <v>77</v>
      </c>
      <c r="J44" s="350">
        <v>243</v>
      </c>
      <c r="K44" s="350">
        <v>204</v>
      </c>
      <c r="L44" s="350">
        <v>170</v>
      </c>
      <c r="M44" s="351">
        <v>132</v>
      </c>
    </row>
    <row r="45" spans="2:13" ht="27.75" customHeight="1" x14ac:dyDescent="0.15">
      <c r="B45" s="1221"/>
      <c r="C45" s="1222"/>
      <c r="D45" s="103"/>
      <c r="E45" s="1225" t="s">
        <v>35</v>
      </c>
      <c r="F45" s="1225"/>
      <c r="G45" s="1225"/>
      <c r="H45" s="1226"/>
      <c r="I45" s="349">
        <v>487</v>
      </c>
      <c r="J45" s="350">
        <v>459</v>
      </c>
      <c r="K45" s="350">
        <v>472</v>
      </c>
      <c r="L45" s="350">
        <v>503</v>
      </c>
      <c r="M45" s="351">
        <v>520</v>
      </c>
    </row>
    <row r="46" spans="2:13" ht="27.75" customHeight="1" x14ac:dyDescent="0.15">
      <c r="B46" s="1221"/>
      <c r="C46" s="1222"/>
      <c r="D46" s="104"/>
      <c r="E46" s="1225" t="s">
        <v>36</v>
      </c>
      <c r="F46" s="1225"/>
      <c r="G46" s="1225"/>
      <c r="H46" s="1226"/>
      <c r="I46" s="349" t="s">
        <v>515</v>
      </c>
      <c r="J46" s="350" t="s">
        <v>515</v>
      </c>
      <c r="K46" s="350" t="s">
        <v>515</v>
      </c>
      <c r="L46" s="350" t="s">
        <v>515</v>
      </c>
      <c r="M46" s="351" t="s">
        <v>515</v>
      </c>
    </row>
    <row r="47" spans="2:13" ht="27.75" customHeight="1" x14ac:dyDescent="0.15">
      <c r="B47" s="1221"/>
      <c r="C47" s="1222"/>
      <c r="D47" s="105"/>
      <c r="E47" s="1235" t="s">
        <v>37</v>
      </c>
      <c r="F47" s="1236"/>
      <c r="G47" s="1236"/>
      <c r="H47" s="1237"/>
      <c r="I47" s="349" t="s">
        <v>515</v>
      </c>
      <c r="J47" s="350" t="s">
        <v>515</v>
      </c>
      <c r="K47" s="350" t="s">
        <v>515</v>
      </c>
      <c r="L47" s="350" t="s">
        <v>515</v>
      </c>
      <c r="M47" s="351" t="s">
        <v>515</v>
      </c>
    </row>
    <row r="48" spans="2:13" ht="27.75" customHeight="1" x14ac:dyDescent="0.15">
      <c r="B48" s="1221"/>
      <c r="C48" s="1222"/>
      <c r="D48" s="103"/>
      <c r="E48" s="1225" t="s">
        <v>38</v>
      </c>
      <c r="F48" s="1225"/>
      <c r="G48" s="1225"/>
      <c r="H48" s="1226"/>
      <c r="I48" s="349" t="s">
        <v>515</v>
      </c>
      <c r="J48" s="350" t="s">
        <v>515</v>
      </c>
      <c r="K48" s="350" t="s">
        <v>515</v>
      </c>
      <c r="L48" s="350" t="s">
        <v>515</v>
      </c>
      <c r="M48" s="351" t="s">
        <v>515</v>
      </c>
    </row>
    <row r="49" spans="2:13" ht="27.75" customHeight="1" x14ac:dyDescent="0.15">
      <c r="B49" s="1223"/>
      <c r="C49" s="1224"/>
      <c r="D49" s="103"/>
      <c r="E49" s="1225" t="s">
        <v>39</v>
      </c>
      <c r="F49" s="1225"/>
      <c r="G49" s="1225"/>
      <c r="H49" s="1226"/>
      <c r="I49" s="349" t="s">
        <v>515</v>
      </c>
      <c r="J49" s="350" t="s">
        <v>515</v>
      </c>
      <c r="K49" s="350" t="s">
        <v>515</v>
      </c>
      <c r="L49" s="350" t="s">
        <v>515</v>
      </c>
      <c r="M49" s="351" t="s">
        <v>515</v>
      </c>
    </row>
    <row r="50" spans="2:13" ht="27.75" customHeight="1" x14ac:dyDescent="0.15">
      <c r="B50" s="1219" t="s">
        <v>40</v>
      </c>
      <c r="C50" s="1220"/>
      <c r="D50" s="106"/>
      <c r="E50" s="1225" t="s">
        <v>41</v>
      </c>
      <c r="F50" s="1225"/>
      <c r="G50" s="1225"/>
      <c r="H50" s="1226"/>
      <c r="I50" s="349">
        <v>2504</v>
      </c>
      <c r="J50" s="350">
        <v>2660</v>
      </c>
      <c r="K50" s="350">
        <v>2622</v>
      </c>
      <c r="L50" s="350">
        <v>2710</v>
      </c>
      <c r="M50" s="351">
        <v>2855</v>
      </c>
    </row>
    <row r="51" spans="2:13" ht="27.75" customHeight="1" x14ac:dyDescent="0.15">
      <c r="B51" s="1221"/>
      <c r="C51" s="1222"/>
      <c r="D51" s="103"/>
      <c r="E51" s="1225" t="s">
        <v>42</v>
      </c>
      <c r="F51" s="1225"/>
      <c r="G51" s="1225"/>
      <c r="H51" s="1226"/>
      <c r="I51" s="349" t="s">
        <v>515</v>
      </c>
      <c r="J51" s="350" t="s">
        <v>515</v>
      </c>
      <c r="K51" s="350" t="s">
        <v>515</v>
      </c>
      <c r="L51" s="350" t="s">
        <v>515</v>
      </c>
      <c r="M51" s="351" t="s">
        <v>515</v>
      </c>
    </row>
    <row r="52" spans="2:13" ht="27.75" customHeight="1" x14ac:dyDescent="0.15">
      <c r="B52" s="1223"/>
      <c r="C52" s="1224"/>
      <c r="D52" s="103"/>
      <c r="E52" s="1225" t="s">
        <v>43</v>
      </c>
      <c r="F52" s="1225"/>
      <c r="G52" s="1225"/>
      <c r="H52" s="1226"/>
      <c r="I52" s="349">
        <v>4151</v>
      </c>
      <c r="J52" s="350">
        <v>4026</v>
      </c>
      <c r="K52" s="350">
        <v>3767</v>
      </c>
      <c r="L52" s="350">
        <v>2834</v>
      </c>
      <c r="M52" s="351">
        <v>2810</v>
      </c>
    </row>
    <row r="53" spans="2:13" ht="27.75" customHeight="1" thickBot="1" x14ac:dyDescent="0.2">
      <c r="B53" s="1227" t="s">
        <v>44</v>
      </c>
      <c r="C53" s="1228"/>
      <c r="D53" s="107"/>
      <c r="E53" s="1229" t="s">
        <v>45</v>
      </c>
      <c r="F53" s="1229"/>
      <c r="G53" s="1229"/>
      <c r="H53" s="1230"/>
      <c r="I53" s="352">
        <v>-1062</v>
      </c>
      <c r="J53" s="353">
        <v>-1245</v>
      </c>
      <c r="K53" s="353">
        <v>-1308</v>
      </c>
      <c r="L53" s="353">
        <v>-720</v>
      </c>
      <c r="M53" s="354">
        <v>-1308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1xI7zJMtuaXuPAo3gG4v9aasn2TeE/+ugWo3UDjb9Qa7HX1WG0wltx6ld/04NWqTTM4D0F5Dgs/aNNPNCGp3fw==" saltValue="hLn6BzytWyyZu1Jsemq2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42" orientation="portrait" verticalDpi="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 zoomScale="85" zoomScaleNormal="85" zoomScaleSheetLayoutView="100" workbookViewId="0">
      <selection activeCell="H60" sqref="H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46" t="s">
        <v>48</v>
      </c>
      <c r="D55" s="1246"/>
      <c r="E55" s="1247"/>
      <c r="F55" s="119">
        <v>1018</v>
      </c>
      <c r="G55" s="119">
        <v>964</v>
      </c>
      <c r="H55" s="120">
        <v>900</v>
      </c>
    </row>
    <row r="56" spans="2:8" ht="52.5" customHeight="1" x14ac:dyDescent="0.15">
      <c r="B56" s="121"/>
      <c r="C56" s="1248" t="s">
        <v>49</v>
      </c>
      <c r="D56" s="1248"/>
      <c r="E56" s="1249"/>
      <c r="F56" s="122">
        <v>149</v>
      </c>
      <c r="G56" s="122">
        <v>150</v>
      </c>
      <c r="H56" s="123">
        <v>150</v>
      </c>
    </row>
    <row r="57" spans="2:8" ht="53.25" customHeight="1" x14ac:dyDescent="0.15">
      <c r="B57" s="121"/>
      <c r="C57" s="1250" t="s">
        <v>50</v>
      </c>
      <c r="D57" s="1250"/>
      <c r="E57" s="1251"/>
      <c r="F57" s="124">
        <v>1239</v>
      </c>
      <c r="G57" s="124">
        <v>1346</v>
      </c>
      <c r="H57" s="125">
        <v>1580</v>
      </c>
    </row>
    <row r="58" spans="2:8" ht="45.75" customHeight="1" x14ac:dyDescent="0.15">
      <c r="B58" s="126"/>
      <c r="C58" s="1238" t="s">
        <v>578</v>
      </c>
      <c r="D58" s="1239"/>
      <c r="E58" s="1240"/>
      <c r="F58" s="127">
        <v>919</v>
      </c>
      <c r="G58" s="127">
        <v>1019</v>
      </c>
      <c r="H58" s="128">
        <v>1240</v>
      </c>
    </row>
    <row r="59" spans="2:8" ht="45.75" customHeight="1" x14ac:dyDescent="0.15">
      <c r="B59" s="126"/>
      <c r="C59" s="1238" t="s">
        <v>579</v>
      </c>
      <c r="D59" s="1239"/>
      <c r="E59" s="1240"/>
      <c r="F59" s="127">
        <v>303</v>
      </c>
      <c r="G59" s="127">
        <v>303</v>
      </c>
      <c r="H59" s="128">
        <v>303</v>
      </c>
    </row>
    <row r="60" spans="2:8" ht="45.75" customHeight="1" x14ac:dyDescent="0.15">
      <c r="B60" s="126"/>
      <c r="C60" s="1238" t="s">
        <v>580</v>
      </c>
      <c r="D60" s="1239"/>
      <c r="E60" s="1240"/>
      <c r="F60" s="127">
        <v>17</v>
      </c>
      <c r="G60" s="127">
        <v>24</v>
      </c>
      <c r="H60" s="128">
        <v>37</v>
      </c>
    </row>
    <row r="61" spans="2:8" ht="45.75" customHeight="1" x14ac:dyDescent="0.15">
      <c r="B61" s="126"/>
      <c r="C61" s="1238"/>
      <c r="D61" s="1239"/>
      <c r="E61" s="1240"/>
      <c r="F61" s="127"/>
      <c r="G61" s="127"/>
      <c r="H61" s="128"/>
    </row>
    <row r="62" spans="2:8" ht="45.75" customHeight="1" thickBot="1" x14ac:dyDescent="0.2">
      <c r="B62" s="129"/>
      <c r="C62" s="1241"/>
      <c r="D62" s="1242"/>
      <c r="E62" s="1243"/>
      <c r="F62" s="130"/>
      <c r="G62" s="130"/>
      <c r="H62" s="131"/>
    </row>
    <row r="63" spans="2:8" ht="52.5" customHeight="1" thickBot="1" x14ac:dyDescent="0.2">
      <c r="B63" s="132"/>
      <c r="C63" s="1244" t="s">
        <v>51</v>
      </c>
      <c r="D63" s="1244"/>
      <c r="E63" s="1245"/>
      <c r="F63" s="133">
        <v>2406</v>
      </c>
      <c r="G63" s="133">
        <v>2460</v>
      </c>
      <c r="H63" s="134">
        <v>2630</v>
      </c>
    </row>
    <row r="64" spans="2:8" x14ac:dyDescent="0.15"/>
  </sheetData>
  <sheetProtection algorithmName="SHA-512" hashValue="Cja7YTNOG2z7XPo32oSi6AqPGvv+RxqT0dahkFFKq3lhlhTuuU+cdmn280QEYeiufcrvdEqnBmT5XhN8Z6R1bw==" saltValue="tXRhD/pXoGkI4VldBzIv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0" orientation="portrait" verticalDpi="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O28" zoomScaleNormal="100" zoomScaleSheetLayoutView="55" workbookViewId="0">
      <selection activeCell="AN43" sqref="AN43:DC47"/>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598</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599</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64" t="s">
        <v>608</v>
      </c>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c r="DB43" s="1265"/>
      <c r="DC43" s="1266"/>
    </row>
    <row r="44" spans="2:109" x14ac:dyDescent="0.15">
      <c r="B44" s="369"/>
      <c r="AN44" s="1267"/>
      <c r="AO44" s="1268"/>
      <c r="AP44" s="1268"/>
      <c r="AQ44" s="1268"/>
      <c r="AR44" s="1268"/>
      <c r="AS44" s="1268"/>
      <c r="AT44" s="1268"/>
      <c r="AU44" s="1268"/>
      <c r="AV44" s="1268"/>
      <c r="AW44" s="1268"/>
      <c r="AX44" s="1268"/>
      <c r="AY44" s="1268"/>
      <c r="AZ44" s="1268"/>
      <c r="BA44" s="1268"/>
      <c r="BB44" s="1268"/>
      <c r="BC44" s="1268"/>
      <c r="BD44" s="1268"/>
      <c r="BE44" s="1268"/>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9"/>
    </row>
    <row r="45" spans="2:109" x14ac:dyDescent="0.15">
      <c r="B45" s="369"/>
      <c r="AN45" s="1267"/>
      <c r="AO45" s="1268"/>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9"/>
    </row>
    <row r="46" spans="2:109" x14ac:dyDescent="0.15">
      <c r="B46" s="369"/>
      <c r="AN46" s="1267"/>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9"/>
    </row>
    <row r="47" spans="2:109" x14ac:dyDescent="0.15">
      <c r="B47" s="369"/>
      <c r="AN47" s="1270"/>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2"/>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600</v>
      </c>
    </row>
    <row r="50" spans="1:109" x14ac:dyDescent="0.15">
      <c r="B50" s="369"/>
      <c r="G50" s="1258"/>
      <c r="H50" s="1258"/>
      <c r="I50" s="1258"/>
      <c r="J50" s="1258"/>
      <c r="K50" s="379"/>
      <c r="L50" s="379"/>
      <c r="M50" s="380"/>
      <c r="N50" s="380"/>
      <c r="AN50" s="1261"/>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3"/>
      <c r="BP50" s="1257" t="s">
        <v>557</v>
      </c>
      <c r="BQ50" s="1257"/>
      <c r="BR50" s="1257"/>
      <c r="BS50" s="1257"/>
      <c r="BT50" s="1257"/>
      <c r="BU50" s="1257"/>
      <c r="BV50" s="1257"/>
      <c r="BW50" s="1257"/>
      <c r="BX50" s="1257" t="s">
        <v>558</v>
      </c>
      <c r="BY50" s="1257"/>
      <c r="BZ50" s="1257"/>
      <c r="CA50" s="1257"/>
      <c r="CB50" s="1257"/>
      <c r="CC50" s="1257"/>
      <c r="CD50" s="1257"/>
      <c r="CE50" s="1257"/>
      <c r="CF50" s="1257" t="s">
        <v>559</v>
      </c>
      <c r="CG50" s="1257"/>
      <c r="CH50" s="1257"/>
      <c r="CI50" s="1257"/>
      <c r="CJ50" s="1257"/>
      <c r="CK50" s="1257"/>
      <c r="CL50" s="1257"/>
      <c r="CM50" s="1257"/>
      <c r="CN50" s="1257" t="s">
        <v>560</v>
      </c>
      <c r="CO50" s="1257"/>
      <c r="CP50" s="1257"/>
      <c r="CQ50" s="1257"/>
      <c r="CR50" s="1257"/>
      <c r="CS50" s="1257"/>
      <c r="CT50" s="1257"/>
      <c r="CU50" s="1257"/>
      <c r="CV50" s="1257" t="s">
        <v>561</v>
      </c>
      <c r="CW50" s="1257"/>
      <c r="CX50" s="1257"/>
      <c r="CY50" s="1257"/>
      <c r="CZ50" s="1257"/>
      <c r="DA50" s="1257"/>
      <c r="DB50" s="1257"/>
      <c r="DC50" s="1257"/>
    </row>
    <row r="51" spans="1:109" ht="13.5" customHeight="1" x14ac:dyDescent="0.15">
      <c r="B51" s="369"/>
      <c r="G51" s="1260"/>
      <c r="H51" s="1260"/>
      <c r="I51" s="1273"/>
      <c r="J51" s="1273"/>
      <c r="K51" s="1259"/>
      <c r="L51" s="1259"/>
      <c r="M51" s="1259"/>
      <c r="N51" s="1259"/>
      <c r="AM51" s="378"/>
      <c r="AN51" s="1255" t="s">
        <v>601</v>
      </c>
      <c r="AO51" s="1255"/>
      <c r="AP51" s="1255"/>
      <c r="AQ51" s="1255"/>
      <c r="AR51" s="1255"/>
      <c r="AS51" s="1255"/>
      <c r="AT51" s="1255"/>
      <c r="AU51" s="1255"/>
      <c r="AV51" s="1255"/>
      <c r="AW51" s="1255"/>
      <c r="AX51" s="1255"/>
      <c r="AY51" s="1255"/>
      <c r="AZ51" s="1255"/>
      <c r="BA51" s="1255"/>
      <c r="BB51" s="1255" t="s">
        <v>602</v>
      </c>
      <c r="BC51" s="1255"/>
      <c r="BD51" s="1255"/>
      <c r="BE51" s="1255"/>
      <c r="BF51" s="1255"/>
      <c r="BG51" s="1255"/>
      <c r="BH51" s="1255"/>
      <c r="BI51" s="1255"/>
      <c r="BJ51" s="1255"/>
      <c r="BK51" s="1255"/>
      <c r="BL51" s="1255"/>
      <c r="BM51" s="1255"/>
      <c r="BN51" s="1255"/>
      <c r="BO51" s="1255"/>
      <c r="BP51" s="1252"/>
      <c r="BQ51" s="1252"/>
      <c r="BR51" s="1252"/>
      <c r="BS51" s="1252"/>
      <c r="BT51" s="1252"/>
      <c r="BU51" s="1252"/>
      <c r="BV51" s="1252"/>
      <c r="BW51" s="1252"/>
      <c r="BX51" s="1252"/>
      <c r="BY51" s="1252"/>
      <c r="BZ51" s="1252"/>
      <c r="CA51" s="1252"/>
      <c r="CB51" s="1252"/>
      <c r="CC51" s="1252"/>
      <c r="CD51" s="1252"/>
      <c r="CE51" s="1252"/>
      <c r="CF51" s="1252"/>
      <c r="CG51" s="1252"/>
      <c r="CH51" s="1252"/>
      <c r="CI51" s="1252"/>
      <c r="CJ51" s="1252"/>
      <c r="CK51" s="1252"/>
      <c r="CL51" s="1252"/>
      <c r="CM51" s="1252"/>
      <c r="CN51" s="1252"/>
      <c r="CO51" s="1252"/>
      <c r="CP51" s="1252"/>
      <c r="CQ51" s="1252"/>
      <c r="CR51" s="1252"/>
      <c r="CS51" s="1252"/>
      <c r="CT51" s="1252"/>
      <c r="CU51" s="1252"/>
      <c r="CV51" s="1252"/>
      <c r="CW51" s="1252"/>
      <c r="CX51" s="1252"/>
      <c r="CY51" s="1252"/>
      <c r="CZ51" s="1252"/>
      <c r="DA51" s="1252"/>
      <c r="DB51" s="1252"/>
      <c r="DC51" s="1252"/>
    </row>
    <row r="52" spans="1:109" x14ac:dyDescent="0.15">
      <c r="B52" s="369"/>
      <c r="G52" s="1260"/>
      <c r="H52" s="1260"/>
      <c r="I52" s="1273"/>
      <c r="J52" s="1273"/>
      <c r="K52" s="1259"/>
      <c r="L52" s="1259"/>
      <c r="M52" s="1259"/>
      <c r="N52" s="1259"/>
      <c r="AM52" s="378"/>
      <c r="AN52" s="1255"/>
      <c r="AO52" s="1255"/>
      <c r="AP52" s="1255"/>
      <c r="AQ52" s="1255"/>
      <c r="AR52" s="1255"/>
      <c r="AS52" s="1255"/>
      <c r="AT52" s="1255"/>
      <c r="AU52" s="1255"/>
      <c r="AV52" s="1255"/>
      <c r="AW52" s="1255"/>
      <c r="AX52" s="1255"/>
      <c r="AY52" s="1255"/>
      <c r="AZ52" s="1255"/>
      <c r="BA52" s="1255"/>
      <c r="BB52" s="1255"/>
      <c r="BC52" s="1255"/>
      <c r="BD52" s="1255"/>
      <c r="BE52" s="1255"/>
      <c r="BF52" s="1255"/>
      <c r="BG52" s="1255"/>
      <c r="BH52" s="1255"/>
      <c r="BI52" s="1255"/>
      <c r="BJ52" s="1255"/>
      <c r="BK52" s="1255"/>
      <c r="BL52" s="1255"/>
      <c r="BM52" s="1255"/>
      <c r="BN52" s="1255"/>
      <c r="BO52" s="1255"/>
      <c r="BP52" s="1252"/>
      <c r="BQ52" s="1252"/>
      <c r="BR52" s="1252"/>
      <c r="BS52" s="1252"/>
      <c r="BT52" s="1252"/>
      <c r="BU52" s="1252"/>
      <c r="BV52" s="1252"/>
      <c r="BW52" s="1252"/>
      <c r="BX52" s="1252"/>
      <c r="BY52" s="1252"/>
      <c r="BZ52" s="1252"/>
      <c r="CA52" s="1252"/>
      <c r="CB52" s="1252"/>
      <c r="CC52" s="1252"/>
      <c r="CD52" s="1252"/>
      <c r="CE52" s="1252"/>
      <c r="CF52" s="1252"/>
      <c r="CG52" s="1252"/>
      <c r="CH52" s="1252"/>
      <c r="CI52" s="1252"/>
      <c r="CJ52" s="1252"/>
      <c r="CK52" s="1252"/>
      <c r="CL52" s="1252"/>
      <c r="CM52" s="1252"/>
      <c r="CN52" s="1252"/>
      <c r="CO52" s="1252"/>
      <c r="CP52" s="1252"/>
      <c r="CQ52" s="1252"/>
      <c r="CR52" s="1252"/>
      <c r="CS52" s="1252"/>
      <c r="CT52" s="1252"/>
      <c r="CU52" s="1252"/>
      <c r="CV52" s="1252"/>
      <c r="CW52" s="1252"/>
      <c r="CX52" s="1252"/>
      <c r="CY52" s="1252"/>
      <c r="CZ52" s="1252"/>
      <c r="DA52" s="1252"/>
      <c r="DB52" s="1252"/>
      <c r="DC52" s="1252"/>
    </row>
    <row r="53" spans="1:109" x14ac:dyDescent="0.15">
      <c r="A53" s="377"/>
      <c r="B53" s="369"/>
      <c r="G53" s="1260"/>
      <c r="H53" s="1260"/>
      <c r="I53" s="1258"/>
      <c r="J53" s="1258"/>
      <c r="K53" s="1259"/>
      <c r="L53" s="1259"/>
      <c r="M53" s="1259"/>
      <c r="N53" s="1259"/>
      <c r="AM53" s="378"/>
      <c r="AN53" s="1255"/>
      <c r="AO53" s="1255"/>
      <c r="AP53" s="1255"/>
      <c r="AQ53" s="1255"/>
      <c r="AR53" s="1255"/>
      <c r="AS53" s="1255"/>
      <c r="AT53" s="1255"/>
      <c r="AU53" s="1255"/>
      <c r="AV53" s="1255"/>
      <c r="AW53" s="1255"/>
      <c r="AX53" s="1255"/>
      <c r="AY53" s="1255"/>
      <c r="AZ53" s="1255"/>
      <c r="BA53" s="1255"/>
      <c r="BB53" s="1255" t="s">
        <v>603</v>
      </c>
      <c r="BC53" s="1255"/>
      <c r="BD53" s="1255"/>
      <c r="BE53" s="1255"/>
      <c r="BF53" s="1255"/>
      <c r="BG53" s="1255"/>
      <c r="BH53" s="1255"/>
      <c r="BI53" s="1255"/>
      <c r="BJ53" s="1255"/>
      <c r="BK53" s="1255"/>
      <c r="BL53" s="1255"/>
      <c r="BM53" s="1255"/>
      <c r="BN53" s="1255"/>
      <c r="BO53" s="1255"/>
      <c r="BP53" s="1252">
        <v>57.2</v>
      </c>
      <c r="BQ53" s="1252"/>
      <c r="BR53" s="1252"/>
      <c r="BS53" s="1252"/>
      <c r="BT53" s="1252"/>
      <c r="BU53" s="1252"/>
      <c r="BV53" s="1252"/>
      <c r="BW53" s="1252"/>
      <c r="BX53" s="1252">
        <v>59</v>
      </c>
      <c r="BY53" s="1252"/>
      <c r="BZ53" s="1252"/>
      <c r="CA53" s="1252"/>
      <c r="CB53" s="1252"/>
      <c r="CC53" s="1252"/>
      <c r="CD53" s="1252"/>
      <c r="CE53" s="1252"/>
      <c r="CF53" s="1252">
        <v>60.5</v>
      </c>
      <c r="CG53" s="1252"/>
      <c r="CH53" s="1252"/>
      <c r="CI53" s="1252"/>
      <c r="CJ53" s="1252"/>
      <c r="CK53" s="1252"/>
      <c r="CL53" s="1252"/>
      <c r="CM53" s="1252"/>
      <c r="CN53" s="1252">
        <v>61.7</v>
      </c>
      <c r="CO53" s="1252"/>
      <c r="CP53" s="1252"/>
      <c r="CQ53" s="1252"/>
      <c r="CR53" s="1252"/>
      <c r="CS53" s="1252"/>
      <c r="CT53" s="1252"/>
      <c r="CU53" s="1252"/>
      <c r="CV53" s="1252">
        <v>63.4</v>
      </c>
      <c r="CW53" s="1252"/>
      <c r="CX53" s="1252"/>
      <c r="CY53" s="1252"/>
      <c r="CZ53" s="1252"/>
      <c r="DA53" s="1252"/>
      <c r="DB53" s="1252"/>
      <c r="DC53" s="1252"/>
    </row>
    <row r="54" spans="1:109" x14ac:dyDescent="0.15">
      <c r="A54" s="377"/>
      <c r="B54" s="369"/>
      <c r="G54" s="1260"/>
      <c r="H54" s="1260"/>
      <c r="I54" s="1258"/>
      <c r="J54" s="1258"/>
      <c r="K54" s="1259"/>
      <c r="L54" s="1259"/>
      <c r="M54" s="1259"/>
      <c r="N54" s="1259"/>
      <c r="AM54" s="378"/>
      <c r="AN54" s="1255"/>
      <c r="AO54" s="1255"/>
      <c r="AP54" s="1255"/>
      <c r="AQ54" s="1255"/>
      <c r="AR54" s="1255"/>
      <c r="AS54" s="1255"/>
      <c r="AT54" s="1255"/>
      <c r="AU54" s="1255"/>
      <c r="AV54" s="1255"/>
      <c r="AW54" s="1255"/>
      <c r="AX54" s="1255"/>
      <c r="AY54" s="1255"/>
      <c r="AZ54" s="1255"/>
      <c r="BA54" s="1255"/>
      <c r="BB54" s="1255"/>
      <c r="BC54" s="1255"/>
      <c r="BD54" s="1255"/>
      <c r="BE54" s="1255"/>
      <c r="BF54" s="1255"/>
      <c r="BG54" s="1255"/>
      <c r="BH54" s="1255"/>
      <c r="BI54" s="1255"/>
      <c r="BJ54" s="1255"/>
      <c r="BK54" s="1255"/>
      <c r="BL54" s="1255"/>
      <c r="BM54" s="1255"/>
      <c r="BN54" s="1255"/>
      <c r="BO54" s="1255"/>
      <c r="BP54" s="1252"/>
      <c r="BQ54" s="1252"/>
      <c r="BR54" s="1252"/>
      <c r="BS54" s="1252"/>
      <c r="BT54" s="1252"/>
      <c r="BU54" s="1252"/>
      <c r="BV54" s="1252"/>
      <c r="BW54" s="1252"/>
      <c r="BX54" s="1252"/>
      <c r="BY54" s="1252"/>
      <c r="BZ54" s="1252"/>
      <c r="CA54" s="1252"/>
      <c r="CB54" s="1252"/>
      <c r="CC54" s="1252"/>
      <c r="CD54" s="1252"/>
      <c r="CE54" s="1252"/>
      <c r="CF54" s="1252"/>
      <c r="CG54" s="1252"/>
      <c r="CH54" s="1252"/>
      <c r="CI54" s="1252"/>
      <c r="CJ54" s="1252"/>
      <c r="CK54" s="1252"/>
      <c r="CL54" s="1252"/>
      <c r="CM54" s="1252"/>
      <c r="CN54" s="1252"/>
      <c r="CO54" s="1252"/>
      <c r="CP54" s="1252"/>
      <c r="CQ54" s="1252"/>
      <c r="CR54" s="1252"/>
      <c r="CS54" s="1252"/>
      <c r="CT54" s="1252"/>
      <c r="CU54" s="1252"/>
      <c r="CV54" s="1252"/>
      <c r="CW54" s="1252"/>
      <c r="CX54" s="1252"/>
      <c r="CY54" s="1252"/>
      <c r="CZ54" s="1252"/>
      <c r="DA54" s="1252"/>
      <c r="DB54" s="1252"/>
      <c r="DC54" s="1252"/>
    </row>
    <row r="55" spans="1:109" x14ac:dyDescent="0.15">
      <c r="A55" s="377"/>
      <c r="B55" s="369"/>
      <c r="G55" s="1258"/>
      <c r="H55" s="1258"/>
      <c r="I55" s="1258"/>
      <c r="J55" s="1258"/>
      <c r="K55" s="1259"/>
      <c r="L55" s="1259"/>
      <c r="M55" s="1259"/>
      <c r="N55" s="1259"/>
      <c r="AN55" s="1257" t="s">
        <v>604</v>
      </c>
      <c r="AO55" s="1257"/>
      <c r="AP55" s="1257"/>
      <c r="AQ55" s="1257"/>
      <c r="AR55" s="1257"/>
      <c r="AS55" s="1257"/>
      <c r="AT55" s="1257"/>
      <c r="AU55" s="1257"/>
      <c r="AV55" s="1257"/>
      <c r="AW55" s="1257"/>
      <c r="AX55" s="1257"/>
      <c r="AY55" s="1257"/>
      <c r="AZ55" s="1257"/>
      <c r="BA55" s="1257"/>
      <c r="BB55" s="1255" t="s">
        <v>602</v>
      </c>
      <c r="BC55" s="1255"/>
      <c r="BD55" s="1255"/>
      <c r="BE55" s="1255"/>
      <c r="BF55" s="1255"/>
      <c r="BG55" s="1255"/>
      <c r="BH55" s="1255"/>
      <c r="BI55" s="1255"/>
      <c r="BJ55" s="1255"/>
      <c r="BK55" s="1255"/>
      <c r="BL55" s="1255"/>
      <c r="BM55" s="1255"/>
      <c r="BN55" s="1255"/>
      <c r="BO55" s="1255"/>
      <c r="BP55" s="1252">
        <v>0</v>
      </c>
      <c r="BQ55" s="1252"/>
      <c r="BR55" s="1252"/>
      <c r="BS55" s="1252"/>
      <c r="BT55" s="1252"/>
      <c r="BU55" s="1252"/>
      <c r="BV55" s="1252"/>
      <c r="BW55" s="1252"/>
      <c r="BX55" s="1252">
        <v>0</v>
      </c>
      <c r="BY55" s="1252"/>
      <c r="BZ55" s="1252"/>
      <c r="CA55" s="1252"/>
      <c r="CB55" s="1252"/>
      <c r="CC55" s="1252"/>
      <c r="CD55" s="1252"/>
      <c r="CE55" s="1252"/>
      <c r="CF55" s="1252">
        <v>0</v>
      </c>
      <c r="CG55" s="1252"/>
      <c r="CH55" s="1252"/>
      <c r="CI55" s="1252"/>
      <c r="CJ55" s="1252"/>
      <c r="CK55" s="1252"/>
      <c r="CL55" s="1252"/>
      <c r="CM55" s="1252"/>
      <c r="CN55" s="1252">
        <v>0</v>
      </c>
      <c r="CO55" s="1252"/>
      <c r="CP55" s="1252"/>
      <c r="CQ55" s="1252"/>
      <c r="CR55" s="1252"/>
      <c r="CS55" s="1252"/>
      <c r="CT55" s="1252"/>
      <c r="CU55" s="1252"/>
      <c r="CV55" s="1252">
        <v>0</v>
      </c>
      <c r="CW55" s="1252"/>
      <c r="CX55" s="1252"/>
      <c r="CY55" s="1252"/>
      <c r="CZ55" s="1252"/>
      <c r="DA55" s="1252"/>
      <c r="DB55" s="1252"/>
      <c r="DC55" s="1252"/>
    </row>
    <row r="56" spans="1:109" x14ac:dyDescent="0.15">
      <c r="A56" s="377"/>
      <c r="B56" s="369"/>
      <c r="G56" s="1258"/>
      <c r="H56" s="1258"/>
      <c r="I56" s="1258"/>
      <c r="J56" s="1258"/>
      <c r="K56" s="1259"/>
      <c r="L56" s="1259"/>
      <c r="M56" s="1259"/>
      <c r="N56" s="1259"/>
      <c r="AN56" s="1257"/>
      <c r="AO56" s="1257"/>
      <c r="AP56" s="1257"/>
      <c r="AQ56" s="1257"/>
      <c r="AR56" s="1257"/>
      <c r="AS56" s="1257"/>
      <c r="AT56" s="1257"/>
      <c r="AU56" s="1257"/>
      <c r="AV56" s="1257"/>
      <c r="AW56" s="1257"/>
      <c r="AX56" s="1257"/>
      <c r="AY56" s="1257"/>
      <c r="AZ56" s="1257"/>
      <c r="BA56" s="1257"/>
      <c r="BB56" s="1255"/>
      <c r="BC56" s="1255"/>
      <c r="BD56" s="1255"/>
      <c r="BE56" s="1255"/>
      <c r="BF56" s="1255"/>
      <c r="BG56" s="1255"/>
      <c r="BH56" s="1255"/>
      <c r="BI56" s="1255"/>
      <c r="BJ56" s="1255"/>
      <c r="BK56" s="1255"/>
      <c r="BL56" s="1255"/>
      <c r="BM56" s="1255"/>
      <c r="BN56" s="1255"/>
      <c r="BO56" s="1255"/>
      <c r="BP56" s="1252"/>
      <c r="BQ56" s="1252"/>
      <c r="BR56" s="1252"/>
      <c r="BS56" s="1252"/>
      <c r="BT56" s="1252"/>
      <c r="BU56" s="1252"/>
      <c r="BV56" s="1252"/>
      <c r="BW56" s="1252"/>
      <c r="BX56" s="1252"/>
      <c r="BY56" s="1252"/>
      <c r="BZ56" s="1252"/>
      <c r="CA56" s="1252"/>
      <c r="CB56" s="1252"/>
      <c r="CC56" s="1252"/>
      <c r="CD56" s="1252"/>
      <c r="CE56" s="1252"/>
      <c r="CF56" s="1252"/>
      <c r="CG56" s="1252"/>
      <c r="CH56" s="1252"/>
      <c r="CI56" s="1252"/>
      <c r="CJ56" s="1252"/>
      <c r="CK56" s="1252"/>
      <c r="CL56" s="1252"/>
      <c r="CM56" s="1252"/>
      <c r="CN56" s="1252"/>
      <c r="CO56" s="1252"/>
      <c r="CP56" s="1252"/>
      <c r="CQ56" s="1252"/>
      <c r="CR56" s="1252"/>
      <c r="CS56" s="1252"/>
      <c r="CT56" s="1252"/>
      <c r="CU56" s="1252"/>
      <c r="CV56" s="1252"/>
      <c r="CW56" s="1252"/>
      <c r="CX56" s="1252"/>
      <c r="CY56" s="1252"/>
      <c r="CZ56" s="1252"/>
      <c r="DA56" s="1252"/>
      <c r="DB56" s="1252"/>
      <c r="DC56" s="1252"/>
    </row>
    <row r="57" spans="1:109" s="377" customFormat="1" x14ac:dyDescent="0.15">
      <c r="B57" s="381"/>
      <c r="G57" s="1258"/>
      <c r="H57" s="1258"/>
      <c r="I57" s="1253"/>
      <c r="J57" s="1253"/>
      <c r="K57" s="1259"/>
      <c r="L57" s="1259"/>
      <c r="M57" s="1259"/>
      <c r="N57" s="1259"/>
      <c r="AM57" s="363"/>
      <c r="AN57" s="1257"/>
      <c r="AO57" s="1257"/>
      <c r="AP57" s="1257"/>
      <c r="AQ57" s="1257"/>
      <c r="AR57" s="1257"/>
      <c r="AS57" s="1257"/>
      <c r="AT57" s="1257"/>
      <c r="AU57" s="1257"/>
      <c r="AV57" s="1257"/>
      <c r="AW57" s="1257"/>
      <c r="AX57" s="1257"/>
      <c r="AY57" s="1257"/>
      <c r="AZ57" s="1257"/>
      <c r="BA57" s="1257"/>
      <c r="BB57" s="1255" t="s">
        <v>603</v>
      </c>
      <c r="BC57" s="1255"/>
      <c r="BD57" s="1255"/>
      <c r="BE57" s="1255"/>
      <c r="BF57" s="1255"/>
      <c r="BG57" s="1255"/>
      <c r="BH57" s="1255"/>
      <c r="BI57" s="1255"/>
      <c r="BJ57" s="1255"/>
      <c r="BK57" s="1255"/>
      <c r="BL57" s="1255"/>
      <c r="BM57" s="1255"/>
      <c r="BN57" s="1255"/>
      <c r="BO57" s="1255"/>
      <c r="BP57" s="1252">
        <v>59.1</v>
      </c>
      <c r="BQ57" s="1252"/>
      <c r="BR57" s="1252"/>
      <c r="BS57" s="1252"/>
      <c r="BT57" s="1252"/>
      <c r="BU57" s="1252"/>
      <c r="BV57" s="1252"/>
      <c r="BW57" s="1252"/>
      <c r="BX57" s="1252">
        <v>61.2</v>
      </c>
      <c r="BY57" s="1252"/>
      <c r="BZ57" s="1252"/>
      <c r="CA57" s="1252"/>
      <c r="CB57" s="1252"/>
      <c r="CC57" s="1252"/>
      <c r="CD57" s="1252"/>
      <c r="CE57" s="1252"/>
      <c r="CF57" s="1252">
        <v>62.8</v>
      </c>
      <c r="CG57" s="1252"/>
      <c r="CH57" s="1252"/>
      <c r="CI57" s="1252"/>
      <c r="CJ57" s="1252"/>
      <c r="CK57" s="1252"/>
      <c r="CL57" s="1252"/>
      <c r="CM57" s="1252"/>
      <c r="CN57" s="1252">
        <v>64.099999999999994</v>
      </c>
      <c r="CO57" s="1252"/>
      <c r="CP57" s="1252"/>
      <c r="CQ57" s="1252"/>
      <c r="CR57" s="1252"/>
      <c r="CS57" s="1252"/>
      <c r="CT57" s="1252"/>
      <c r="CU57" s="1252"/>
      <c r="CV57" s="1252">
        <v>66.3</v>
      </c>
      <c r="CW57" s="1252"/>
      <c r="CX57" s="1252"/>
      <c r="CY57" s="1252"/>
      <c r="CZ57" s="1252"/>
      <c r="DA57" s="1252"/>
      <c r="DB57" s="1252"/>
      <c r="DC57" s="1252"/>
      <c r="DD57" s="382"/>
      <c r="DE57" s="381"/>
    </row>
    <row r="58" spans="1:109" s="377" customFormat="1" x14ac:dyDescent="0.15">
      <c r="A58" s="363"/>
      <c r="B58" s="381"/>
      <c r="G58" s="1258"/>
      <c r="H58" s="1258"/>
      <c r="I58" s="1253"/>
      <c r="J58" s="1253"/>
      <c r="K58" s="1259"/>
      <c r="L58" s="1259"/>
      <c r="M58" s="1259"/>
      <c r="N58" s="1259"/>
      <c r="AM58" s="363"/>
      <c r="AN58" s="1257"/>
      <c r="AO58" s="1257"/>
      <c r="AP58" s="1257"/>
      <c r="AQ58" s="1257"/>
      <c r="AR58" s="1257"/>
      <c r="AS58" s="1257"/>
      <c r="AT58" s="1257"/>
      <c r="AU58" s="1257"/>
      <c r="AV58" s="1257"/>
      <c r="AW58" s="1257"/>
      <c r="AX58" s="1257"/>
      <c r="AY58" s="1257"/>
      <c r="AZ58" s="1257"/>
      <c r="BA58" s="1257"/>
      <c r="BB58" s="1255"/>
      <c r="BC58" s="1255"/>
      <c r="BD58" s="1255"/>
      <c r="BE58" s="1255"/>
      <c r="BF58" s="1255"/>
      <c r="BG58" s="1255"/>
      <c r="BH58" s="1255"/>
      <c r="BI58" s="1255"/>
      <c r="BJ58" s="1255"/>
      <c r="BK58" s="1255"/>
      <c r="BL58" s="1255"/>
      <c r="BM58" s="1255"/>
      <c r="BN58" s="1255"/>
      <c r="BO58" s="1255"/>
      <c r="BP58" s="1252"/>
      <c r="BQ58" s="1252"/>
      <c r="BR58" s="1252"/>
      <c r="BS58" s="1252"/>
      <c r="BT58" s="1252"/>
      <c r="BU58" s="1252"/>
      <c r="BV58" s="1252"/>
      <c r="BW58" s="1252"/>
      <c r="BX58" s="1252"/>
      <c r="BY58" s="1252"/>
      <c r="BZ58" s="1252"/>
      <c r="CA58" s="1252"/>
      <c r="CB58" s="1252"/>
      <c r="CC58" s="1252"/>
      <c r="CD58" s="1252"/>
      <c r="CE58" s="1252"/>
      <c r="CF58" s="1252"/>
      <c r="CG58" s="1252"/>
      <c r="CH58" s="1252"/>
      <c r="CI58" s="1252"/>
      <c r="CJ58" s="1252"/>
      <c r="CK58" s="1252"/>
      <c r="CL58" s="1252"/>
      <c r="CM58" s="1252"/>
      <c r="CN58" s="1252"/>
      <c r="CO58" s="1252"/>
      <c r="CP58" s="1252"/>
      <c r="CQ58" s="1252"/>
      <c r="CR58" s="1252"/>
      <c r="CS58" s="1252"/>
      <c r="CT58" s="1252"/>
      <c r="CU58" s="1252"/>
      <c r="CV58" s="1252"/>
      <c r="CW58" s="1252"/>
      <c r="CX58" s="1252"/>
      <c r="CY58" s="1252"/>
      <c r="CZ58" s="1252"/>
      <c r="DA58" s="1252"/>
      <c r="DB58" s="1252"/>
      <c r="DC58" s="1252"/>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605</v>
      </c>
    </row>
    <row r="64" spans="1:109" x14ac:dyDescent="0.15">
      <c r="B64" s="369"/>
      <c r="G64" s="376"/>
      <c r="I64" s="389"/>
      <c r="J64" s="389"/>
      <c r="K64" s="389"/>
      <c r="L64" s="389"/>
      <c r="M64" s="389"/>
      <c r="N64" s="390"/>
      <c r="AM64" s="376"/>
      <c r="AN64" s="376" t="s">
        <v>599</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64" t="s">
        <v>607</v>
      </c>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c r="DB65" s="1265"/>
      <c r="DC65" s="1266"/>
    </row>
    <row r="66" spans="2:107" x14ac:dyDescent="0.15">
      <c r="B66" s="369"/>
      <c r="AN66" s="1267"/>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9"/>
    </row>
    <row r="67" spans="2:107" x14ac:dyDescent="0.15">
      <c r="B67" s="369"/>
      <c r="AN67" s="1267"/>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9"/>
    </row>
    <row r="68" spans="2:107" x14ac:dyDescent="0.15">
      <c r="B68" s="369"/>
      <c r="AN68" s="1267"/>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9"/>
    </row>
    <row r="69" spans="2:107" x14ac:dyDescent="0.15">
      <c r="B69" s="369"/>
      <c r="AN69" s="1270"/>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2"/>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600</v>
      </c>
    </row>
    <row r="72" spans="2:107" x14ac:dyDescent="0.15">
      <c r="B72" s="369"/>
      <c r="G72" s="1258"/>
      <c r="H72" s="1258"/>
      <c r="I72" s="1258"/>
      <c r="J72" s="1258"/>
      <c r="K72" s="379"/>
      <c r="L72" s="379"/>
      <c r="M72" s="380"/>
      <c r="N72" s="380"/>
      <c r="AN72" s="1261"/>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3"/>
      <c r="BP72" s="1257" t="s">
        <v>557</v>
      </c>
      <c r="BQ72" s="1257"/>
      <c r="BR72" s="1257"/>
      <c r="BS72" s="1257"/>
      <c r="BT72" s="1257"/>
      <c r="BU72" s="1257"/>
      <c r="BV72" s="1257"/>
      <c r="BW72" s="1257"/>
      <c r="BX72" s="1257" t="s">
        <v>558</v>
      </c>
      <c r="BY72" s="1257"/>
      <c r="BZ72" s="1257"/>
      <c r="CA72" s="1257"/>
      <c r="CB72" s="1257"/>
      <c r="CC72" s="1257"/>
      <c r="CD72" s="1257"/>
      <c r="CE72" s="1257"/>
      <c r="CF72" s="1257" t="s">
        <v>559</v>
      </c>
      <c r="CG72" s="1257"/>
      <c r="CH72" s="1257"/>
      <c r="CI72" s="1257"/>
      <c r="CJ72" s="1257"/>
      <c r="CK72" s="1257"/>
      <c r="CL72" s="1257"/>
      <c r="CM72" s="1257"/>
      <c r="CN72" s="1257" t="s">
        <v>560</v>
      </c>
      <c r="CO72" s="1257"/>
      <c r="CP72" s="1257"/>
      <c r="CQ72" s="1257"/>
      <c r="CR72" s="1257"/>
      <c r="CS72" s="1257"/>
      <c r="CT72" s="1257"/>
      <c r="CU72" s="1257"/>
      <c r="CV72" s="1257" t="s">
        <v>561</v>
      </c>
      <c r="CW72" s="1257"/>
      <c r="CX72" s="1257"/>
      <c r="CY72" s="1257"/>
      <c r="CZ72" s="1257"/>
      <c r="DA72" s="1257"/>
      <c r="DB72" s="1257"/>
      <c r="DC72" s="1257"/>
    </row>
    <row r="73" spans="2:107" x14ac:dyDescent="0.15">
      <c r="B73" s="369"/>
      <c r="G73" s="1260"/>
      <c r="H73" s="1260"/>
      <c r="I73" s="1260"/>
      <c r="J73" s="1260"/>
      <c r="K73" s="1256"/>
      <c r="L73" s="1256"/>
      <c r="M73" s="1256"/>
      <c r="N73" s="1256"/>
      <c r="AM73" s="378"/>
      <c r="AN73" s="1255" t="s">
        <v>601</v>
      </c>
      <c r="AO73" s="1255"/>
      <c r="AP73" s="1255"/>
      <c r="AQ73" s="1255"/>
      <c r="AR73" s="1255"/>
      <c r="AS73" s="1255"/>
      <c r="AT73" s="1255"/>
      <c r="AU73" s="1255"/>
      <c r="AV73" s="1255"/>
      <c r="AW73" s="1255"/>
      <c r="AX73" s="1255"/>
      <c r="AY73" s="1255"/>
      <c r="AZ73" s="1255"/>
      <c r="BA73" s="1255"/>
      <c r="BB73" s="1255" t="s">
        <v>602</v>
      </c>
      <c r="BC73" s="1255"/>
      <c r="BD73" s="1255"/>
      <c r="BE73" s="1255"/>
      <c r="BF73" s="1255"/>
      <c r="BG73" s="1255"/>
      <c r="BH73" s="1255"/>
      <c r="BI73" s="1255"/>
      <c r="BJ73" s="1255"/>
      <c r="BK73" s="1255"/>
      <c r="BL73" s="1255"/>
      <c r="BM73" s="1255"/>
      <c r="BN73" s="1255"/>
      <c r="BO73" s="1255"/>
      <c r="BP73" s="1252"/>
      <c r="BQ73" s="1252"/>
      <c r="BR73" s="1252"/>
      <c r="BS73" s="1252"/>
      <c r="BT73" s="1252"/>
      <c r="BU73" s="1252"/>
      <c r="BV73" s="1252"/>
      <c r="BW73" s="1252"/>
      <c r="BX73" s="1252"/>
      <c r="BY73" s="1252"/>
      <c r="BZ73" s="1252"/>
      <c r="CA73" s="1252"/>
      <c r="CB73" s="1252"/>
      <c r="CC73" s="1252"/>
      <c r="CD73" s="1252"/>
      <c r="CE73" s="1252"/>
      <c r="CF73" s="1252"/>
      <c r="CG73" s="1252"/>
      <c r="CH73" s="1252"/>
      <c r="CI73" s="1252"/>
      <c r="CJ73" s="1252"/>
      <c r="CK73" s="1252"/>
      <c r="CL73" s="1252"/>
      <c r="CM73" s="1252"/>
      <c r="CN73" s="1252"/>
      <c r="CO73" s="1252"/>
      <c r="CP73" s="1252"/>
      <c r="CQ73" s="1252"/>
      <c r="CR73" s="1252"/>
      <c r="CS73" s="1252"/>
      <c r="CT73" s="1252"/>
      <c r="CU73" s="1252"/>
      <c r="CV73" s="1252"/>
      <c r="CW73" s="1252"/>
      <c r="CX73" s="1252"/>
      <c r="CY73" s="1252"/>
      <c r="CZ73" s="1252"/>
      <c r="DA73" s="1252"/>
      <c r="DB73" s="1252"/>
      <c r="DC73" s="1252"/>
    </row>
    <row r="74" spans="2:107" x14ac:dyDescent="0.15">
      <c r="B74" s="369"/>
      <c r="G74" s="1260"/>
      <c r="H74" s="1260"/>
      <c r="I74" s="1260"/>
      <c r="J74" s="1260"/>
      <c r="K74" s="1256"/>
      <c r="L74" s="1256"/>
      <c r="M74" s="1256"/>
      <c r="N74" s="1256"/>
      <c r="AM74" s="378"/>
      <c r="AN74" s="1255"/>
      <c r="AO74" s="1255"/>
      <c r="AP74" s="1255"/>
      <c r="AQ74" s="1255"/>
      <c r="AR74" s="1255"/>
      <c r="AS74" s="1255"/>
      <c r="AT74" s="1255"/>
      <c r="AU74" s="1255"/>
      <c r="AV74" s="1255"/>
      <c r="AW74" s="1255"/>
      <c r="AX74" s="1255"/>
      <c r="AY74" s="1255"/>
      <c r="AZ74" s="1255"/>
      <c r="BA74" s="1255"/>
      <c r="BB74" s="1255"/>
      <c r="BC74" s="1255"/>
      <c r="BD74" s="1255"/>
      <c r="BE74" s="1255"/>
      <c r="BF74" s="1255"/>
      <c r="BG74" s="1255"/>
      <c r="BH74" s="1255"/>
      <c r="BI74" s="1255"/>
      <c r="BJ74" s="1255"/>
      <c r="BK74" s="1255"/>
      <c r="BL74" s="1255"/>
      <c r="BM74" s="1255"/>
      <c r="BN74" s="1255"/>
      <c r="BO74" s="1255"/>
      <c r="BP74" s="1252"/>
      <c r="BQ74" s="1252"/>
      <c r="BR74" s="1252"/>
      <c r="BS74" s="1252"/>
      <c r="BT74" s="1252"/>
      <c r="BU74" s="1252"/>
      <c r="BV74" s="1252"/>
      <c r="BW74" s="1252"/>
      <c r="BX74" s="1252"/>
      <c r="BY74" s="1252"/>
      <c r="BZ74" s="1252"/>
      <c r="CA74" s="1252"/>
      <c r="CB74" s="1252"/>
      <c r="CC74" s="1252"/>
      <c r="CD74" s="1252"/>
      <c r="CE74" s="1252"/>
      <c r="CF74" s="1252"/>
      <c r="CG74" s="1252"/>
      <c r="CH74" s="1252"/>
      <c r="CI74" s="1252"/>
      <c r="CJ74" s="1252"/>
      <c r="CK74" s="1252"/>
      <c r="CL74" s="1252"/>
      <c r="CM74" s="1252"/>
      <c r="CN74" s="1252"/>
      <c r="CO74" s="1252"/>
      <c r="CP74" s="1252"/>
      <c r="CQ74" s="1252"/>
      <c r="CR74" s="1252"/>
      <c r="CS74" s="1252"/>
      <c r="CT74" s="1252"/>
      <c r="CU74" s="1252"/>
      <c r="CV74" s="1252"/>
      <c r="CW74" s="1252"/>
      <c r="CX74" s="1252"/>
      <c r="CY74" s="1252"/>
      <c r="CZ74" s="1252"/>
      <c r="DA74" s="1252"/>
      <c r="DB74" s="1252"/>
      <c r="DC74" s="1252"/>
    </row>
    <row r="75" spans="2:107" x14ac:dyDescent="0.15">
      <c r="B75" s="369"/>
      <c r="G75" s="1260"/>
      <c r="H75" s="1260"/>
      <c r="I75" s="1258"/>
      <c r="J75" s="1258"/>
      <c r="K75" s="1259"/>
      <c r="L75" s="1259"/>
      <c r="M75" s="1259"/>
      <c r="N75" s="1259"/>
      <c r="AM75" s="378"/>
      <c r="AN75" s="1255"/>
      <c r="AO75" s="1255"/>
      <c r="AP75" s="1255"/>
      <c r="AQ75" s="1255"/>
      <c r="AR75" s="1255"/>
      <c r="AS75" s="1255"/>
      <c r="AT75" s="1255"/>
      <c r="AU75" s="1255"/>
      <c r="AV75" s="1255"/>
      <c r="AW75" s="1255"/>
      <c r="AX75" s="1255"/>
      <c r="AY75" s="1255"/>
      <c r="AZ75" s="1255"/>
      <c r="BA75" s="1255"/>
      <c r="BB75" s="1255" t="s">
        <v>606</v>
      </c>
      <c r="BC75" s="1255"/>
      <c r="BD75" s="1255"/>
      <c r="BE75" s="1255"/>
      <c r="BF75" s="1255"/>
      <c r="BG75" s="1255"/>
      <c r="BH75" s="1255"/>
      <c r="BI75" s="1255"/>
      <c r="BJ75" s="1255"/>
      <c r="BK75" s="1255"/>
      <c r="BL75" s="1255"/>
      <c r="BM75" s="1255"/>
      <c r="BN75" s="1255"/>
      <c r="BO75" s="1255"/>
      <c r="BP75" s="1252">
        <v>4.9000000000000004</v>
      </c>
      <c r="BQ75" s="1252"/>
      <c r="BR75" s="1252"/>
      <c r="BS75" s="1252"/>
      <c r="BT75" s="1252"/>
      <c r="BU75" s="1252"/>
      <c r="BV75" s="1252"/>
      <c r="BW75" s="1252"/>
      <c r="BX75" s="1252">
        <v>6</v>
      </c>
      <c r="BY75" s="1252"/>
      <c r="BZ75" s="1252"/>
      <c r="CA75" s="1252"/>
      <c r="CB75" s="1252"/>
      <c r="CC75" s="1252"/>
      <c r="CD75" s="1252"/>
      <c r="CE75" s="1252"/>
      <c r="CF75" s="1252">
        <v>6.9</v>
      </c>
      <c r="CG75" s="1252"/>
      <c r="CH75" s="1252"/>
      <c r="CI75" s="1252"/>
      <c r="CJ75" s="1252"/>
      <c r="CK75" s="1252"/>
      <c r="CL75" s="1252"/>
      <c r="CM75" s="1252"/>
      <c r="CN75" s="1252">
        <v>7.2</v>
      </c>
      <c r="CO75" s="1252"/>
      <c r="CP75" s="1252"/>
      <c r="CQ75" s="1252"/>
      <c r="CR75" s="1252"/>
      <c r="CS75" s="1252"/>
      <c r="CT75" s="1252"/>
      <c r="CU75" s="1252"/>
      <c r="CV75" s="1252">
        <v>7.3</v>
      </c>
      <c r="CW75" s="1252"/>
      <c r="CX75" s="1252"/>
      <c r="CY75" s="1252"/>
      <c r="CZ75" s="1252"/>
      <c r="DA75" s="1252"/>
      <c r="DB75" s="1252"/>
      <c r="DC75" s="1252"/>
    </row>
    <row r="76" spans="2:107" x14ac:dyDescent="0.15">
      <c r="B76" s="369"/>
      <c r="G76" s="1260"/>
      <c r="H76" s="1260"/>
      <c r="I76" s="1258"/>
      <c r="J76" s="1258"/>
      <c r="K76" s="1259"/>
      <c r="L76" s="1259"/>
      <c r="M76" s="1259"/>
      <c r="N76" s="1259"/>
      <c r="AM76" s="378"/>
      <c r="AN76" s="1255"/>
      <c r="AO76" s="1255"/>
      <c r="AP76" s="1255"/>
      <c r="AQ76" s="1255"/>
      <c r="AR76" s="1255"/>
      <c r="AS76" s="1255"/>
      <c r="AT76" s="1255"/>
      <c r="AU76" s="1255"/>
      <c r="AV76" s="1255"/>
      <c r="AW76" s="1255"/>
      <c r="AX76" s="1255"/>
      <c r="AY76" s="1255"/>
      <c r="AZ76" s="1255"/>
      <c r="BA76" s="1255"/>
      <c r="BB76" s="1255"/>
      <c r="BC76" s="1255"/>
      <c r="BD76" s="1255"/>
      <c r="BE76" s="1255"/>
      <c r="BF76" s="1255"/>
      <c r="BG76" s="1255"/>
      <c r="BH76" s="1255"/>
      <c r="BI76" s="1255"/>
      <c r="BJ76" s="1255"/>
      <c r="BK76" s="1255"/>
      <c r="BL76" s="1255"/>
      <c r="BM76" s="1255"/>
      <c r="BN76" s="1255"/>
      <c r="BO76" s="1255"/>
      <c r="BP76" s="1252"/>
      <c r="BQ76" s="1252"/>
      <c r="BR76" s="1252"/>
      <c r="BS76" s="1252"/>
      <c r="BT76" s="1252"/>
      <c r="BU76" s="1252"/>
      <c r="BV76" s="1252"/>
      <c r="BW76" s="1252"/>
      <c r="BX76" s="1252"/>
      <c r="BY76" s="1252"/>
      <c r="BZ76" s="1252"/>
      <c r="CA76" s="1252"/>
      <c r="CB76" s="1252"/>
      <c r="CC76" s="1252"/>
      <c r="CD76" s="1252"/>
      <c r="CE76" s="1252"/>
      <c r="CF76" s="1252"/>
      <c r="CG76" s="1252"/>
      <c r="CH76" s="1252"/>
      <c r="CI76" s="1252"/>
      <c r="CJ76" s="1252"/>
      <c r="CK76" s="1252"/>
      <c r="CL76" s="1252"/>
      <c r="CM76" s="1252"/>
      <c r="CN76" s="1252"/>
      <c r="CO76" s="1252"/>
      <c r="CP76" s="1252"/>
      <c r="CQ76" s="1252"/>
      <c r="CR76" s="1252"/>
      <c r="CS76" s="1252"/>
      <c r="CT76" s="1252"/>
      <c r="CU76" s="1252"/>
      <c r="CV76" s="1252"/>
      <c r="CW76" s="1252"/>
      <c r="CX76" s="1252"/>
      <c r="CY76" s="1252"/>
      <c r="CZ76" s="1252"/>
      <c r="DA76" s="1252"/>
      <c r="DB76" s="1252"/>
      <c r="DC76" s="1252"/>
    </row>
    <row r="77" spans="2:107" x14ac:dyDescent="0.15">
      <c r="B77" s="369"/>
      <c r="G77" s="1258"/>
      <c r="H77" s="1258"/>
      <c r="I77" s="1258"/>
      <c r="J77" s="1258"/>
      <c r="K77" s="1256"/>
      <c r="L77" s="1256"/>
      <c r="M77" s="1256"/>
      <c r="N77" s="1256"/>
      <c r="AN77" s="1257" t="s">
        <v>604</v>
      </c>
      <c r="AO77" s="1257"/>
      <c r="AP77" s="1257"/>
      <c r="AQ77" s="1257"/>
      <c r="AR77" s="1257"/>
      <c r="AS77" s="1257"/>
      <c r="AT77" s="1257"/>
      <c r="AU77" s="1257"/>
      <c r="AV77" s="1257"/>
      <c r="AW77" s="1257"/>
      <c r="AX77" s="1257"/>
      <c r="AY77" s="1257"/>
      <c r="AZ77" s="1257"/>
      <c r="BA77" s="1257"/>
      <c r="BB77" s="1255" t="s">
        <v>602</v>
      </c>
      <c r="BC77" s="1255"/>
      <c r="BD77" s="1255"/>
      <c r="BE77" s="1255"/>
      <c r="BF77" s="1255"/>
      <c r="BG77" s="1255"/>
      <c r="BH77" s="1255"/>
      <c r="BI77" s="1255"/>
      <c r="BJ77" s="1255"/>
      <c r="BK77" s="1255"/>
      <c r="BL77" s="1255"/>
      <c r="BM77" s="1255"/>
      <c r="BN77" s="1255"/>
      <c r="BO77" s="1255"/>
      <c r="BP77" s="1252">
        <v>0</v>
      </c>
      <c r="BQ77" s="1252"/>
      <c r="BR77" s="1252"/>
      <c r="BS77" s="1252"/>
      <c r="BT77" s="1252"/>
      <c r="BU77" s="1252"/>
      <c r="BV77" s="1252"/>
      <c r="BW77" s="1252"/>
      <c r="BX77" s="1252">
        <v>0</v>
      </c>
      <c r="BY77" s="1252"/>
      <c r="BZ77" s="1252"/>
      <c r="CA77" s="1252"/>
      <c r="CB77" s="1252"/>
      <c r="CC77" s="1252"/>
      <c r="CD77" s="1252"/>
      <c r="CE77" s="1252"/>
      <c r="CF77" s="1252">
        <v>0</v>
      </c>
      <c r="CG77" s="1252"/>
      <c r="CH77" s="1252"/>
      <c r="CI77" s="1252"/>
      <c r="CJ77" s="1252"/>
      <c r="CK77" s="1252"/>
      <c r="CL77" s="1252"/>
      <c r="CM77" s="1252"/>
      <c r="CN77" s="1252">
        <v>0</v>
      </c>
      <c r="CO77" s="1252"/>
      <c r="CP77" s="1252"/>
      <c r="CQ77" s="1252"/>
      <c r="CR77" s="1252"/>
      <c r="CS77" s="1252"/>
      <c r="CT77" s="1252"/>
      <c r="CU77" s="1252"/>
      <c r="CV77" s="1252">
        <v>0</v>
      </c>
      <c r="CW77" s="1252"/>
      <c r="CX77" s="1252"/>
      <c r="CY77" s="1252"/>
      <c r="CZ77" s="1252"/>
      <c r="DA77" s="1252"/>
      <c r="DB77" s="1252"/>
      <c r="DC77" s="1252"/>
    </row>
    <row r="78" spans="2:107" x14ac:dyDescent="0.15">
      <c r="B78" s="369"/>
      <c r="G78" s="1258"/>
      <c r="H78" s="1258"/>
      <c r="I78" s="1258"/>
      <c r="J78" s="1258"/>
      <c r="K78" s="1256"/>
      <c r="L78" s="1256"/>
      <c r="M78" s="1256"/>
      <c r="N78" s="1256"/>
      <c r="AN78" s="1257"/>
      <c r="AO78" s="1257"/>
      <c r="AP78" s="1257"/>
      <c r="AQ78" s="1257"/>
      <c r="AR78" s="1257"/>
      <c r="AS78" s="1257"/>
      <c r="AT78" s="1257"/>
      <c r="AU78" s="1257"/>
      <c r="AV78" s="1257"/>
      <c r="AW78" s="1257"/>
      <c r="AX78" s="1257"/>
      <c r="AY78" s="1257"/>
      <c r="AZ78" s="1257"/>
      <c r="BA78" s="1257"/>
      <c r="BB78" s="1255"/>
      <c r="BC78" s="1255"/>
      <c r="BD78" s="1255"/>
      <c r="BE78" s="1255"/>
      <c r="BF78" s="1255"/>
      <c r="BG78" s="1255"/>
      <c r="BH78" s="1255"/>
      <c r="BI78" s="1255"/>
      <c r="BJ78" s="1255"/>
      <c r="BK78" s="1255"/>
      <c r="BL78" s="1255"/>
      <c r="BM78" s="1255"/>
      <c r="BN78" s="1255"/>
      <c r="BO78" s="1255"/>
      <c r="BP78" s="1252"/>
      <c r="BQ78" s="1252"/>
      <c r="BR78" s="1252"/>
      <c r="BS78" s="1252"/>
      <c r="BT78" s="1252"/>
      <c r="BU78" s="1252"/>
      <c r="BV78" s="1252"/>
      <c r="BW78" s="1252"/>
      <c r="BX78" s="1252"/>
      <c r="BY78" s="1252"/>
      <c r="BZ78" s="1252"/>
      <c r="CA78" s="1252"/>
      <c r="CB78" s="1252"/>
      <c r="CC78" s="1252"/>
      <c r="CD78" s="1252"/>
      <c r="CE78" s="1252"/>
      <c r="CF78" s="1252"/>
      <c r="CG78" s="1252"/>
      <c r="CH78" s="1252"/>
      <c r="CI78" s="1252"/>
      <c r="CJ78" s="1252"/>
      <c r="CK78" s="1252"/>
      <c r="CL78" s="1252"/>
      <c r="CM78" s="1252"/>
      <c r="CN78" s="1252"/>
      <c r="CO78" s="1252"/>
      <c r="CP78" s="1252"/>
      <c r="CQ78" s="1252"/>
      <c r="CR78" s="1252"/>
      <c r="CS78" s="1252"/>
      <c r="CT78" s="1252"/>
      <c r="CU78" s="1252"/>
      <c r="CV78" s="1252"/>
      <c r="CW78" s="1252"/>
      <c r="CX78" s="1252"/>
      <c r="CY78" s="1252"/>
      <c r="CZ78" s="1252"/>
      <c r="DA78" s="1252"/>
      <c r="DB78" s="1252"/>
      <c r="DC78" s="1252"/>
    </row>
    <row r="79" spans="2:107" x14ac:dyDescent="0.15">
      <c r="B79" s="369"/>
      <c r="G79" s="1258"/>
      <c r="H79" s="1258"/>
      <c r="I79" s="1253"/>
      <c r="J79" s="1253"/>
      <c r="K79" s="1254"/>
      <c r="L79" s="1254"/>
      <c r="M79" s="1254"/>
      <c r="N79" s="1254"/>
      <c r="AN79" s="1257"/>
      <c r="AO79" s="1257"/>
      <c r="AP79" s="1257"/>
      <c r="AQ79" s="1257"/>
      <c r="AR79" s="1257"/>
      <c r="AS79" s="1257"/>
      <c r="AT79" s="1257"/>
      <c r="AU79" s="1257"/>
      <c r="AV79" s="1257"/>
      <c r="AW79" s="1257"/>
      <c r="AX79" s="1257"/>
      <c r="AY79" s="1257"/>
      <c r="AZ79" s="1257"/>
      <c r="BA79" s="1257"/>
      <c r="BB79" s="1255" t="s">
        <v>606</v>
      </c>
      <c r="BC79" s="1255"/>
      <c r="BD79" s="1255"/>
      <c r="BE79" s="1255"/>
      <c r="BF79" s="1255"/>
      <c r="BG79" s="1255"/>
      <c r="BH79" s="1255"/>
      <c r="BI79" s="1255"/>
      <c r="BJ79" s="1255"/>
      <c r="BK79" s="1255"/>
      <c r="BL79" s="1255"/>
      <c r="BM79" s="1255"/>
      <c r="BN79" s="1255"/>
      <c r="BO79" s="1255"/>
      <c r="BP79" s="1252">
        <v>7.2</v>
      </c>
      <c r="BQ79" s="1252"/>
      <c r="BR79" s="1252"/>
      <c r="BS79" s="1252"/>
      <c r="BT79" s="1252"/>
      <c r="BU79" s="1252"/>
      <c r="BV79" s="1252"/>
      <c r="BW79" s="1252"/>
      <c r="BX79" s="1252">
        <v>7.2</v>
      </c>
      <c r="BY79" s="1252"/>
      <c r="BZ79" s="1252"/>
      <c r="CA79" s="1252"/>
      <c r="CB79" s="1252"/>
      <c r="CC79" s="1252"/>
      <c r="CD79" s="1252"/>
      <c r="CE79" s="1252"/>
      <c r="CF79" s="1252">
        <v>7.7</v>
      </c>
      <c r="CG79" s="1252"/>
      <c r="CH79" s="1252"/>
      <c r="CI79" s="1252"/>
      <c r="CJ79" s="1252"/>
      <c r="CK79" s="1252"/>
      <c r="CL79" s="1252"/>
      <c r="CM79" s="1252"/>
      <c r="CN79" s="1252">
        <v>8</v>
      </c>
      <c r="CO79" s="1252"/>
      <c r="CP79" s="1252"/>
      <c r="CQ79" s="1252"/>
      <c r="CR79" s="1252"/>
      <c r="CS79" s="1252"/>
      <c r="CT79" s="1252"/>
      <c r="CU79" s="1252"/>
      <c r="CV79" s="1252">
        <v>8</v>
      </c>
      <c r="CW79" s="1252"/>
      <c r="CX79" s="1252"/>
      <c r="CY79" s="1252"/>
      <c r="CZ79" s="1252"/>
      <c r="DA79" s="1252"/>
      <c r="DB79" s="1252"/>
      <c r="DC79" s="1252"/>
    </row>
    <row r="80" spans="2:107" x14ac:dyDescent="0.15">
      <c r="B80" s="369"/>
      <c r="G80" s="1258"/>
      <c r="H80" s="1258"/>
      <c r="I80" s="1253"/>
      <c r="J80" s="1253"/>
      <c r="K80" s="1254"/>
      <c r="L80" s="1254"/>
      <c r="M80" s="1254"/>
      <c r="N80" s="1254"/>
      <c r="AN80" s="1257"/>
      <c r="AO80" s="1257"/>
      <c r="AP80" s="1257"/>
      <c r="AQ80" s="1257"/>
      <c r="AR80" s="1257"/>
      <c r="AS80" s="1257"/>
      <c r="AT80" s="1257"/>
      <c r="AU80" s="1257"/>
      <c r="AV80" s="1257"/>
      <c r="AW80" s="1257"/>
      <c r="AX80" s="1257"/>
      <c r="AY80" s="1257"/>
      <c r="AZ80" s="1257"/>
      <c r="BA80" s="1257"/>
      <c r="BB80" s="1255"/>
      <c r="BC80" s="1255"/>
      <c r="BD80" s="1255"/>
      <c r="BE80" s="1255"/>
      <c r="BF80" s="1255"/>
      <c r="BG80" s="1255"/>
      <c r="BH80" s="1255"/>
      <c r="BI80" s="1255"/>
      <c r="BJ80" s="1255"/>
      <c r="BK80" s="1255"/>
      <c r="BL80" s="1255"/>
      <c r="BM80" s="1255"/>
      <c r="BN80" s="1255"/>
      <c r="BO80" s="1255"/>
      <c r="BP80" s="1252"/>
      <c r="BQ80" s="1252"/>
      <c r="BR80" s="1252"/>
      <c r="BS80" s="1252"/>
      <c r="BT80" s="1252"/>
      <c r="BU80" s="1252"/>
      <c r="BV80" s="1252"/>
      <c r="BW80" s="1252"/>
      <c r="BX80" s="1252"/>
      <c r="BY80" s="1252"/>
      <c r="BZ80" s="1252"/>
      <c r="CA80" s="1252"/>
      <c r="CB80" s="1252"/>
      <c r="CC80" s="1252"/>
      <c r="CD80" s="1252"/>
      <c r="CE80" s="1252"/>
      <c r="CF80" s="1252"/>
      <c r="CG80" s="1252"/>
      <c r="CH80" s="1252"/>
      <c r="CI80" s="1252"/>
      <c r="CJ80" s="1252"/>
      <c r="CK80" s="1252"/>
      <c r="CL80" s="1252"/>
      <c r="CM80" s="1252"/>
      <c r="CN80" s="1252"/>
      <c r="CO80" s="1252"/>
      <c r="CP80" s="1252"/>
      <c r="CQ80" s="1252"/>
      <c r="CR80" s="1252"/>
      <c r="CS80" s="1252"/>
      <c r="CT80" s="1252"/>
      <c r="CU80" s="1252"/>
      <c r="CV80" s="1252"/>
      <c r="CW80" s="1252"/>
      <c r="CX80" s="1252"/>
      <c r="CY80" s="1252"/>
      <c r="CZ80" s="1252"/>
      <c r="DA80" s="1252"/>
      <c r="DB80" s="1252"/>
      <c r="DC80" s="1252"/>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laKEbb5PuugZkdTMAW71pA/Ycz/yr59pkiqv+EYKwYUepOoU420GXw1Z3jVZ/9QqV7QLlHAWw3Cux7Jf3oqavA==" saltValue="aAuSpNTXghLCZuUaQK+4S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D84" zoomScaleNormal="100" zoomScaleSheetLayoutView="70" workbookViewId="0">
      <selection activeCell="AF89" sqref="AF8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RHS+qIj7WFuUEHCPgyWlXwcAbktgxEC8QWtU2vwXT6fGXtKSIAb2G1JkUSbGqb8cbTTwMk0qQssCsBYnV8KQ/A==" saltValue="bjWwhN/9z33S10XhZZyXz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6" zoomScaleNormal="100" zoomScaleSheetLayoutView="55" workbookViewId="0">
      <selection activeCell="CM97" sqref="CM97"/>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SSxui/4+alM+YaY4e0SPaB0UxbvrWlHc3BngF4BgaUABwcVSziLssaA4yqKqZtQe6iWb3YluhJxkYaCKC8zDfw==" saltValue="hLL5ALqwus0OAggh6fLpO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21040</v>
      </c>
      <c r="E3" s="153"/>
      <c r="F3" s="154">
        <v>122882</v>
      </c>
      <c r="G3" s="155"/>
      <c r="H3" s="156"/>
    </row>
    <row r="4" spans="1:8" x14ac:dyDescent="0.15">
      <c r="A4" s="157"/>
      <c r="B4" s="158"/>
      <c r="C4" s="159"/>
      <c r="D4" s="160">
        <v>12723</v>
      </c>
      <c r="E4" s="161"/>
      <c r="F4" s="162">
        <v>65785</v>
      </c>
      <c r="G4" s="163"/>
      <c r="H4" s="164"/>
    </row>
    <row r="5" spans="1:8" x14ac:dyDescent="0.15">
      <c r="A5" s="145" t="s">
        <v>549</v>
      </c>
      <c r="B5" s="150"/>
      <c r="C5" s="151"/>
      <c r="D5" s="152">
        <v>18390</v>
      </c>
      <c r="E5" s="153"/>
      <c r="F5" s="154">
        <v>114790</v>
      </c>
      <c r="G5" s="155"/>
      <c r="H5" s="156"/>
    </row>
    <row r="6" spans="1:8" x14ac:dyDescent="0.15">
      <c r="A6" s="157"/>
      <c r="B6" s="158"/>
      <c r="C6" s="159"/>
      <c r="D6" s="160">
        <v>11052</v>
      </c>
      <c r="E6" s="161"/>
      <c r="F6" s="162">
        <v>55601</v>
      </c>
      <c r="G6" s="163"/>
      <c r="H6" s="164"/>
    </row>
    <row r="7" spans="1:8" x14ac:dyDescent="0.15">
      <c r="A7" s="145" t="s">
        <v>550</v>
      </c>
      <c r="B7" s="150"/>
      <c r="C7" s="151"/>
      <c r="D7" s="152">
        <v>43184</v>
      </c>
      <c r="E7" s="153"/>
      <c r="F7" s="154">
        <v>126262</v>
      </c>
      <c r="G7" s="155"/>
      <c r="H7" s="156"/>
    </row>
    <row r="8" spans="1:8" x14ac:dyDescent="0.15">
      <c r="A8" s="157"/>
      <c r="B8" s="158"/>
      <c r="C8" s="159"/>
      <c r="D8" s="160">
        <v>15512</v>
      </c>
      <c r="E8" s="161"/>
      <c r="F8" s="162">
        <v>56769</v>
      </c>
      <c r="G8" s="163"/>
      <c r="H8" s="164"/>
    </row>
    <row r="9" spans="1:8" x14ac:dyDescent="0.15">
      <c r="A9" s="145" t="s">
        <v>551</v>
      </c>
      <c r="B9" s="150"/>
      <c r="C9" s="151"/>
      <c r="D9" s="152">
        <v>45557</v>
      </c>
      <c r="E9" s="153"/>
      <c r="F9" s="154">
        <v>126525</v>
      </c>
      <c r="G9" s="155"/>
      <c r="H9" s="156"/>
    </row>
    <row r="10" spans="1:8" x14ac:dyDescent="0.15">
      <c r="A10" s="157"/>
      <c r="B10" s="158"/>
      <c r="C10" s="159"/>
      <c r="D10" s="160">
        <v>31706</v>
      </c>
      <c r="E10" s="161"/>
      <c r="F10" s="162">
        <v>67052</v>
      </c>
      <c r="G10" s="163"/>
      <c r="H10" s="164"/>
    </row>
    <row r="11" spans="1:8" x14ac:dyDescent="0.15">
      <c r="A11" s="145" t="s">
        <v>552</v>
      </c>
      <c r="B11" s="150"/>
      <c r="C11" s="151"/>
      <c r="D11" s="152">
        <v>23811</v>
      </c>
      <c r="E11" s="153"/>
      <c r="F11" s="154">
        <v>122054</v>
      </c>
      <c r="G11" s="155"/>
      <c r="H11" s="156"/>
    </row>
    <row r="12" spans="1:8" x14ac:dyDescent="0.15">
      <c r="A12" s="157"/>
      <c r="B12" s="158"/>
      <c r="C12" s="165"/>
      <c r="D12" s="160">
        <v>16298</v>
      </c>
      <c r="E12" s="161"/>
      <c r="F12" s="162">
        <v>68298</v>
      </c>
      <c r="G12" s="163"/>
      <c r="H12" s="164"/>
    </row>
    <row r="13" spans="1:8" x14ac:dyDescent="0.15">
      <c r="A13" s="145"/>
      <c r="B13" s="150"/>
      <c r="C13" s="166"/>
      <c r="D13" s="167">
        <v>30396</v>
      </c>
      <c r="E13" s="168"/>
      <c r="F13" s="169">
        <v>122503</v>
      </c>
      <c r="G13" s="170"/>
      <c r="H13" s="156"/>
    </row>
    <row r="14" spans="1:8" x14ac:dyDescent="0.15">
      <c r="A14" s="157"/>
      <c r="B14" s="158"/>
      <c r="C14" s="159"/>
      <c r="D14" s="160">
        <v>17458</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v>
      </c>
      <c r="C19" s="171">
        <f>ROUND(VALUE(SUBSTITUTE(実質収支比率等に係る経年分析!G$48,"▲","-")),2)</f>
        <v>3.66</v>
      </c>
      <c r="D19" s="171">
        <f>ROUND(VALUE(SUBSTITUTE(実質収支比率等に係る経年分析!H$48,"▲","-")),2)</f>
        <v>3.52</v>
      </c>
      <c r="E19" s="171">
        <f>ROUND(VALUE(SUBSTITUTE(実質収支比率等に係る経年分析!I$48,"▲","-")),2)</f>
        <v>2.62</v>
      </c>
      <c r="F19" s="171">
        <f>ROUND(VALUE(SUBSTITUTE(実質収支比率等に係る経年分析!J$48,"▲","-")),2)</f>
        <v>8.16</v>
      </c>
    </row>
    <row r="20" spans="1:11" x14ac:dyDescent="0.15">
      <c r="A20" s="171" t="s">
        <v>55</v>
      </c>
      <c r="B20" s="171">
        <f>ROUND(VALUE(SUBSTITUTE(実質収支比率等に係る経年分析!F$47,"▲","-")),2)</f>
        <v>35.19</v>
      </c>
      <c r="C20" s="171">
        <f>ROUND(VALUE(SUBSTITUTE(実質収支比率等に係る経年分析!G$47,"▲","-")),2)</f>
        <v>38.159999999999997</v>
      </c>
      <c r="D20" s="171">
        <f>ROUND(VALUE(SUBSTITUTE(実質収支比率等に係る経年分析!H$47,"▲","-")),2)</f>
        <v>39.71</v>
      </c>
      <c r="E20" s="171">
        <f>ROUND(VALUE(SUBSTITUTE(実質収支比率等に係る経年分析!I$47,"▲","-")),2)</f>
        <v>36.049999999999997</v>
      </c>
      <c r="F20" s="171">
        <f>ROUND(VALUE(SUBSTITUTE(実質収支比率等に係る経年分析!J$47,"▲","-")),2)</f>
        <v>31.02</v>
      </c>
    </row>
    <row r="21" spans="1:11" x14ac:dyDescent="0.15">
      <c r="A21" s="171" t="s">
        <v>56</v>
      </c>
      <c r="B21" s="171">
        <f>IF(ISNUMBER(VALUE(SUBSTITUTE(実質収支比率等に係る経年分析!F$49,"▲","-"))),ROUND(VALUE(SUBSTITUTE(実質収支比率等に係る経年分析!F$49,"▲","-")),2),NA())</f>
        <v>2.56</v>
      </c>
      <c r="C21" s="171">
        <f>IF(ISNUMBER(VALUE(SUBSTITUTE(実質収支比率等に係る経年分析!G$49,"▲","-"))),ROUND(VALUE(SUBSTITUTE(実質収支比率等に係る経年分析!G$49,"▲","-")),2),NA())</f>
        <v>0.69</v>
      </c>
      <c r="D21" s="171">
        <f>IF(ISNUMBER(VALUE(SUBSTITUTE(実質収支比率等に係る経年分析!H$49,"▲","-"))),ROUND(VALUE(SUBSTITUTE(実質収支比率等に係る経年分析!H$49,"▲","-")),2),NA())</f>
        <v>1.7</v>
      </c>
      <c r="E21" s="171">
        <f>IF(ISNUMBER(VALUE(SUBSTITUTE(実質収支比率等に係る経年分析!I$49,"▲","-"))),ROUND(VALUE(SUBSTITUTE(実質収支比率等に係る経年分析!I$49,"▲","-")),2),NA())</f>
        <v>-2.78</v>
      </c>
      <c r="F21" s="171">
        <f>IF(ISNUMBER(VALUE(SUBSTITUTE(実質収支比率等に係る経年分析!J$49,"▲","-"))),ROUND(VALUE(SUBSTITUTE(実質収支比率等に係る経年分析!J$49,"▲","-")),2),NA())</f>
        <v>3.53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山形村後期高齢者医療特別会計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山形村清水高原簡易水道特別会計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山形村国民健康保険特別会計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0.56000000000000005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0.28000000000000003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0.25</v>
      </c>
    </row>
    <row r="33" spans="1:16" x14ac:dyDescent="0.15">
      <c r="A33" s="172" t="str">
        <f>IF(連結実質赤字比率に係る赤字・黒字の構成分析!C$37="",NA(),連結実質赤字比率に係る赤字・黒字の構成分析!C$37)</f>
        <v>山形村介護保険特別会計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2.2999999999999998</v>
      </c>
    </row>
    <row r="34" spans="1:16" x14ac:dyDescent="0.15">
      <c r="A34" s="172" t="str">
        <f>IF(連結実質赤字比率に係る赤字・黒字の構成分析!C$36="",NA(),連結実質赤字比率に係る赤字・黒字の構成分析!C$36)</f>
        <v>山形村下水道事業会計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2.75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3.47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3.71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3.72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3.66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3.52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2.62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8.15</v>
      </c>
    </row>
    <row r="36" spans="1:16" x14ac:dyDescent="0.15">
      <c r="A36" s="172" t="str">
        <f>IF(連結実質赤字比率に係る赤字・黒字の構成分析!C$34="",NA(),連結実質赤字比率に係る赤字・黒字の構成分析!C$34)</f>
        <v>山形村水道事業会計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17.100000000000001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18.39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19.37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19.649999999999999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18.559999999999999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413</v>
      </c>
      <c r="E42" s="173"/>
      <c r="F42" s="173"/>
      <c r="G42" s="173">
        <f>'実質公債費比率（分子）の構造'!L$52</f>
        <v>411</v>
      </c>
      <c r="H42" s="173"/>
      <c r="I42" s="173"/>
      <c r="J42" s="173">
        <f>'実質公債費比率（分子）の構造'!M$52</f>
        <v>403</v>
      </c>
      <c r="K42" s="173"/>
      <c r="L42" s="173"/>
      <c r="M42" s="173">
        <f>'実質公債費比率（分子）の構造'!N$52</f>
        <v>399</v>
      </c>
      <c r="N42" s="173"/>
      <c r="O42" s="173"/>
      <c r="P42" s="173">
        <f>'実質公債費比率（分子）の構造'!O$52</f>
        <v>398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21</v>
      </c>
      <c r="C45" s="173"/>
      <c r="D45" s="173"/>
      <c r="E45" s="173">
        <f>'実質公債費比率（分子）の構造'!L$49</f>
        <v>12</v>
      </c>
      <c r="F45" s="173"/>
      <c r="G45" s="173"/>
      <c r="H45" s="173">
        <f>'実質公債費比率（分子）の構造'!M$49</f>
        <v>13</v>
      </c>
      <c r="I45" s="173"/>
      <c r="J45" s="173"/>
      <c r="K45" s="173">
        <f>'実質公債費比率（分子）の構造'!N$49</f>
        <v>12</v>
      </c>
      <c r="L45" s="173"/>
      <c r="M45" s="173"/>
      <c r="N45" s="173">
        <f>'実質公債費比率（分子）の構造'!O$49</f>
        <v>13</v>
      </c>
      <c r="O45" s="173"/>
      <c r="P45" s="173"/>
    </row>
    <row r="46" spans="1:16" x14ac:dyDescent="0.15">
      <c r="A46" s="173" t="s">
        <v>67</v>
      </c>
      <c r="B46" s="173">
        <f>'実質公債費比率（分子）の構造'!K$48</f>
        <v>255</v>
      </c>
      <c r="C46" s="173"/>
      <c r="D46" s="173"/>
      <c r="E46" s="173">
        <f>'実質公債費比率（分子）の構造'!L$48</f>
        <v>246</v>
      </c>
      <c r="F46" s="173"/>
      <c r="G46" s="173"/>
      <c r="H46" s="173">
        <f>'実質公債費比率（分子）の構造'!M$48</f>
        <v>246</v>
      </c>
      <c r="I46" s="173"/>
      <c r="J46" s="173"/>
      <c r="K46" s="173">
        <f>'実質公債費比率（分子）の構造'!N$48</f>
        <v>249</v>
      </c>
      <c r="L46" s="173"/>
      <c r="M46" s="173"/>
      <c r="N46" s="173">
        <f>'実質公債費比率（分子）の構造'!O$48</f>
        <v>248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289</v>
      </c>
      <c r="C49" s="173"/>
      <c r="D49" s="173"/>
      <c r="E49" s="173">
        <f>'実質公債費比率（分子）の構造'!L$45</f>
        <v>292</v>
      </c>
      <c r="F49" s="173"/>
      <c r="G49" s="173"/>
      <c r="H49" s="173">
        <f>'実質公債費比率（分子）の構造'!M$45</f>
        <v>300</v>
      </c>
      <c r="I49" s="173"/>
      <c r="J49" s="173"/>
      <c r="K49" s="173">
        <f>'実質公債費比率（分子）の構造'!N$45</f>
        <v>302</v>
      </c>
      <c r="L49" s="173"/>
      <c r="M49" s="173"/>
      <c r="N49" s="173">
        <f>'実質公債費比率（分子）の構造'!O$45</f>
        <v>310</v>
      </c>
      <c r="O49" s="173"/>
      <c r="P49" s="173"/>
    </row>
    <row r="50" spans="1:16" x14ac:dyDescent="0.15">
      <c r="A50" s="173" t="s">
        <v>71</v>
      </c>
      <c r="B50" s="173" t="e">
        <f>NA()</f>
        <v>#N/A</v>
      </c>
      <c r="C50" s="173">
        <f>IF(ISNUMBER('実質公債費比率（分子）の構造'!K$53),'実質公債費比率（分子）の構造'!K$53,NA())</f>
        <v>152</v>
      </c>
      <c r="D50" s="173" t="e">
        <f>NA()</f>
        <v>#N/A</v>
      </c>
      <c r="E50" s="173" t="e">
        <f>NA()</f>
        <v>#N/A</v>
      </c>
      <c r="F50" s="173">
        <f>IF(ISNUMBER('実質公債費比率（分子）の構造'!L$53),'実質公債費比率（分子）の構造'!L$53,NA())</f>
        <v>139</v>
      </c>
      <c r="G50" s="173" t="e">
        <f>NA()</f>
        <v>#N/A</v>
      </c>
      <c r="H50" s="173" t="e">
        <f>NA()</f>
        <v>#N/A</v>
      </c>
      <c r="I50" s="173">
        <f>IF(ISNUMBER('実質公債費比率（分子）の構造'!M$53),'実質公債費比率（分子）の構造'!M$53,NA())</f>
        <v>156</v>
      </c>
      <c r="J50" s="173" t="e">
        <f>NA()</f>
        <v>#N/A</v>
      </c>
      <c r="K50" s="173" t="e">
        <f>NA()</f>
        <v>#N/A</v>
      </c>
      <c r="L50" s="173">
        <f>IF(ISNUMBER('実質公債費比率（分子）の構造'!N$53),'実質公債費比率（分子）の構造'!N$53,NA())</f>
        <v>164</v>
      </c>
      <c r="M50" s="173" t="e">
        <f>NA()</f>
        <v>#N/A</v>
      </c>
      <c r="N50" s="173" t="e">
        <f>NA()</f>
        <v>#N/A</v>
      </c>
      <c r="O50" s="173">
        <f>IF(ISNUMBER('実質公債費比率（分子）の構造'!O$53),'実質公債費比率（分子）の構造'!O$53,NA())</f>
        <v>173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4151</v>
      </c>
      <c r="E56" s="172"/>
      <c r="F56" s="172"/>
      <c r="G56" s="172">
        <f>'将来負担比率（分子）の構造'!J$52</f>
        <v>4026</v>
      </c>
      <c r="H56" s="172"/>
      <c r="I56" s="172"/>
      <c r="J56" s="172">
        <f>'将来負担比率（分子）の構造'!K$52</f>
        <v>3767</v>
      </c>
      <c r="K56" s="172"/>
      <c r="L56" s="172"/>
      <c r="M56" s="172">
        <f>'将来負担比率（分子）の構造'!L$52</f>
        <v>2834</v>
      </c>
      <c r="N56" s="172"/>
      <c r="O56" s="172"/>
      <c r="P56" s="172">
        <f>'将来負担比率（分子）の構造'!M$52</f>
        <v>2810</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2504</v>
      </c>
      <c r="E58" s="172"/>
      <c r="F58" s="172"/>
      <c r="G58" s="172">
        <f>'将来負担比率（分子）の構造'!J$50</f>
        <v>2660</v>
      </c>
      <c r="H58" s="172"/>
      <c r="I58" s="172"/>
      <c r="J58" s="172">
        <f>'将来負担比率（分子）の構造'!K$50</f>
        <v>2622</v>
      </c>
      <c r="K58" s="172"/>
      <c r="L58" s="172"/>
      <c r="M58" s="172">
        <f>'将来負担比率（分子）の構造'!L$50</f>
        <v>2710</v>
      </c>
      <c r="N58" s="172"/>
      <c r="O58" s="172"/>
      <c r="P58" s="172">
        <f>'将来負担比率（分子）の構造'!M$50</f>
        <v>2855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487</v>
      </c>
      <c r="C62" s="172"/>
      <c r="D62" s="172"/>
      <c r="E62" s="172">
        <f>'将来負担比率（分子）の構造'!J$45</f>
        <v>459</v>
      </c>
      <c r="F62" s="172"/>
      <c r="G62" s="172"/>
      <c r="H62" s="172">
        <f>'将来負担比率（分子）の構造'!K$45</f>
        <v>472</v>
      </c>
      <c r="I62" s="172"/>
      <c r="J62" s="172"/>
      <c r="K62" s="172">
        <f>'将来負担比率（分子）の構造'!L$45</f>
        <v>503</v>
      </c>
      <c r="L62" s="172"/>
      <c r="M62" s="172"/>
      <c r="N62" s="172">
        <f>'将来負担比率（分子）の構造'!M$45</f>
        <v>520</v>
      </c>
      <c r="O62" s="172"/>
      <c r="P62" s="172"/>
    </row>
    <row r="63" spans="1:16" x14ac:dyDescent="0.15">
      <c r="A63" s="172" t="s">
        <v>34</v>
      </c>
      <c r="B63" s="172">
        <f>'将来負担比率（分子）の構造'!I$44</f>
        <v>77</v>
      </c>
      <c r="C63" s="172"/>
      <c r="D63" s="172"/>
      <c r="E63" s="172">
        <f>'将来負担比率（分子）の構造'!J$44</f>
        <v>243</v>
      </c>
      <c r="F63" s="172"/>
      <c r="G63" s="172"/>
      <c r="H63" s="172">
        <f>'将来負担比率（分子）の構造'!K$44</f>
        <v>204</v>
      </c>
      <c r="I63" s="172"/>
      <c r="J63" s="172"/>
      <c r="K63" s="172">
        <f>'将来負担比率（分子）の構造'!L$44</f>
        <v>170</v>
      </c>
      <c r="L63" s="172"/>
      <c r="M63" s="172"/>
      <c r="N63" s="172">
        <f>'将来負担比率（分子）の構造'!M$44</f>
        <v>132</v>
      </c>
      <c r="O63" s="172"/>
      <c r="P63" s="172"/>
    </row>
    <row r="64" spans="1:16" x14ac:dyDescent="0.15">
      <c r="A64" s="172" t="s">
        <v>33</v>
      </c>
      <c r="B64" s="172">
        <f>'将来負担比率（分子）の構造'!I$43</f>
        <v>2167</v>
      </c>
      <c r="C64" s="172"/>
      <c r="D64" s="172"/>
      <c r="E64" s="172">
        <f>'将来負担比率（分子）の構造'!J$43</f>
        <v>1982</v>
      </c>
      <c r="F64" s="172"/>
      <c r="G64" s="172"/>
      <c r="H64" s="172">
        <f>'将来負担比率（分子）の構造'!K$43</f>
        <v>1744</v>
      </c>
      <c r="I64" s="172"/>
      <c r="J64" s="172"/>
      <c r="K64" s="172">
        <f>'将来負担比率（分子）の構造'!L$43</f>
        <v>1502</v>
      </c>
      <c r="L64" s="172"/>
      <c r="M64" s="172"/>
      <c r="N64" s="172">
        <f>'将来負担比率（分子）の構造'!M$43</f>
        <v>1152</v>
      </c>
      <c r="O64" s="172"/>
      <c r="P64" s="172"/>
    </row>
    <row r="65" spans="1:16" x14ac:dyDescent="0.15">
      <c r="A65" s="172" t="s">
        <v>32</v>
      </c>
      <c r="B65" s="172">
        <f>'将来負担比率（分子）の構造'!I$42</f>
        <v>11</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2851</v>
      </c>
      <c r="C66" s="172"/>
      <c r="D66" s="172"/>
      <c r="E66" s="172">
        <f>'将来負担比率（分子）の構造'!J$41</f>
        <v>2756</v>
      </c>
      <c r="F66" s="172"/>
      <c r="G66" s="172"/>
      <c r="H66" s="172">
        <f>'将来負担比率（分子）の構造'!K$41</f>
        <v>2661</v>
      </c>
      <c r="I66" s="172"/>
      <c r="J66" s="172"/>
      <c r="K66" s="172">
        <f>'将来負担比率（分子）の構造'!L$41</f>
        <v>2648</v>
      </c>
      <c r="L66" s="172"/>
      <c r="M66" s="172"/>
      <c r="N66" s="172">
        <f>'将来負担比率（分子）の構造'!M$41</f>
        <v>2553</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1018</v>
      </c>
      <c r="C72" s="176">
        <f>基金残高に係る経年分析!G55</f>
        <v>964</v>
      </c>
      <c r="D72" s="176">
        <f>基金残高に係る経年分析!H55</f>
        <v>900</v>
      </c>
    </row>
    <row r="73" spans="1:16" x14ac:dyDescent="0.15">
      <c r="A73" s="175" t="s">
        <v>78</v>
      </c>
      <c r="B73" s="176">
        <f>基金残高に係る経年分析!F56</f>
        <v>149</v>
      </c>
      <c r="C73" s="176">
        <f>基金残高に係る経年分析!G56</f>
        <v>150</v>
      </c>
      <c r="D73" s="176">
        <f>基金残高に係る経年分析!H56</f>
        <v>150</v>
      </c>
    </row>
    <row r="74" spans="1:16" x14ac:dyDescent="0.15">
      <c r="A74" s="175" t="s">
        <v>79</v>
      </c>
      <c r="B74" s="176">
        <f>基金残高に係る経年分析!F57</f>
        <v>1239</v>
      </c>
      <c r="C74" s="176">
        <f>基金残高に係る経年分析!G57</f>
        <v>1346</v>
      </c>
      <c r="D74" s="176">
        <f>基金残高に係る経年分析!H57</f>
        <v>1580</v>
      </c>
    </row>
  </sheetData>
  <sheetProtection algorithmName="SHA-512" hashValue="qV6hTDqpfmOMlVZdqx4qNrbQgtnvr5ZslIN7GLdNxfy8kdh/ojU2BISLhsFgivt4cUP/W6IHxBziQL7w7i8eBA==" saltValue="8W3f8I5keqV2uJ1/YMmyz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213</v>
      </c>
      <c r="DI1" s="750"/>
      <c r="DJ1" s="750"/>
      <c r="DK1" s="750"/>
      <c r="DL1" s="750"/>
      <c r="DM1" s="750"/>
      <c r="DN1" s="751"/>
      <c r="DO1" s="211"/>
      <c r="DP1" s="749" t="s">
        <v>214</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215</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217</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218</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219</v>
      </c>
      <c r="S4" s="712"/>
      <c r="T4" s="712"/>
      <c r="U4" s="712"/>
      <c r="V4" s="712"/>
      <c r="W4" s="712"/>
      <c r="X4" s="712"/>
      <c r="Y4" s="713"/>
      <c r="Z4" s="711" t="s">
        <v>220</v>
      </c>
      <c r="AA4" s="712"/>
      <c r="AB4" s="712"/>
      <c r="AC4" s="713"/>
      <c r="AD4" s="711" t="s">
        <v>221</v>
      </c>
      <c r="AE4" s="712"/>
      <c r="AF4" s="712"/>
      <c r="AG4" s="712"/>
      <c r="AH4" s="712"/>
      <c r="AI4" s="712"/>
      <c r="AJ4" s="712"/>
      <c r="AK4" s="713"/>
      <c r="AL4" s="711" t="s">
        <v>220</v>
      </c>
      <c r="AM4" s="712"/>
      <c r="AN4" s="712"/>
      <c r="AO4" s="713"/>
      <c r="AP4" s="752" t="s">
        <v>222</v>
      </c>
      <c r="AQ4" s="752"/>
      <c r="AR4" s="752"/>
      <c r="AS4" s="752"/>
      <c r="AT4" s="752"/>
      <c r="AU4" s="752"/>
      <c r="AV4" s="752"/>
      <c r="AW4" s="752"/>
      <c r="AX4" s="752"/>
      <c r="AY4" s="752"/>
      <c r="AZ4" s="752"/>
      <c r="BA4" s="752"/>
      <c r="BB4" s="752"/>
      <c r="BC4" s="752"/>
      <c r="BD4" s="752"/>
      <c r="BE4" s="752"/>
      <c r="BF4" s="752"/>
      <c r="BG4" s="752" t="s">
        <v>223</v>
      </c>
      <c r="BH4" s="752"/>
      <c r="BI4" s="752"/>
      <c r="BJ4" s="752"/>
      <c r="BK4" s="752"/>
      <c r="BL4" s="752"/>
      <c r="BM4" s="752"/>
      <c r="BN4" s="752"/>
      <c r="BO4" s="752" t="s">
        <v>220</v>
      </c>
      <c r="BP4" s="752"/>
      <c r="BQ4" s="752"/>
      <c r="BR4" s="752"/>
      <c r="BS4" s="752" t="s">
        <v>224</v>
      </c>
      <c r="BT4" s="752"/>
      <c r="BU4" s="752"/>
      <c r="BV4" s="752"/>
      <c r="BW4" s="752"/>
      <c r="BX4" s="752"/>
      <c r="BY4" s="752"/>
      <c r="BZ4" s="752"/>
      <c r="CA4" s="752"/>
      <c r="CB4" s="752"/>
      <c r="CD4" s="711" t="s">
        <v>225</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226</v>
      </c>
      <c r="C5" s="709"/>
      <c r="D5" s="709"/>
      <c r="E5" s="709"/>
      <c r="F5" s="709"/>
      <c r="G5" s="709"/>
      <c r="H5" s="709"/>
      <c r="I5" s="709"/>
      <c r="J5" s="709"/>
      <c r="K5" s="709"/>
      <c r="L5" s="709"/>
      <c r="M5" s="709"/>
      <c r="N5" s="709"/>
      <c r="O5" s="709"/>
      <c r="P5" s="709"/>
      <c r="Q5" s="710"/>
      <c r="R5" s="705">
        <v>1117019</v>
      </c>
      <c r="S5" s="706"/>
      <c r="T5" s="706"/>
      <c r="U5" s="706"/>
      <c r="V5" s="706"/>
      <c r="W5" s="706"/>
      <c r="X5" s="706"/>
      <c r="Y5" s="734"/>
      <c r="Z5" s="747">
        <v>25.4</v>
      </c>
      <c r="AA5" s="747"/>
      <c r="AB5" s="747"/>
      <c r="AC5" s="747"/>
      <c r="AD5" s="748">
        <v>1117019</v>
      </c>
      <c r="AE5" s="748"/>
      <c r="AF5" s="748"/>
      <c r="AG5" s="748"/>
      <c r="AH5" s="748"/>
      <c r="AI5" s="748"/>
      <c r="AJ5" s="748"/>
      <c r="AK5" s="748"/>
      <c r="AL5" s="735">
        <v>39.5</v>
      </c>
      <c r="AM5" s="721"/>
      <c r="AN5" s="721"/>
      <c r="AO5" s="736"/>
      <c r="AP5" s="708" t="s">
        <v>227</v>
      </c>
      <c r="AQ5" s="709"/>
      <c r="AR5" s="709"/>
      <c r="AS5" s="709"/>
      <c r="AT5" s="709"/>
      <c r="AU5" s="709"/>
      <c r="AV5" s="709"/>
      <c r="AW5" s="709"/>
      <c r="AX5" s="709"/>
      <c r="AY5" s="709"/>
      <c r="AZ5" s="709"/>
      <c r="BA5" s="709"/>
      <c r="BB5" s="709"/>
      <c r="BC5" s="709"/>
      <c r="BD5" s="709"/>
      <c r="BE5" s="709"/>
      <c r="BF5" s="710"/>
      <c r="BG5" s="658">
        <v>1117019</v>
      </c>
      <c r="BH5" s="659"/>
      <c r="BI5" s="659"/>
      <c r="BJ5" s="659"/>
      <c r="BK5" s="659"/>
      <c r="BL5" s="659"/>
      <c r="BM5" s="659"/>
      <c r="BN5" s="660"/>
      <c r="BO5" s="684">
        <v>100</v>
      </c>
      <c r="BP5" s="684"/>
      <c r="BQ5" s="684"/>
      <c r="BR5" s="684"/>
      <c r="BS5" s="685">
        <v>12627</v>
      </c>
      <c r="BT5" s="685"/>
      <c r="BU5" s="685"/>
      <c r="BV5" s="685"/>
      <c r="BW5" s="685"/>
      <c r="BX5" s="685"/>
      <c r="BY5" s="685"/>
      <c r="BZ5" s="685"/>
      <c r="CA5" s="685"/>
      <c r="CB5" s="730"/>
      <c r="CD5" s="711" t="s">
        <v>222</v>
      </c>
      <c r="CE5" s="712"/>
      <c r="CF5" s="712"/>
      <c r="CG5" s="712"/>
      <c r="CH5" s="712"/>
      <c r="CI5" s="712"/>
      <c r="CJ5" s="712"/>
      <c r="CK5" s="712"/>
      <c r="CL5" s="712"/>
      <c r="CM5" s="712"/>
      <c r="CN5" s="712"/>
      <c r="CO5" s="712"/>
      <c r="CP5" s="712"/>
      <c r="CQ5" s="713"/>
      <c r="CR5" s="711" t="s">
        <v>228</v>
      </c>
      <c r="CS5" s="712"/>
      <c r="CT5" s="712"/>
      <c r="CU5" s="712"/>
      <c r="CV5" s="712"/>
      <c r="CW5" s="712"/>
      <c r="CX5" s="712"/>
      <c r="CY5" s="713"/>
      <c r="CZ5" s="711" t="s">
        <v>220</v>
      </c>
      <c r="DA5" s="712"/>
      <c r="DB5" s="712"/>
      <c r="DC5" s="713"/>
      <c r="DD5" s="711" t="s">
        <v>229</v>
      </c>
      <c r="DE5" s="712"/>
      <c r="DF5" s="712"/>
      <c r="DG5" s="712"/>
      <c r="DH5" s="712"/>
      <c r="DI5" s="712"/>
      <c r="DJ5" s="712"/>
      <c r="DK5" s="712"/>
      <c r="DL5" s="712"/>
      <c r="DM5" s="712"/>
      <c r="DN5" s="712"/>
      <c r="DO5" s="712"/>
      <c r="DP5" s="713"/>
      <c r="DQ5" s="711" t="s">
        <v>230</v>
      </c>
      <c r="DR5" s="712"/>
      <c r="DS5" s="712"/>
      <c r="DT5" s="712"/>
      <c r="DU5" s="712"/>
      <c r="DV5" s="712"/>
      <c r="DW5" s="712"/>
      <c r="DX5" s="712"/>
      <c r="DY5" s="712"/>
      <c r="DZ5" s="712"/>
      <c r="EA5" s="712"/>
      <c r="EB5" s="712"/>
      <c r="EC5" s="713"/>
    </row>
    <row r="6" spans="2:143" ht="11.25" customHeight="1" x14ac:dyDescent="0.15">
      <c r="B6" s="655" t="s">
        <v>231</v>
      </c>
      <c r="C6" s="656"/>
      <c r="D6" s="656"/>
      <c r="E6" s="656"/>
      <c r="F6" s="656"/>
      <c r="G6" s="656"/>
      <c r="H6" s="656"/>
      <c r="I6" s="656"/>
      <c r="J6" s="656"/>
      <c r="K6" s="656"/>
      <c r="L6" s="656"/>
      <c r="M6" s="656"/>
      <c r="N6" s="656"/>
      <c r="O6" s="656"/>
      <c r="P6" s="656"/>
      <c r="Q6" s="657"/>
      <c r="R6" s="658">
        <v>50465</v>
      </c>
      <c r="S6" s="659"/>
      <c r="T6" s="659"/>
      <c r="U6" s="659"/>
      <c r="V6" s="659"/>
      <c r="W6" s="659"/>
      <c r="X6" s="659"/>
      <c r="Y6" s="660"/>
      <c r="Z6" s="684">
        <v>1.1000000000000001</v>
      </c>
      <c r="AA6" s="684"/>
      <c r="AB6" s="684"/>
      <c r="AC6" s="684"/>
      <c r="AD6" s="685">
        <v>50465</v>
      </c>
      <c r="AE6" s="685"/>
      <c r="AF6" s="685"/>
      <c r="AG6" s="685"/>
      <c r="AH6" s="685"/>
      <c r="AI6" s="685"/>
      <c r="AJ6" s="685"/>
      <c r="AK6" s="685"/>
      <c r="AL6" s="661">
        <v>1.8</v>
      </c>
      <c r="AM6" s="662"/>
      <c r="AN6" s="662"/>
      <c r="AO6" s="686"/>
      <c r="AP6" s="655" t="s">
        <v>232</v>
      </c>
      <c r="AQ6" s="656"/>
      <c r="AR6" s="656"/>
      <c r="AS6" s="656"/>
      <c r="AT6" s="656"/>
      <c r="AU6" s="656"/>
      <c r="AV6" s="656"/>
      <c r="AW6" s="656"/>
      <c r="AX6" s="656"/>
      <c r="AY6" s="656"/>
      <c r="AZ6" s="656"/>
      <c r="BA6" s="656"/>
      <c r="BB6" s="656"/>
      <c r="BC6" s="656"/>
      <c r="BD6" s="656"/>
      <c r="BE6" s="656"/>
      <c r="BF6" s="657"/>
      <c r="BG6" s="658">
        <v>1117019</v>
      </c>
      <c r="BH6" s="659"/>
      <c r="BI6" s="659"/>
      <c r="BJ6" s="659"/>
      <c r="BK6" s="659"/>
      <c r="BL6" s="659"/>
      <c r="BM6" s="659"/>
      <c r="BN6" s="660"/>
      <c r="BO6" s="684">
        <v>100</v>
      </c>
      <c r="BP6" s="684"/>
      <c r="BQ6" s="684"/>
      <c r="BR6" s="684"/>
      <c r="BS6" s="685">
        <v>12627</v>
      </c>
      <c r="BT6" s="685"/>
      <c r="BU6" s="685"/>
      <c r="BV6" s="685"/>
      <c r="BW6" s="685"/>
      <c r="BX6" s="685"/>
      <c r="BY6" s="685"/>
      <c r="BZ6" s="685"/>
      <c r="CA6" s="685"/>
      <c r="CB6" s="730"/>
      <c r="CD6" s="708" t="s">
        <v>233</v>
      </c>
      <c r="CE6" s="709"/>
      <c r="CF6" s="709"/>
      <c r="CG6" s="709"/>
      <c r="CH6" s="709"/>
      <c r="CI6" s="709"/>
      <c r="CJ6" s="709"/>
      <c r="CK6" s="709"/>
      <c r="CL6" s="709"/>
      <c r="CM6" s="709"/>
      <c r="CN6" s="709"/>
      <c r="CO6" s="709"/>
      <c r="CP6" s="709"/>
      <c r="CQ6" s="710"/>
      <c r="CR6" s="658">
        <v>65548</v>
      </c>
      <c r="CS6" s="659"/>
      <c r="CT6" s="659"/>
      <c r="CU6" s="659"/>
      <c r="CV6" s="659"/>
      <c r="CW6" s="659"/>
      <c r="CX6" s="659"/>
      <c r="CY6" s="660"/>
      <c r="CZ6" s="735">
        <v>1.6</v>
      </c>
      <c r="DA6" s="721"/>
      <c r="DB6" s="721"/>
      <c r="DC6" s="737"/>
      <c r="DD6" s="664" t="s">
        <v>128</v>
      </c>
      <c r="DE6" s="659"/>
      <c r="DF6" s="659"/>
      <c r="DG6" s="659"/>
      <c r="DH6" s="659"/>
      <c r="DI6" s="659"/>
      <c r="DJ6" s="659"/>
      <c r="DK6" s="659"/>
      <c r="DL6" s="659"/>
      <c r="DM6" s="659"/>
      <c r="DN6" s="659"/>
      <c r="DO6" s="659"/>
      <c r="DP6" s="660"/>
      <c r="DQ6" s="664">
        <v>65548</v>
      </c>
      <c r="DR6" s="659"/>
      <c r="DS6" s="659"/>
      <c r="DT6" s="659"/>
      <c r="DU6" s="659"/>
      <c r="DV6" s="659"/>
      <c r="DW6" s="659"/>
      <c r="DX6" s="659"/>
      <c r="DY6" s="659"/>
      <c r="DZ6" s="659"/>
      <c r="EA6" s="659"/>
      <c r="EB6" s="659"/>
      <c r="EC6" s="696"/>
    </row>
    <row r="7" spans="2:143" ht="11.25" customHeight="1" x14ac:dyDescent="0.15">
      <c r="B7" s="655" t="s">
        <v>234</v>
      </c>
      <c r="C7" s="656"/>
      <c r="D7" s="656"/>
      <c r="E7" s="656"/>
      <c r="F7" s="656"/>
      <c r="G7" s="656"/>
      <c r="H7" s="656"/>
      <c r="I7" s="656"/>
      <c r="J7" s="656"/>
      <c r="K7" s="656"/>
      <c r="L7" s="656"/>
      <c r="M7" s="656"/>
      <c r="N7" s="656"/>
      <c r="O7" s="656"/>
      <c r="P7" s="656"/>
      <c r="Q7" s="657"/>
      <c r="R7" s="658">
        <v>768</v>
      </c>
      <c r="S7" s="659"/>
      <c r="T7" s="659"/>
      <c r="U7" s="659"/>
      <c r="V7" s="659"/>
      <c r="W7" s="659"/>
      <c r="X7" s="659"/>
      <c r="Y7" s="660"/>
      <c r="Z7" s="684">
        <v>0</v>
      </c>
      <c r="AA7" s="684"/>
      <c r="AB7" s="684"/>
      <c r="AC7" s="684"/>
      <c r="AD7" s="685">
        <v>768</v>
      </c>
      <c r="AE7" s="685"/>
      <c r="AF7" s="685"/>
      <c r="AG7" s="685"/>
      <c r="AH7" s="685"/>
      <c r="AI7" s="685"/>
      <c r="AJ7" s="685"/>
      <c r="AK7" s="685"/>
      <c r="AL7" s="661">
        <v>0</v>
      </c>
      <c r="AM7" s="662"/>
      <c r="AN7" s="662"/>
      <c r="AO7" s="686"/>
      <c r="AP7" s="655" t="s">
        <v>235</v>
      </c>
      <c r="AQ7" s="656"/>
      <c r="AR7" s="656"/>
      <c r="AS7" s="656"/>
      <c r="AT7" s="656"/>
      <c r="AU7" s="656"/>
      <c r="AV7" s="656"/>
      <c r="AW7" s="656"/>
      <c r="AX7" s="656"/>
      <c r="AY7" s="656"/>
      <c r="AZ7" s="656"/>
      <c r="BA7" s="656"/>
      <c r="BB7" s="656"/>
      <c r="BC7" s="656"/>
      <c r="BD7" s="656"/>
      <c r="BE7" s="656"/>
      <c r="BF7" s="657"/>
      <c r="BG7" s="658">
        <v>585603</v>
      </c>
      <c r="BH7" s="659"/>
      <c r="BI7" s="659"/>
      <c r="BJ7" s="659"/>
      <c r="BK7" s="659"/>
      <c r="BL7" s="659"/>
      <c r="BM7" s="659"/>
      <c r="BN7" s="660"/>
      <c r="BO7" s="684">
        <v>52.4</v>
      </c>
      <c r="BP7" s="684"/>
      <c r="BQ7" s="684"/>
      <c r="BR7" s="684"/>
      <c r="BS7" s="685">
        <v>12627</v>
      </c>
      <c r="BT7" s="685"/>
      <c r="BU7" s="685"/>
      <c r="BV7" s="685"/>
      <c r="BW7" s="685"/>
      <c r="BX7" s="685"/>
      <c r="BY7" s="685"/>
      <c r="BZ7" s="685"/>
      <c r="CA7" s="685"/>
      <c r="CB7" s="730"/>
      <c r="CD7" s="655" t="s">
        <v>236</v>
      </c>
      <c r="CE7" s="656"/>
      <c r="CF7" s="656"/>
      <c r="CG7" s="656"/>
      <c r="CH7" s="656"/>
      <c r="CI7" s="656"/>
      <c r="CJ7" s="656"/>
      <c r="CK7" s="656"/>
      <c r="CL7" s="656"/>
      <c r="CM7" s="656"/>
      <c r="CN7" s="656"/>
      <c r="CO7" s="656"/>
      <c r="CP7" s="656"/>
      <c r="CQ7" s="657"/>
      <c r="CR7" s="658">
        <v>885098</v>
      </c>
      <c r="CS7" s="659"/>
      <c r="CT7" s="659"/>
      <c r="CU7" s="659"/>
      <c r="CV7" s="659"/>
      <c r="CW7" s="659"/>
      <c r="CX7" s="659"/>
      <c r="CY7" s="660"/>
      <c r="CZ7" s="684">
        <v>21.5</v>
      </c>
      <c r="DA7" s="684"/>
      <c r="DB7" s="684"/>
      <c r="DC7" s="684"/>
      <c r="DD7" s="664">
        <v>13000</v>
      </c>
      <c r="DE7" s="659"/>
      <c r="DF7" s="659"/>
      <c r="DG7" s="659"/>
      <c r="DH7" s="659"/>
      <c r="DI7" s="659"/>
      <c r="DJ7" s="659"/>
      <c r="DK7" s="659"/>
      <c r="DL7" s="659"/>
      <c r="DM7" s="659"/>
      <c r="DN7" s="659"/>
      <c r="DO7" s="659"/>
      <c r="DP7" s="660"/>
      <c r="DQ7" s="664">
        <v>809094</v>
      </c>
      <c r="DR7" s="659"/>
      <c r="DS7" s="659"/>
      <c r="DT7" s="659"/>
      <c r="DU7" s="659"/>
      <c r="DV7" s="659"/>
      <c r="DW7" s="659"/>
      <c r="DX7" s="659"/>
      <c r="DY7" s="659"/>
      <c r="DZ7" s="659"/>
      <c r="EA7" s="659"/>
      <c r="EB7" s="659"/>
      <c r="EC7" s="696"/>
    </row>
    <row r="8" spans="2:143" ht="11.25" customHeight="1" x14ac:dyDescent="0.15">
      <c r="B8" s="655" t="s">
        <v>237</v>
      </c>
      <c r="C8" s="656"/>
      <c r="D8" s="656"/>
      <c r="E8" s="656"/>
      <c r="F8" s="656"/>
      <c r="G8" s="656"/>
      <c r="H8" s="656"/>
      <c r="I8" s="656"/>
      <c r="J8" s="656"/>
      <c r="K8" s="656"/>
      <c r="L8" s="656"/>
      <c r="M8" s="656"/>
      <c r="N8" s="656"/>
      <c r="O8" s="656"/>
      <c r="P8" s="656"/>
      <c r="Q8" s="657"/>
      <c r="R8" s="658">
        <v>5973</v>
      </c>
      <c r="S8" s="659"/>
      <c r="T8" s="659"/>
      <c r="U8" s="659"/>
      <c r="V8" s="659"/>
      <c r="W8" s="659"/>
      <c r="X8" s="659"/>
      <c r="Y8" s="660"/>
      <c r="Z8" s="684">
        <v>0.1</v>
      </c>
      <c r="AA8" s="684"/>
      <c r="AB8" s="684"/>
      <c r="AC8" s="684"/>
      <c r="AD8" s="685">
        <v>5973</v>
      </c>
      <c r="AE8" s="685"/>
      <c r="AF8" s="685"/>
      <c r="AG8" s="685"/>
      <c r="AH8" s="685"/>
      <c r="AI8" s="685"/>
      <c r="AJ8" s="685"/>
      <c r="AK8" s="685"/>
      <c r="AL8" s="661">
        <v>0.2</v>
      </c>
      <c r="AM8" s="662"/>
      <c r="AN8" s="662"/>
      <c r="AO8" s="686"/>
      <c r="AP8" s="655" t="s">
        <v>238</v>
      </c>
      <c r="AQ8" s="656"/>
      <c r="AR8" s="656"/>
      <c r="AS8" s="656"/>
      <c r="AT8" s="656"/>
      <c r="AU8" s="656"/>
      <c r="AV8" s="656"/>
      <c r="AW8" s="656"/>
      <c r="AX8" s="656"/>
      <c r="AY8" s="656"/>
      <c r="AZ8" s="656"/>
      <c r="BA8" s="656"/>
      <c r="BB8" s="656"/>
      <c r="BC8" s="656"/>
      <c r="BD8" s="656"/>
      <c r="BE8" s="656"/>
      <c r="BF8" s="657"/>
      <c r="BG8" s="658">
        <v>16330</v>
      </c>
      <c r="BH8" s="659"/>
      <c r="BI8" s="659"/>
      <c r="BJ8" s="659"/>
      <c r="BK8" s="659"/>
      <c r="BL8" s="659"/>
      <c r="BM8" s="659"/>
      <c r="BN8" s="660"/>
      <c r="BO8" s="684">
        <v>1.5</v>
      </c>
      <c r="BP8" s="684"/>
      <c r="BQ8" s="684"/>
      <c r="BR8" s="684"/>
      <c r="BS8" s="685" t="s">
        <v>128</v>
      </c>
      <c r="BT8" s="685"/>
      <c r="BU8" s="685"/>
      <c r="BV8" s="685"/>
      <c r="BW8" s="685"/>
      <c r="BX8" s="685"/>
      <c r="BY8" s="685"/>
      <c r="BZ8" s="685"/>
      <c r="CA8" s="685"/>
      <c r="CB8" s="730"/>
      <c r="CD8" s="655" t="s">
        <v>239</v>
      </c>
      <c r="CE8" s="656"/>
      <c r="CF8" s="656"/>
      <c r="CG8" s="656"/>
      <c r="CH8" s="656"/>
      <c r="CI8" s="656"/>
      <c r="CJ8" s="656"/>
      <c r="CK8" s="656"/>
      <c r="CL8" s="656"/>
      <c r="CM8" s="656"/>
      <c r="CN8" s="656"/>
      <c r="CO8" s="656"/>
      <c r="CP8" s="656"/>
      <c r="CQ8" s="657"/>
      <c r="CR8" s="658">
        <v>1335980</v>
      </c>
      <c r="CS8" s="659"/>
      <c r="CT8" s="659"/>
      <c r="CU8" s="659"/>
      <c r="CV8" s="659"/>
      <c r="CW8" s="659"/>
      <c r="CX8" s="659"/>
      <c r="CY8" s="660"/>
      <c r="CZ8" s="684">
        <v>32.5</v>
      </c>
      <c r="DA8" s="684"/>
      <c r="DB8" s="684"/>
      <c r="DC8" s="684"/>
      <c r="DD8" s="664">
        <v>20114</v>
      </c>
      <c r="DE8" s="659"/>
      <c r="DF8" s="659"/>
      <c r="DG8" s="659"/>
      <c r="DH8" s="659"/>
      <c r="DI8" s="659"/>
      <c r="DJ8" s="659"/>
      <c r="DK8" s="659"/>
      <c r="DL8" s="659"/>
      <c r="DM8" s="659"/>
      <c r="DN8" s="659"/>
      <c r="DO8" s="659"/>
      <c r="DP8" s="660"/>
      <c r="DQ8" s="664">
        <v>710407</v>
      </c>
      <c r="DR8" s="659"/>
      <c r="DS8" s="659"/>
      <c r="DT8" s="659"/>
      <c r="DU8" s="659"/>
      <c r="DV8" s="659"/>
      <c r="DW8" s="659"/>
      <c r="DX8" s="659"/>
      <c r="DY8" s="659"/>
      <c r="DZ8" s="659"/>
      <c r="EA8" s="659"/>
      <c r="EB8" s="659"/>
      <c r="EC8" s="696"/>
    </row>
    <row r="9" spans="2:143" ht="11.25" customHeight="1" x14ac:dyDescent="0.15">
      <c r="B9" s="655" t="s">
        <v>240</v>
      </c>
      <c r="C9" s="656"/>
      <c r="D9" s="656"/>
      <c r="E9" s="656"/>
      <c r="F9" s="656"/>
      <c r="G9" s="656"/>
      <c r="H9" s="656"/>
      <c r="I9" s="656"/>
      <c r="J9" s="656"/>
      <c r="K9" s="656"/>
      <c r="L9" s="656"/>
      <c r="M9" s="656"/>
      <c r="N9" s="656"/>
      <c r="O9" s="656"/>
      <c r="P9" s="656"/>
      <c r="Q9" s="657"/>
      <c r="R9" s="658">
        <v>6426</v>
      </c>
      <c r="S9" s="659"/>
      <c r="T9" s="659"/>
      <c r="U9" s="659"/>
      <c r="V9" s="659"/>
      <c r="W9" s="659"/>
      <c r="X9" s="659"/>
      <c r="Y9" s="660"/>
      <c r="Z9" s="684">
        <v>0.1</v>
      </c>
      <c r="AA9" s="684"/>
      <c r="AB9" s="684"/>
      <c r="AC9" s="684"/>
      <c r="AD9" s="685">
        <v>6426</v>
      </c>
      <c r="AE9" s="685"/>
      <c r="AF9" s="685"/>
      <c r="AG9" s="685"/>
      <c r="AH9" s="685"/>
      <c r="AI9" s="685"/>
      <c r="AJ9" s="685"/>
      <c r="AK9" s="685"/>
      <c r="AL9" s="661">
        <v>0.2</v>
      </c>
      <c r="AM9" s="662"/>
      <c r="AN9" s="662"/>
      <c r="AO9" s="686"/>
      <c r="AP9" s="655" t="s">
        <v>241</v>
      </c>
      <c r="AQ9" s="656"/>
      <c r="AR9" s="656"/>
      <c r="AS9" s="656"/>
      <c r="AT9" s="656"/>
      <c r="AU9" s="656"/>
      <c r="AV9" s="656"/>
      <c r="AW9" s="656"/>
      <c r="AX9" s="656"/>
      <c r="AY9" s="656"/>
      <c r="AZ9" s="656"/>
      <c r="BA9" s="656"/>
      <c r="BB9" s="656"/>
      <c r="BC9" s="656"/>
      <c r="BD9" s="656"/>
      <c r="BE9" s="656"/>
      <c r="BF9" s="657"/>
      <c r="BG9" s="658">
        <v>489105</v>
      </c>
      <c r="BH9" s="659"/>
      <c r="BI9" s="659"/>
      <c r="BJ9" s="659"/>
      <c r="BK9" s="659"/>
      <c r="BL9" s="659"/>
      <c r="BM9" s="659"/>
      <c r="BN9" s="660"/>
      <c r="BO9" s="684">
        <v>43.8</v>
      </c>
      <c r="BP9" s="684"/>
      <c r="BQ9" s="684"/>
      <c r="BR9" s="684"/>
      <c r="BS9" s="685" t="s">
        <v>128</v>
      </c>
      <c r="BT9" s="685"/>
      <c r="BU9" s="685"/>
      <c r="BV9" s="685"/>
      <c r="BW9" s="685"/>
      <c r="BX9" s="685"/>
      <c r="BY9" s="685"/>
      <c r="BZ9" s="685"/>
      <c r="CA9" s="685"/>
      <c r="CB9" s="730"/>
      <c r="CD9" s="655" t="s">
        <v>242</v>
      </c>
      <c r="CE9" s="656"/>
      <c r="CF9" s="656"/>
      <c r="CG9" s="656"/>
      <c r="CH9" s="656"/>
      <c r="CI9" s="656"/>
      <c r="CJ9" s="656"/>
      <c r="CK9" s="656"/>
      <c r="CL9" s="656"/>
      <c r="CM9" s="656"/>
      <c r="CN9" s="656"/>
      <c r="CO9" s="656"/>
      <c r="CP9" s="656"/>
      <c r="CQ9" s="657"/>
      <c r="CR9" s="658">
        <v>364309</v>
      </c>
      <c r="CS9" s="659"/>
      <c r="CT9" s="659"/>
      <c r="CU9" s="659"/>
      <c r="CV9" s="659"/>
      <c r="CW9" s="659"/>
      <c r="CX9" s="659"/>
      <c r="CY9" s="660"/>
      <c r="CZ9" s="684">
        <v>8.8000000000000007</v>
      </c>
      <c r="DA9" s="684"/>
      <c r="DB9" s="684"/>
      <c r="DC9" s="684"/>
      <c r="DD9" s="664" t="s">
        <v>128</v>
      </c>
      <c r="DE9" s="659"/>
      <c r="DF9" s="659"/>
      <c r="DG9" s="659"/>
      <c r="DH9" s="659"/>
      <c r="DI9" s="659"/>
      <c r="DJ9" s="659"/>
      <c r="DK9" s="659"/>
      <c r="DL9" s="659"/>
      <c r="DM9" s="659"/>
      <c r="DN9" s="659"/>
      <c r="DO9" s="659"/>
      <c r="DP9" s="660"/>
      <c r="DQ9" s="664">
        <v>271866</v>
      </c>
      <c r="DR9" s="659"/>
      <c r="DS9" s="659"/>
      <c r="DT9" s="659"/>
      <c r="DU9" s="659"/>
      <c r="DV9" s="659"/>
      <c r="DW9" s="659"/>
      <c r="DX9" s="659"/>
      <c r="DY9" s="659"/>
      <c r="DZ9" s="659"/>
      <c r="EA9" s="659"/>
      <c r="EB9" s="659"/>
      <c r="EC9" s="696"/>
    </row>
    <row r="10" spans="2:143" ht="11.25" customHeight="1" x14ac:dyDescent="0.15">
      <c r="B10" s="655" t="s">
        <v>243</v>
      </c>
      <c r="C10" s="656"/>
      <c r="D10" s="656"/>
      <c r="E10" s="656"/>
      <c r="F10" s="656"/>
      <c r="G10" s="656"/>
      <c r="H10" s="656"/>
      <c r="I10" s="656"/>
      <c r="J10" s="656"/>
      <c r="K10" s="656"/>
      <c r="L10" s="656"/>
      <c r="M10" s="656"/>
      <c r="N10" s="656"/>
      <c r="O10" s="656"/>
      <c r="P10" s="656"/>
      <c r="Q10" s="657"/>
      <c r="R10" s="658" t="s">
        <v>128</v>
      </c>
      <c r="S10" s="659"/>
      <c r="T10" s="659"/>
      <c r="U10" s="659"/>
      <c r="V10" s="659"/>
      <c r="W10" s="659"/>
      <c r="X10" s="659"/>
      <c r="Y10" s="660"/>
      <c r="Z10" s="684" t="s">
        <v>128</v>
      </c>
      <c r="AA10" s="684"/>
      <c r="AB10" s="684"/>
      <c r="AC10" s="684"/>
      <c r="AD10" s="685" t="s">
        <v>128</v>
      </c>
      <c r="AE10" s="685"/>
      <c r="AF10" s="685"/>
      <c r="AG10" s="685"/>
      <c r="AH10" s="685"/>
      <c r="AI10" s="685"/>
      <c r="AJ10" s="685"/>
      <c r="AK10" s="685"/>
      <c r="AL10" s="661" t="s">
        <v>128</v>
      </c>
      <c r="AM10" s="662"/>
      <c r="AN10" s="662"/>
      <c r="AO10" s="686"/>
      <c r="AP10" s="655" t="s">
        <v>244</v>
      </c>
      <c r="AQ10" s="656"/>
      <c r="AR10" s="656"/>
      <c r="AS10" s="656"/>
      <c r="AT10" s="656"/>
      <c r="AU10" s="656"/>
      <c r="AV10" s="656"/>
      <c r="AW10" s="656"/>
      <c r="AX10" s="656"/>
      <c r="AY10" s="656"/>
      <c r="AZ10" s="656"/>
      <c r="BA10" s="656"/>
      <c r="BB10" s="656"/>
      <c r="BC10" s="656"/>
      <c r="BD10" s="656"/>
      <c r="BE10" s="656"/>
      <c r="BF10" s="657"/>
      <c r="BG10" s="658">
        <v>33934</v>
      </c>
      <c r="BH10" s="659"/>
      <c r="BI10" s="659"/>
      <c r="BJ10" s="659"/>
      <c r="BK10" s="659"/>
      <c r="BL10" s="659"/>
      <c r="BM10" s="659"/>
      <c r="BN10" s="660"/>
      <c r="BO10" s="684">
        <v>3</v>
      </c>
      <c r="BP10" s="684"/>
      <c r="BQ10" s="684"/>
      <c r="BR10" s="684"/>
      <c r="BS10" s="685" t="s">
        <v>128</v>
      </c>
      <c r="BT10" s="685"/>
      <c r="BU10" s="685"/>
      <c r="BV10" s="685"/>
      <c r="BW10" s="685"/>
      <c r="BX10" s="685"/>
      <c r="BY10" s="685"/>
      <c r="BZ10" s="685"/>
      <c r="CA10" s="685"/>
      <c r="CB10" s="730"/>
      <c r="CD10" s="655" t="s">
        <v>245</v>
      </c>
      <c r="CE10" s="656"/>
      <c r="CF10" s="656"/>
      <c r="CG10" s="656"/>
      <c r="CH10" s="656"/>
      <c r="CI10" s="656"/>
      <c r="CJ10" s="656"/>
      <c r="CK10" s="656"/>
      <c r="CL10" s="656"/>
      <c r="CM10" s="656"/>
      <c r="CN10" s="656"/>
      <c r="CO10" s="656"/>
      <c r="CP10" s="656"/>
      <c r="CQ10" s="657"/>
      <c r="CR10" s="658">
        <v>1409</v>
      </c>
      <c r="CS10" s="659"/>
      <c r="CT10" s="659"/>
      <c r="CU10" s="659"/>
      <c r="CV10" s="659"/>
      <c r="CW10" s="659"/>
      <c r="CX10" s="659"/>
      <c r="CY10" s="660"/>
      <c r="CZ10" s="684">
        <v>0</v>
      </c>
      <c r="DA10" s="684"/>
      <c r="DB10" s="684"/>
      <c r="DC10" s="684"/>
      <c r="DD10" s="664" t="s">
        <v>128</v>
      </c>
      <c r="DE10" s="659"/>
      <c r="DF10" s="659"/>
      <c r="DG10" s="659"/>
      <c r="DH10" s="659"/>
      <c r="DI10" s="659"/>
      <c r="DJ10" s="659"/>
      <c r="DK10" s="659"/>
      <c r="DL10" s="659"/>
      <c r="DM10" s="659"/>
      <c r="DN10" s="659"/>
      <c r="DO10" s="659"/>
      <c r="DP10" s="660"/>
      <c r="DQ10" s="664">
        <v>1409</v>
      </c>
      <c r="DR10" s="659"/>
      <c r="DS10" s="659"/>
      <c r="DT10" s="659"/>
      <c r="DU10" s="659"/>
      <c r="DV10" s="659"/>
      <c r="DW10" s="659"/>
      <c r="DX10" s="659"/>
      <c r="DY10" s="659"/>
      <c r="DZ10" s="659"/>
      <c r="EA10" s="659"/>
      <c r="EB10" s="659"/>
      <c r="EC10" s="696"/>
    </row>
    <row r="11" spans="2:143" ht="11.25" customHeight="1" x14ac:dyDescent="0.15">
      <c r="B11" s="655" t="s">
        <v>246</v>
      </c>
      <c r="C11" s="656"/>
      <c r="D11" s="656"/>
      <c r="E11" s="656"/>
      <c r="F11" s="656"/>
      <c r="G11" s="656"/>
      <c r="H11" s="656"/>
      <c r="I11" s="656"/>
      <c r="J11" s="656"/>
      <c r="K11" s="656"/>
      <c r="L11" s="656"/>
      <c r="M11" s="656"/>
      <c r="N11" s="656"/>
      <c r="O11" s="656"/>
      <c r="P11" s="656"/>
      <c r="Q11" s="657"/>
      <c r="R11" s="658">
        <v>198970</v>
      </c>
      <c r="S11" s="659"/>
      <c r="T11" s="659"/>
      <c r="U11" s="659"/>
      <c r="V11" s="659"/>
      <c r="W11" s="659"/>
      <c r="X11" s="659"/>
      <c r="Y11" s="660"/>
      <c r="Z11" s="661">
        <v>4.5</v>
      </c>
      <c r="AA11" s="662"/>
      <c r="AB11" s="662"/>
      <c r="AC11" s="663"/>
      <c r="AD11" s="664">
        <v>198970</v>
      </c>
      <c r="AE11" s="659"/>
      <c r="AF11" s="659"/>
      <c r="AG11" s="659"/>
      <c r="AH11" s="659"/>
      <c r="AI11" s="659"/>
      <c r="AJ11" s="659"/>
      <c r="AK11" s="660"/>
      <c r="AL11" s="661">
        <v>7</v>
      </c>
      <c r="AM11" s="662"/>
      <c r="AN11" s="662"/>
      <c r="AO11" s="686"/>
      <c r="AP11" s="655" t="s">
        <v>247</v>
      </c>
      <c r="AQ11" s="656"/>
      <c r="AR11" s="656"/>
      <c r="AS11" s="656"/>
      <c r="AT11" s="656"/>
      <c r="AU11" s="656"/>
      <c r="AV11" s="656"/>
      <c r="AW11" s="656"/>
      <c r="AX11" s="656"/>
      <c r="AY11" s="656"/>
      <c r="AZ11" s="656"/>
      <c r="BA11" s="656"/>
      <c r="BB11" s="656"/>
      <c r="BC11" s="656"/>
      <c r="BD11" s="656"/>
      <c r="BE11" s="656"/>
      <c r="BF11" s="657"/>
      <c r="BG11" s="658">
        <v>46234</v>
      </c>
      <c r="BH11" s="659"/>
      <c r="BI11" s="659"/>
      <c r="BJ11" s="659"/>
      <c r="BK11" s="659"/>
      <c r="BL11" s="659"/>
      <c r="BM11" s="659"/>
      <c r="BN11" s="660"/>
      <c r="BO11" s="684">
        <v>4.0999999999999996</v>
      </c>
      <c r="BP11" s="684"/>
      <c r="BQ11" s="684"/>
      <c r="BR11" s="684"/>
      <c r="BS11" s="685">
        <v>12627</v>
      </c>
      <c r="BT11" s="685"/>
      <c r="BU11" s="685"/>
      <c r="BV11" s="685"/>
      <c r="BW11" s="685"/>
      <c r="BX11" s="685"/>
      <c r="BY11" s="685"/>
      <c r="BZ11" s="685"/>
      <c r="CA11" s="685"/>
      <c r="CB11" s="730"/>
      <c r="CD11" s="655" t="s">
        <v>248</v>
      </c>
      <c r="CE11" s="656"/>
      <c r="CF11" s="656"/>
      <c r="CG11" s="656"/>
      <c r="CH11" s="656"/>
      <c r="CI11" s="656"/>
      <c r="CJ11" s="656"/>
      <c r="CK11" s="656"/>
      <c r="CL11" s="656"/>
      <c r="CM11" s="656"/>
      <c r="CN11" s="656"/>
      <c r="CO11" s="656"/>
      <c r="CP11" s="656"/>
      <c r="CQ11" s="657"/>
      <c r="CR11" s="658">
        <v>173004</v>
      </c>
      <c r="CS11" s="659"/>
      <c r="CT11" s="659"/>
      <c r="CU11" s="659"/>
      <c r="CV11" s="659"/>
      <c r="CW11" s="659"/>
      <c r="CX11" s="659"/>
      <c r="CY11" s="660"/>
      <c r="CZ11" s="684">
        <v>4.2</v>
      </c>
      <c r="DA11" s="684"/>
      <c r="DB11" s="684"/>
      <c r="DC11" s="684"/>
      <c r="DD11" s="664">
        <v>48070</v>
      </c>
      <c r="DE11" s="659"/>
      <c r="DF11" s="659"/>
      <c r="DG11" s="659"/>
      <c r="DH11" s="659"/>
      <c r="DI11" s="659"/>
      <c r="DJ11" s="659"/>
      <c r="DK11" s="659"/>
      <c r="DL11" s="659"/>
      <c r="DM11" s="659"/>
      <c r="DN11" s="659"/>
      <c r="DO11" s="659"/>
      <c r="DP11" s="660"/>
      <c r="DQ11" s="664">
        <v>119491</v>
      </c>
      <c r="DR11" s="659"/>
      <c r="DS11" s="659"/>
      <c r="DT11" s="659"/>
      <c r="DU11" s="659"/>
      <c r="DV11" s="659"/>
      <c r="DW11" s="659"/>
      <c r="DX11" s="659"/>
      <c r="DY11" s="659"/>
      <c r="DZ11" s="659"/>
      <c r="EA11" s="659"/>
      <c r="EB11" s="659"/>
      <c r="EC11" s="696"/>
    </row>
    <row r="12" spans="2:143" ht="11.25" customHeight="1" x14ac:dyDescent="0.15">
      <c r="B12" s="655" t="s">
        <v>249</v>
      </c>
      <c r="C12" s="656"/>
      <c r="D12" s="656"/>
      <c r="E12" s="656"/>
      <c r="F12" s="656"/>
      <c r="G12" s="656"/>
      <c r="H12" s="656"/>
      <c r="I12" s="656"/>
      <c r="J12" s="656"/>
      <c r="K12" s="656"/>
      <c r="L12" s="656"/>
      <c r="M12" s="656"/>
      <c r="N12" s="656"/>
      <c r="O12" s="656"/>
      <c r="P12" s="656"/>
      <c r="Q12" s="657"/>
      <c r="R12" s="658" t="s">
        <v>128</v>
      </c>
      <c r="S12" s="659"/>
      <c r="T12" s="659"/>
      <c r="U12" s="659"/>
      <c r="V12" s="659"/>
      <c r="W12" s="659"/>
      <c r="X12" s="659"/>
      <c r="Y12" s="660"/>
      <c r="Z12" s="684" t="s">
        <v>128</v>
      </c>
      <c r="AA12" s="684"/>
      <c r="AB12" s="684"/>
      <c r="AC12" s="684"/>
      <c r="AD12" s="685" t="s">
        <v>128</v>
      </c>
      <c r="AE12" s="685"/>
      <c r="AF12" s="685"/>
      <c r="AG12" s="685"/>
      <c r="AH12" s="685"/>
      <c r="AI12" s="685"/>
      <c r="AJ12" s="685"/>
      <c r="AK12" s="685"/>
      <c r="AL12" s="661" t="s">
        <v>128</v>
      </c>
      <c r="AM12" s="662"/>
      <c r="AN12" s="662"/>
      <c r="AO12" s="686"/>
      <c r="AP12" s="655" t="s">
        <v>250</v>
      </c>
      <c r="AQ12" s="656"/>
      <c r="AR12" s="656"/>
      <c r="AS12" s="656"/>
      <c r="AT12" s="656"/>
      <c r="AU12" s="656"/>
      <c r="AV12" s="656"/>
      <c r="AW12" s="656"/>
      <c r="AX12" s="656"/>
      <c r="AY12" s="656"/>
      <c r="AZ12" s="656"/>
      <c r="BA12" s="656"/>
      <c r="BB12" s="656"/>
      <c r="BC12" s="656"/>
      <c r="BD12" s="656"/>
      <c r="BE12" s="656"/>
      <c r="BF12" s="657"/>
      <c r="BG12" s="658">
        <v>423068</v>
      </c>
      <c r="BH12" s="659"/>
      <c r="BI12" s="659"/>
      <c r="BJ12" s="659"/>
      <c r="BK12" s="659"/>
      <c r="BL12" s="659"/>
      <c r="BM12" s="659"/>
      <c r="BN12" s="660"/>
      <c r="BO12" s="684">
        <v>37.9</v>
      </c>
      <c r="BP12" s="684"/>
      <c r="BQ12" s="684"/>
      <c r="BR12" s="684"/>
      <c r="BS12" s="685" t="s">
        <v>128</v>
      </c>
      <c r="BT12" s="685"/>
      <c r="BU12" s="685"/>
      <c r="BV12" s="685"/>
      <c r="BW12" s="685"/>
      <c r="BX12" s="685"/>
      <c r="BY12" s="685"/>
      <c r="BZ12" s="685"/>
      <c r="CA12" s="685"/>
      <c r="CB12" s="730"/>
      <c r="CD12" s="655" t="s">
        <v>251</v>
      </c>
      <c r="CE12" s="656"/>
      <c r="CF12" s="656"/>
      <c r="CG12" s="656"/>
      <c r="CH12" s="656"/>
      <c r="CI12" s="656"/>
      <c r="CJ12" s="656"/>
      <c r="CK12" s="656"/>
      <c r="CL12" s="656"/>
      <c r="CM12" s="656"/>
      <c r="CN12" s="656"/>
      <c r="CO12" s="656"/>
      <c r="CP12" s="656"/>
      <c r="CQ12" s="657"/>
      <c r="CR12" s="658">
        <v>58125</v>
      </c>
      <c r="CS12" s="659"/>
      <c r="CT12" s="659"/>
      <c r="CU12" s="659"/>
      <c r="CV12" s="659"/>
      <c r="CW12" s="659"/>
      <c r="CX12" s="659"/>
      <c r="CY12" s="660"/>
      <c r="CZ12" s="684">
        <v>1.4</v>
      </c>
      <c r="DA12" s="684"/>
      <c r="DB12" s="684"/>
      <c r="DC12" s="684"/>
      <c r="DD12" s="664" t="s">
        <v>128</v>
      </c>
      <c r="DE12" s="659"/>
      <c r="DF12" s="659"/>
      <c r="DG12" s="659"/>
      <c r="DH12" s="659"/>
      <c r="DI12" s="659"/>
      <c r="DJ12" s="659"/>
      <c r="DK12" s="659"/>
      <c r="DL12" s="659"/>
      <c r="DM12" s="659"/>
      <c r="DN12" s="659"/>
      <c r="DO12" s="659"/>
      <c r="DP12" s="660"/>
      <c r="DQ12" s="664">
        <v>52563</v>
      </c>
      <c r="DR12" s="659"/>
      <c r="DS12" s="659"/>
      <c r="DT12" s="659"/>
      <c r="DU12" s="659"/>
      <c r="DV12" s="659"/>
      <c r="DW12" s="659"/>
      <c r="DX12" s="659"/>
      <c r="DY12" s="659"/>
      <c r="DZ12" s="659"/>
      <c r="EA12" s="659"/>
      <c r="EB12" s="659"/>
      <c r="EC12" s="696"/>
    </row>
    <row r="13" spans="2:143" ht="11.25" customHeight="1" x14ac:dyDescent="0.15">
      <c r="B13" s="655" t="s">
        <v>252</v>
      </c>
      <c r="C13" s="656"/>
      <c r="D13" s="656"/>
      <c r="E13" s="656"/>
      <c r="F13" s="656"/>
      <c r="G13" s="656"/>
      <c r="H13" s="656"/>
      <c r="I13" s="656"/>
      <c r="J13" s="656"/>
      <c r="K13" s="656"/>
      <c r="L13" s="656"/>
      <c r="M13" s="656"/>
      <c r="N13" s="656"/>
      <c r="O13" s="656"/>
      <c r="P13" s="656"/>
      <c r="Q13" s="657"/>
      <c r="R13" s="658" t="s">
        <v>128</v>
      </c>
      <c r="S13" s="659"/>
      <c r="T13" s="659"/>
      <c r="U13" s="659"/>
      <c r="V13" s="659"/>
      <c r="W13" s="659"/>
      <c r="X13" s="659"/>
      <c r="Y13" s="660"/>
      <c r="Z13" s="684" t="s">
        <v>128</v>
      </c>
      <c r="AA13" s="684"/>
      <c r="AB13" s="684"/>
      <c r="AC13" s="684"/>
      <c r="AD13" s="685" t="s">
        <v>128</v>
      </c>
      <c r="AE13" s="685"/>
      <c r="AF13" s="685"/>
      <c r="AG13" s="685"/>
      <c r="AH13" s="685"/>
      <c r="AI13" s="685"/>
      <c r="AJ13" s="685"/>
      <c r="AK13" s="685"/>
      <c r="AL13" s="661" t="s">
        <v>128</v>
      </c>
      <c r="AM13" s="662"/>
      <c r="AN13" s="662"/>
      <c r="AO13" s="686"/>
      <c r="AP13" s="655" t="s">
        <v>253</v>
      </c>
      <c r="AQ13" s="656"/>
      <c r="AR13" s="656"/>
      <c r="AS13" s="656"/>
      <c r="AT13" s="656"/>
      <c r="AU13" s="656"/>
      <c r="AV13" s="656"/>
      <c r="AW13" s="656"/>
      <c r="AX13" s="656"/>
      <c r="AY13" s="656"/>
      <c r="AZ13" s="656"/>
      <c r="BA13" s="656"/>
      <c r="BB13" s="656"/>
      <c r="BC13" s="656"/>
      <c r="BD13" s="656"/>
      <c r="BE13" s="656"/>
      <c r="BF13" s="657"/>
      <c r="BG13" s="658">
        <v>423068</v>
      </c>
      <c r="BH13" s="659"/>
      <c r="BI13" s="659"/>
      <c r="BJ13" s="659"/>
      <c r="BK13" s="659"/>
      <c r="BL13" s="659"/>
      <c r="BM13" s="659"/>
      <c r="BN13" s="660"/>
      <c r="BO13" s="684">
        <v>37.9</v>
      </c>
      <c r="BP13" s="684"/>
      <c r="BQ13" s="684"/>
      <c r="BR13" s="684"/>
      <c r="BS13" s="685" t="s">
        <v>128</v>
      </c>
      <c r="BT13" s="685"/>
      <c r="BU13" s="685"/>
      <c r="BV13" s="685"/>
      <c r="BW13" s="685"/>
      <c r="BX13" s="685"/>
      <c r="BY13" s="685"/>
      <c r="BZ13" s="685"/>
      <c r="CA13" s="685"/>
      <c r="CB13" s="730"/>
      <c r="CD13" s="655" t="s">
        <v>254</v>
      </c>
      <c r="CE13" s="656"/>
      <c r="CF13" s="656"/>
      <c r="CG13" s="656"/>
      <c r="CH13" s="656"/>
      <c r="CI13" s="656"/>
      <c r="CJ13" s="656"/>
      <c r="CK13" s="656"/>
      <c r="CL13" s="656"/>
      <c r="CM13" s="656"/>
      <c r="CN13" s="656"/>
      <c r="CO13" s="656"/>
      <c r="CP13" s="656"/>
      <c r="CQ13" s="657"/>
      <c r="CR13" s="658">
        <v>424870</v>
      </c>
      <c r="CS13" s="659"/>
      <c r="CT13" s="659"/>
      <c r="CU13" s="659"/>
      <c r="CV13" s="659"/>
      <c r="CW13" s="659"/>
      <c r="CX13" s="659"/>
      <c r="CY13" s="660"/>
      <c r="CZ13" s="684">
        <v>10.3</v>
      </c>
      <c r="DA13" s="684"/>
      <c r="DB13" s="684"/>
      <c r="DC13" s="684"/>
      <c r="DD13" s="664">
        <v>107380</v>
      </c>
      <c r="DE13" s="659"/>
      <c r="DF13" s="659"/>
      <c r="DG13" s="659"/>
      <c r="DH13" s="659"/>
      <c r="DI13" s="659"/>
      <c r="DJ13" s="659"/>
      <c r="DK13" s="659"/>
      <c r="DL13" s="659"/>
      <c r="DM13" s="659"/>
      <c r="DN13" s="659"/>
      <c r="DO13" s="659"/>
      <c r="DP13" s="660"/>
      <c r="DQ13" s="664">
        <v>360624</v>
      </c>
      <c r="DR13" s="659"/>
      <c r="DS13" s="659"/>
      <c r="DT13" s="659"/>
      <c r="DU13" s="659"/>
      <c r="DV13" s="659"/>
      <c r="DW13" s="659"/>
      <c r="DX13" s="659"/>
      <c r="DY13" s="659"/>
      <c r="DZ13" s="659"/>
      <c r="EA13" s="659"/>
      <c r="EB13" s="659"/>
      <c r="EC13" s="696"/>
    </row>
    <row r="14" spans="2:143" ht="11.25" customHeight="1" x14ac:dyDescent="0.15">
      <c r="B14" s="655" t="s">
        <v>255</v>
      </c>
      <c r="C14" s="656"/>
      <c r="D14" s="656"/>
      <c r="E14" s="656"/>
      <c r="F14" s="656"/>
      <c r="G14" s="656"/>
      <c r="H14" s="656"/>
      <c r="I14" s="656"/>
      <c r="J14" s="656"/>
      <c r="K14" s="656"/>
      <c r="L14" s="656"/>
      <c r="M14" s="656"/>
      <c r="N14" s="656"/>
      <c r="O14" s="656"/>
      <c r="P14" s="656"/>
      <c r="Q14" s="657"/>
      <c r="R14" s="658" t="s">
        <v>128</v>
      </c>
      <c r="S14" s="659"/>
      <c r="T14" s="659"/>
      <c r="U14" s="659"/>
      <c r="V14" s="659"/>
      <c r="W14" s="659"/>
      <c r="X14" s="659"/>
      <c r="Y14" s="660"/>
      <c r="Z14" s="684" t="s">
        <v>128</v>
      </c>
      <c r="AA14" s="684"/>
      <c r="AB14" s="684"/>
      <c r="AC14" s="684"/>
      <c r="AD14" s="685" t="s">
        <v>128</v>
      </c>
      <c r="AE14" s="685"/>
      <c r="AF14" s="685"/>
      <c r="AG14" s="685"/>
      <c r="AH14" s="685"/>
      <c r="AI14" s="685"/>
      <c r="AJ14" s="685"/>
      <c r="AK14" s="685"/>
      <c r="AL14" s="661" t="s">
        <v>128</v>
      </c>
      <c r="AM14" s="662"/>
      <c r="AN14" s="662"/>
      <c r="AO14" s="686"/>
      <c r="AP14" s="655" t="s">
        <v>256</v>
      </c>
      <c r="AQ14" s="656"/>
      <c r="AR14" s="656"/>
      <c r="AS14" s="656"/>
      <c r="AT14" s="656"/>
      <c r="AU14" s="656"/>
      <c r="AV14" s="656"/>
      <c r="AW14" s="656"/>
      <c r="AX14" s="656"/>
      <c r="AY14" s="656"/>
      <c r="AZ14" s="656"/>
      <c r="BA14" s="656"/>
      <c r="BB14" s="656"/>
      <c r="BC14" s="656"/>
      <c r="BD14" s="656"/>
      <c r="BE14" s="656"/>
      <c r="BF14" s="657"/>
      <c r="BG14" s="658">
        <v>38446</v>
      </c>
      <c r="BH14" s="659"/>
      <c r="BI14" s="659"/>
      <c r="BJ14" s="659"/>
      <c r="BK14" s="659"/>
      <c r="BL14" s="659"/>
      <c r="BM14" s="659"/>
      <c r="BN14" s="660"/>
      <c r="BO14" s="684">
        <v>3.4</v>
      </c>
      <c r="BP14" s="684"/>
      <c r="BQ14" s="684"/>
      <c r="BR14" s="684"/>
      <c r="BS14" s="685" t="s">
        <v>128</v>
      </c>
      <c r="BT14" s="685"/>
      <c r="BU14" s="685"/>
      <c r="BV14" s="685"/>
      <c r="BW14" s="685"/>
      <c r="BX14" s="685"/>
      <c r="BY14" s="685"/>
      <c r="BZ14" s="685"/>
      <c r="CA14" s="685"/>
      <c r="CB14" s="730"/>
      <c r="CD14" s="655" t="s">
        <v>257</v>
      </c>
      <c r="CE14" s="656"/>
      <c r="CF14" s="656"/>
      <c r="CG14" s="656"/>
      <c r="CH14" s="656"/>
      <c r="CI14" s="656"/>
      <c r="CJ14" s="656"/>
      <c r="CK14" s="656"/>
      <c r="CL14" s="656"/>
      <c r="CM14" s="656"/>
      <c r="CN14" s="656"/>
      <c r="CO14" s="656"/>
      <c r="CP14" s="656"/>
      <c r="CQ14" s="657"/>
      <c r="CR14" s="658">
        <v>139164</v>
      </c>
      <c r="CS14" s="659"/>
      <c r="CT14" s="659"/>
      <c r="CU14" s="659"/>
      <c r="CV14" s="659"/>
      <c r="CW14" s="659"/>
      <c r="CX14" s="659"/>
      <c r="CY14" s="660"/>
      <c r="CZ14" s="684">
        <v>3.4</v>
      </c>
      <c r="DA14" s="684"/>
      <c r="DB14" s="684"/>
      <c r="DC14" s="684"/>
      <c r="DD14" s="664">
        <v>198</v>
      </c>
      <c r="DE14" s="659"/>
      <c r="DF14" s="659"/>
      <c r="DG14" s="659"/>
      <c r="DH14" s="659"/>
      <c r="DI14" s="659"/>
      <c r="DJ14" s="659"/>
      <c r="DK14" s="659"/>
      <c r="DL14" s="659"/>
      <c r="DM14" s="659"/>
      <c r="DN14" s="659"/>
      <c r="DO14" s="659"/>
      <c r="DP14" s="660"/>
      <c r="DQ14" s="664">
        <v>137798</v>
      </c>
      <c r="DR14" s="659"/>
      <c r="DS14" s="659"/>
      <c r="DT14" s="659"/>
      <c r="DU14" s="659"/>
      <c r="DV14" s="659"/>
      <c r="DW14" s="659"/>
      <c r="DX14" s="659"/>
      <c r="DY14" s="659"/>
      <c r="DZ14" s="659"/>
      <c r="EA14" s="659"/>
      <c r="EB14" s="659"/>
      <c r="EC14" s="696"/>
    </row>
    <row r="15" spans="2:143" ht="11.25" customHeight="1" x14ac:dyDescent="0.15">
      <c r="B15" s="655" t="s">
        <v>258</v>
      </c>
      <c r="C15" s="656"/>
      <c r="D15" s="656"/>
      <c r="E15" s="656"/>
      <c r="F15" s="656"/>
      <c r="G15" s="656"/>
      <c r="H15" s="656"/>
      <c r="I15" s="656"/>
      <c r="J15" s="656"/>
      <c r="K15" s="656"/>
      <c r="L15" s="656"/>
      <c r="M15" s="656"/>
      <c r="N15" s="656"/>
      <c r="O15" s="656"/>
      <c r="P15" s="656"/>
      <c r="Q15" s="657"/>
      <c r="R15" s="658" t="s">
        <v>128</v>
      </c>
      <c r="S15" s="659"/>
      <c r="T15" s="659"/>
      <c r="U15" s="659"/>
      <c r="V15" s="659"/>
      <c r="W15" s="659"/>
      <c r="X15" s="659"/>
      <c r="Y15" s="660"/>
      <c r="Z15" s="684" t="s">
        <v>128</v>
      </c>
      <c r="AA15" s="684"/>
      <c r="AB15" s="684"/>
      <c r="AC15" s="684"/>
      <c r="AD15" s="685" t="s">
        <v>128</v>
      </c>
      <c r="AE15" s="685"/>
      <c r="AF15" s="685"/>
      <c r="AG15" s="685"/>
      <c r="AH15" s="685"/>
      <c r="AI15" s="685"/>
      <c r="AJ15" s="685"/>
      <c r="AK15" s="685"/>
      <c r="AL15" s="661" t="s">
        <v>128</v>
      </c>
      <c r="AM15" s="662"/>
      <c r="AN15" s="662"/>
      <c r="AO15" s="686"/>
      <c r="AP15" s="655" t="s">
        <v>259</v>
      </c>
      <c r="AQ15" s="656"/>
      <c r="AR15" s="656"/>
      <c r="AS15" s="656"/>
      <c r="AT15" s="656"/>
      <c r="AU15" s="656"/>
      <c r="AV15" s="656"/>
      <c r="AW15" s="656"/>
      <c r="AX15" s="656"/>
      <c r="AY15" s="656"/>
      <c r="AZ15" s="656"/>
      <c r="BA15" s="656"/>
      <c r="BB15" s="656"/>
      <c r="BC15" s="656"/>
      <c r="BD15" s="656"/>
      <c r="BE15" s="656"/>
      <c r="BF15" s="657"/>
      <c r="BG15" s="658">
        <v>69902</v>
      </c>
      <c r="BH15" s="659"/>
      <c r="BI15" s="659"/>
      <c r="BJ15" s="659"/>
      <c r="BK15" s="659"/>
      <c r="BL15" s="659"/>
      <c r="BM15" s="659"/>
      <c r="BN15" s="660"/>
      <c r="BO15" s="684">
        <v>6.3</v>
      </c>
      <c r="BP15" s="684"/>
      <c r="BQ15" s="684"/>
      <c r="BR15" s="684"/>
      <c r="BS15" s="685" t="s">
        <v>128</v>
      </c>
      <c r="BT15" s="685"/>
      <c r="BU15" s="685"/>
      <c r="BV15" s="685"/>
      <c r="BW15" s="685"/>
      <c r="BX15" s="685"/>
      <c r="BY15" s="685"/>
      <c r="BZ15" s="685"/>
      <c r="CA15" s="685"/>
      <c r="CB15" s="730"/>
      <c r="CD15" s="655" t="s">
        <v>260</v>
      </c>
      <c r="CE15" s="656"/>
      <c r="CF15" s="656"/>
      <c r="CG15" s="656"/>
      <c r="CH15" s="656"/>
      <c r="CI15" s="656"/>
      <c r="CJ15" s="656"/>
      <c r="CK15" s="656"/>
      <c r="CL15" s="656"/>
      <c r="CM15" s="656"/>
      <c r="CN15" s="656"/>
      <c r="CO15" s="656"/>
      <c r="CP15" s="656"/>
      <c r="CQ15" s="657"/>
      <c r="CR15" s="658">
        <v>341047</v>
      </c>
      <c r="CS15" s="659"/>
      <c r="CT15" s="659"/>
      <c r="CU15" s="659"/>
      <c r="CV15" s="659"/>
      <c r="CW15" s="659"/>
      <c r="CX15" s="659"/>
      <c r="CY15" s="660"/>
      <c r="CZ15" s="684">
        <v>8.3000000000000007</v>
      </c>
      <c r="DA15" s="684"/>
      <c r="DB15" s="684"/>
      <c r="DC15" s="684"/>
      <c r="DD15" s="664">
        <v>15702</v>
      </c>
      <c r="DE15" s="659"/>
      <c r="DF15" s="659"/>
      <c r="DG15" s="659"/>
      <c r="DH15" s="659"/>
      <c r="DI15" s="659"/>
      <c r="DJ15" s="659"/>
      <c r="DK15" s="659"/>
      <c r="DL15" s="659"/>
      <c r="DM15" s="659"/>
      <c r="DN15" s="659"/>
      <c r="DO15" s="659"/>
      <c r="DP15" s="660"/>
      <c r="DQ15" s="664">
        <v>302987</v>
      </c>
      <c r="DR15" s="659"/>
      <c r="DS15" s="659"/>
      <c r="DT15" s="659"/>
      <c r="DU15" s="659"/>
      <c r="DV15" s="659"/>
      <c r="DW15" s="659"/>
      <c r="DX15" s="659"/>
      <c r="DY15" s="659"/>
      <c r="DZ15" s="659"/>
      <c r="EA15" s="659"/>
      <c r="EB15" s="659"/>
      <c r="EC15" s="696"/>
    </row>
    <row r="16" spans="2:143" ht="11.25" customHeight="1" x14ac:dyDescent="0.15">
      <c r="B16" s="655" t="s">
        <v>261</v>
      </c>
      <c r="C16" s="656"/>
      <c r="D16" s="656"/>
      <c r="E16" s="656"/>
      <c r="F16" s="656"/>
      <c r="G16" s="656"/>
      <c r="H16" s="656"/>
      <c r="I16" s="656"/>
      <c r="J16" s="656"/>
      <c r="K16" s="656"/>
      <c r="L16" s="656"/>
      <c r="M16" s="656"/>
      <c r="N16" s="656"/>
      <c r="O16" s="656"/>
      <c r="P16" s="656"/>
      <c r="Q16" s="657"/>
      <c r="R16" s="658">
        <v>3538</v>
      </c>
      <c r="S16" s="659"/>
      <c r="T16" s="659"/>
      <c r="U16" s="659"/>
      <c r="V16" s="659"/>
      <c r="W16" s="659"/>
      <c r="X16" s="659"/>
      <c r="Y16" s="660"/>
      <c r="Z16" s="684">
        <v>0.1</v>
      </c>
      <c r="AA16" s="684"/>
      <c r="AB16" s="684"/>
      <c r="AC16" s="684"/>
      <c r="AD16" s="685">
        <v>3538</v>
      </c>
      <c r="AE16" s="685"/>
      <c r="AF16" s="685"/>
      <c r="AG16" s="685"/>
      <c r="AH16" s="685"/>
      <c r="AI16" s="685"/>
      <c r="AJ16" s="685"/>
      <c r="AK16" s="685"/>
      <c r="AL16" s="661">
        <v>0.1</v>
      </c>
      <c r="AM16" s="662"/>
      <c r="AN16" s="662"/>
      <c r="AO16" s="686"/>
      <c r="AP16" s="655" t="s">
        <v>262</v>
      </c>
      <c r="AQ16" s="656"/>
      <c r="AR16" s="656"/>
      <c r="AS16" s="656"/>
      <c r="AT16" s="656"/>
      <c r="AU16" s="656"/>
      <c r="AV16" s="656"/>
      <c r="AW16" s="656"/>
      <c r="AX16" s="656"/>
      <c r="AY16" s="656"/>
      <c r="AZ16" s="656"/>
      <c r="BA16" s="656"/>
      <c r="BB16" s="656"/>
      <c r="BC16" s="656"/>
      <c r="BD16" s="656"/>
      <c r="BE16" s="656"/>
      <c r="BF16" s="657"/>
      <c r="BG16" s="658" t="s">
        <v>128</v>
      </c>
      <c r="BH16" s="659"/>
      <c r="BI16" s="659"/>
      <c r="BJ16" s="659"/>
      <c r="BK16" s="659"/>
      <c r="BL16" s="659"/>
      <c r="BM16" s="659"/>
      <c r="BN16" s="660"/>
      <c r="BO16" s="684" t="s">
        <v>128</v>
      </c>
      <c r="BP16" s="684"/>
      <c r="BQ16" s="684"/>
      <c r="BR16" s="684"/>
      <c r="BS16" s="685" t="s">
        <v>128</v>
      </c>
      <c r="BT16" s="685"/>
      <c r="BU16" s="685"/>
      <c r="BV16" s="685"/>
      <c r="BW16" s="685"/>
      <c r="BX16" s="685"/>
      <c r="BY16" s="685"/>
      <c r="BZ16" s="685"/>
      <c r="CA16" s="685"/>
      <c r="CB16" s="730"/>
      <c r="CD16" s="655" t="s">
        <v>263</v>
      </c>
      <c r="CE16" s="656"/>
      <c r="CF16" s="656"/>
      <c r="CG16" s="656"/>
      <c r="CH16" s="656"/>
      <c r="CI16" s="656"/>
      <c r="CJ16" s="656"/>
      <c r="CK16" s="656"/>
      <c r="CL16" s="656"/>
      <c r="CM16" s="656"/>
      <c r="CN16" s="656"/>
      <c r="CO16" s="656"/>
      <c r="CP16" s="656"/>
      <c r="CQ16" s="657"/>
      <c r="CR16" s="658" t="s">
        <v>128</v>
      </c>
      <c r="CS16" s="659"/>
      <c r="CT16" s="659"/>
      <c r="CU16" s="659"/>
      <c r="CV16" s="659"/>
      <c r="CW16" s="659"/>
      <c r="CX16" s="659"/>
      <c r="CY16" s="660"/>
      <c r="CZ16" s="684" t="s">
        <v>128</v>
      </c>
      <c r="DA16" s="684"/>
      <c r="DB16" s="684"/>
      <c r="DC16" s="684"/>
      <c r="DD16" s="664" t="s">
        <v>128</v>
      </c>
      <c r="DE16" s="659"/>
      <c r="DF16" s="659"/>
      <c r="DG16" s="659"/>
      <c r="DH16" s="659"/>
      <c r="DI16" s="659"/>
      <c r="DJ16" s="659"/>
      <c r="DK16" s="659"/>
      <c r="DL16" s="659"/>
      <c r="DM16" s="659"/>
      <c r="DN16" s="659"/>
      <c r="DO16" s="659"/>
      <c r="DP16" s="660"/>
      <c r="DQ16" s="664" t="s">
        <v>128</v>
      </c>
      <c r="DR16" s="659"/>
      <c r="DS16" s="659"/>
      <c r="DT16" s="659"/>
      <c r="DU16" s="659"/>
      <c r="DV16" s="659"/>
      <c r="DW16" s="659"/>
      <c r="DX16" s="659"/>
      <c r="DY16" s="659"/>
      <c r="DZ16" s="659"/>
      <c r="EA16" s="659"/>
      <c r="EB16" s="659"/>
      <c r="EC16" s="696"/>
    </row>
    <row r="17" spans="2:133" ht="11.25" customHeight="1" x14ac:dyDescent="0.15">
      <c r="B17" s="655" t="s">
        <v>264</v>
      </c>
      <c r="C17" s="656"/>
      <c r="D17" s="656"/>
      <c r="E17" s="656"/>
      <c r="F17" s="656"/>
      <c r="G17" s="656"/>
      <c r="H17" s="656"/>
      <c r="I17" s="656"/>
      <c r="J17" s="656"/>
      <c r="K17" s="656"/>
      <c r="L17" s="656"/>
      <c r="M17" s="656"/>
      <c r="N17" s="656"/>
      <c r="O17" s="656"/>
      <c r="P17" s="656"/>
      <c r="Q17" s="657"/>
      <c r="R17" s="658">
        <v>11431</v>
      </c>
      <c r="S17" s="659"/>
      <c r="T17" s="659"/>
      <c r="U17" s="659"/>
      <c r="V17" s="659"/>
      <c r="W17" s="659"/>
      <c r="X17" s="659"/>
      <c r="Y17" s="660"/>
      <c r="Z17" s="684">
        <v>0.3</v>
      </c>
      <c r="AA17" s="684"/>
      <c r="AB17" s="684"/>
      <c r="AC17" s="684"/>
      <c r="AD17" s="685">
        <v>11431</v>
      </c>
      <c r="AE17" s="685"/>
      <c r="AF17" s="685"/>
      <c r="AG17" s="685"/>
      <c r="AH17" s="685"/>
      <c r="AI17" s="685"/>
      <c r="AJ17" s="685"/>
      <c r="AK17" s="685"/>
      <c r="AL17" s="661">
        <v>0.4</v>
      </c>
      <c r="AM17" s="662"/>
      <c r="AN17" s="662"/>
      <c r="AO17" s="686"/>
      <c r="AP17" s="655" t="s">
        <v>265</v>
      </c>
      <c r="AQ17" s="656"/>
      <c r="AR17" s="656"/>
      <c r="AS17" s="656"/>
      <c r="AT17" s="656"/>
      <c r="AU17" s="656"/>
      <c r="AV17" s="656"/>
      <c r="AW17" s="656"/>
      <c r="AX17" s="656"/>
      <c r="AY17" s="656"/>
      <c r="AZ17" s="656"/>
      <c r="BA17" s="656"/>
      <c r="BB17" s="656"/>
      <c r="BC17" s="656"/>
      <c r="BD17" s="656"/>
      <c r="BE17" s="656"/>
      <c r="BF17" s="657"/>
      <c r="BG17" s="658" t="s">
        <v>128</v>
      </c>
      <c r="BH17" s="659"/>
      <c r="BI17" s="659"/>
      <c r="BJ17" s="659"/>
      <c r="BK17" s="659"/>
      <c r="BL17" s="659"/>
      <c r="BM17" s="659"/>
      <c r="BN17" s="660"/>
      <c r="BO17" s="684" t="s">
        <v>128</v>
      </c>
      <c r="BP17" s="684"/>
      <c r="BQ17" s="684"/>
      <c r="BR17" s="684"/>
      <c r="BS17" s="685" t="s">
        <v>128</v>
      </c>
      <c r="BT17" s="685"/>
      <c r="BU17" s="685"/>
      <c r="BV17" s="685"/>
      <c r="BW17" s="685"/>
      <c r="BX17" s="685"/>
      <c r="BY17" s="685"/>
      <c r="BZ17" s="685"/>
      <c r="CA17" s="685"/>
      <c r="CB17" s="730"/>
      <c r="CD17" s="655" t="s">
        <v>266</v>
      </c>
      <c r="CE17" s="656"/>
      <c r="CF17" s="656"/>
      <c r="CG17" s="656"/>
      <c r="CH17" s="656"/>
      <c r="CI17" s="656"/>
      <c r="CJ17" s="656"/>
      <c r="CK17" s="656"/>
      <c r="CL17" s="656"/>
      <c r="CM17" s="656"/>
      <c r="CN17" s="656"/>
      <c r="CO17" s="656"/>
      <c r="CP17" s="656"/>
      <c r="CQ17" s="657"/>
      <c r="CR17" s="658">
        <v>310065</v>
      </c>
      <c r="CS17" s="659"/>
      <c r="CT17" s="659"/>
      <c r="CU17" s="659"/>
      <c r="CV17" s="659"/>
      <c r="CW17" s="659"/>
      <c r="CX17" s="659"/>
      <c r="CY17" s="660"/>
      <c r="CZ17" s="684">
        <v>7.5</v>
      </c>
      <c r="DA17" s="684"/>
      <c r="DB17" s="684"/>
      <c r="DC17" s="684"/>
      <c r="DD17" s="664" t="s">
        <v>128</v>
      </c>
      <c r="DE17" s="659"/>
      <c r="DF17" s="659"/>
      <c r="DG17" s="659"/>
      <c r="DH17" s="659"/>
      <c r="DI17" s="659"/>
      <c r="DJ17" s="659"/>
      <c r="DK17" s="659"/>
      <c r="DL17" s="659"/>
      <c r="DM17" s="659"/>
      <c r="DN17" s="659"/>
      <c r="DO17" s="659"/>
      <c r="DP17" s="660"/>
      <c r="DQ17" s="664">
        <v>310065</v>
      </c>
      <c r="DR17" s="659"/>
      <c r="DS17" s="659"/>
      <c r="DT17" s="659"/>
      <c r="DU17" s="659"/>
      <c r="DV17" s="659"/>
      <c r="DW17" s="659"/>
      <c r="DX17" s="659"/>
      <c r="DY17" s="659"/>
      <c r="DZ17" s="659"/>
      <c r="EA17" s="659"/>
      <c r="EB17" s="659"/>
      <c r="EC17" s="696"/>
    </row>
    <row r="18" spans="2:133" ht="11.25" customHeight="1" x14ac:dyDescent="0.15">
      <c r="B18" s="655" t="s">
        <v>267</v>
      </c>
      <c r="C18" s="656"/>
      <c r="D18" s="656"/>
      <c r="E18" s="656"/>
      <c r="F18" s="656"/>
      <c r="G18" s="656"/>
      <c r="H18" s="656"/>
      <c r="I18" s="656"/>
      <c r="J18" s="656"/>
      <c r="K18" s="656"/>
      <c r="L18" s="656"/>
      <c r="M18" s="656"/>
      <c r="N18" s="656"/>
      <c r="O18" s="656"/>
      <c r="P18" s="656"/>
      <c r="Q18" s="657"/>
      <c r="R18" s="658">
        <v>29617</v>
      </c>
      <c r="S18" s="659"/>
      <c r="T18" s="659"/>
      <c r="U18" s="659"/>
      <c r="V18" s="659"/>
      <c r="W18" s="659"/>
      <c r="X18" s="659"/>
      <c r="Y18" s="660"/>
      <c r="Z18" s="684">
        <v>0.7</v>
      </c>
      <c r="AA18" s="684"/>
      <c r="AB18" s="684"/>
      <c r="AC18" s="684"/>
      <c r="AD18" s="685">
        <v>29617</v>
      </c>
      <c r="AE18" s="685"/>
      <c r="AF18" s="685"/>
      <c r="AG18" s="685"/>
      <c r="AH18" s="685"/>
      <c r="AI18" s="685"/>
      <c r="AJ18" s="685"/>
      <c r="AK18" s="685"/>
      <c r="AL18" s="661">
        <v>1</v>
      </c>
      <c r="AM18" s="662"/>
      <c r="AN18" s="662"/>
      <c r="AO18" s="686"/>
      <c r="AP18" s="655" t="s">
        <v>268</v>
      </c>
      <c r="AQ18" s="656"/>
      <c r="AR18" s="656"/>
      <c r="AS18" s="656"/>
      <c r="AT18" s="656"/>
      <c r="AU18" s="656"/>
      <c r="AV18" s="656"/>
      <c r="AW18" s="656"/>
      <c r="AX18" s="656"/>
      <c r="AY18" s="656"/>
      <c r="AZ18" s="656"/>
      <c r="BA18" s="656"/>
      <c r="BB18" s="656"/>
      <c r="BC18" s="656"/>
      <c r="BD18" s="656"/>
      <c r="BE18" s="656"/>
      <c r="BF18" s="657"/>
      <c r="BG18" s="658" t="s">
        <v>128</v>
      </c>
      <c r="BH18" s="659"/>
      <c r="BI18" s="659"/>
      <c r="BJ18" s="659"/>
      <c r="BK18" s="659"/>
      <c r="BL18" s="659"/>
      <c r="BM18" s="659"/>
      <c r="BN18" s="660"/>
      <c r="BO18" s="684" t="s">
        <v>128</v>
      </c>
      <c r="BP18" s="684"/>
      <c r="BQ18" s="684"/>
      <c r="BR18" s="684"/>
      <c r="BS18" s="685" t="s">
        <v>128</v>
      </c>
      <c r="BT18" s="685"/>
      <c r="BU18" s="685"/>
      <c r="BV18" s="685"/>
      <c r="BW18" s="685"/>
      <c r="BX18" s="685"/>
      <c r="BY18" s="685"/>
      <c r="BZ18" s="685"/>
      <c r="CA18" s="685"/>
      <c r="CB18" s="730"/>
      <c r="CD18" s="655" t="s">
        <v>269</v>
      </c>
      <c r="CE18" s="656"/>
      <c r="CF18" s="656"/>
      <c r="CG18" s="656"/>
      <c r="CH18" s="656"/>
      <c r="CI18" s="656"/>
      <c r="CJ18" s="656"/>
      <c r="CK18" s="656"/>
      <c r="CL18" s="656"/>
      <c r="CM18" s="656"/>
      <c r="CN18" s="656"/>
      <c r="CO18" s="656"/>
      <c r="CP18" s="656"/>
      <c r="CQ18" s="657"/>
      <c r="CR18" s="658">
        <v>18314</v>
      </c>
      <c r="CS18" s="659"/>
      <c r="CT18" s="659"/>
      <c r="CU18" s="659"/>
      <c r="CV18" s="659"/>
      <c r="CW18" s="659"/>
      <c r="CX18" s="659"/>
      <c r="CY18" s="660"/>
      <c r="CZ18" s="684">
        <v>0.4</v>
      </c>
      <c r="DA18" s="684"/>
      <c r="DB18" s="684"/>
      <c r="DC18" s="684"/>
      <c r="DD18" s="664" t="s">
        <v>128</v>
      </c>
      <c r="DE18" s="659"/>
      <c r="DF18" s="659"/>
      <c r="DG18" s="659"/>
      <c r="DH18" s="659"/>
      <c r="DI18" s="659"/>
      <c r="DJ18" s="659"/>
      <c r="DK18" s="659"/>
      <c r="DL18" s="659"/>
      <c r="DM18" s="659"/>
      <c r="DN18" s="659"/>
      <c r="DO18" s="659"/>
      <c r="DP18" s="660"/>
      <c r="DQ18" s="664">
        <v>18314</v>
      </c>
      <c r="DR18" s="659"/>
      <c r="DS18" s="659"/>
      <c r="DT18" s="659"/>
      <c r="DU18" s="659"/>
      <c r="DV18" s="659"/>
      <c r="DW18" s="659"/>
      <c r="DX18" s="659"/>
      <c r="DY18" s="659"/>
      <c r="DZ18" s="659"/>
      <c r="EA18" s="659"/>
      <c r="EB18" s="659"/>
      <c r="EC18" s="696"/>
    </row>
    <row r="19" spans="2:133" ht="11.25" customHeight="1" x14ac:dyDescent="0.15">
      <c r="B19" s="655" t="s">
        <v>270</v>
      </c>
      <c r="C19" s="656"/>
      <c r="D19" s="656"/>
      <c r="E19" s="656"/>
      <c r="F19" s="656"/>
      <c r="G19" s="656"/>
      <c r="H19" s="656"/>
      <c r="I19" s="656"/>
      <c r="J19" s="656"/>
      <c r="K19" s="656"/>
      <c r="L19" s="656"/>
      <c r="M19" s="656"/>
      <c r="N19" s="656"/>
      <c r="O19" s="656"/>
      <c r="P19" s="656"/>
      <c r="Q19" s="657"/>
      <c r="R19" s="658">
        <v>8291</v>
      </c>
      <c r="S19" s="659"/>
      <c r="T19" s="659"/>
      <c r="U19" s="659"/>
      <c r="V19" s="659"/>
      <c r="W19" s="659"/>
      <c r="X19" s="659"/>
      <c r="Y19" s="660"/>
      <c r="Z19" s="684">
        <v>0.2</v>
      </c>
      <c r="AA19" s="684"/>
      <c r="AB19" s="684"/>
      <c r="AC19" s="684"/>
      <c r="AD19" s="685">
        <v>8291</v>
      </c>
      <c r="AE19" s="685"/>
      <c r="AF19" s="685"/>
      <c r="AG19" s="685"/>
      <c r="AH19" s="685"/>
      <c r="AI19" s="685"/>
      <c r="AJ19" s="685"/>
      <c r="AK19" s="685"/>
      <c r="AL19" s="661">
        <v>0.3</v>
      </c>
      <c r="AM19" s="662"/>
      <c r="AN19" s="662"/>
      <c r="AO19" s="686"/>
      <c r="AP19" s="655" t="s">
        <v>271</v>
      </c>
      <c r="AQ19" s="656"/>
      <c r="AR19" s="656"/>
      <c r="AS19" s="656"/>
      <c r="AT19" s="656"/>
      <c r="AU19" s="656"/>
      <c r="AV19" s="656"/>
      <c r="AW19" s="656"/>
      <c r="AX19" s="656"/>
      <c r="AY19" s="656"/>
      <c r="AZ19" s="656"/>
      <c r="BA19" s="656"/>
      <c r="BB19" s="656"/>
      <c r="BC19" s="656"/>
      <c r="BD19" s="656"/>
      <c r="BE19" s="656"/>
      <c r="BF19" s="657"/>
      <c r="BG19" s="658" t="s">
        <v>128</v>
      </c>
      <c r="BH19" s="659"/>
      <c r="BI19" s="659"/>
      <c r="BJ19" s="659"/>
      <c r="BK19" s="659"/>
      <c r="BL19" s="659"/>
      <c r="BM19" s="659"/>
      <c r="BN19" s="660"/>
      <c r="BO19" s="684" t="s">
        <v>128</v>
      </c>
      <c r="BP19" s="684"/>
      <c r="BQ19" s="684"/>
      <c r="BR19" s="684"/>
      <c r="BS19" s="685" t="s">
        <v>128</v>
      </c>
      <c r="BT19" s="685"/>
      <c r="BU19" s="685"/>
      <c r="BV19" s="685"/>
      <c r="BW19" s="685"/>
      <c r="BX19" s="685"/>
      <c r="BY19" s="685"/>
      <c r="BZ19" s="685"/>
      <c r="CA19" s="685"/>
      <c r="CB19" s="730"/>
      <c r="CD19" s="655" t="s">
        <v>272</v>
      </c>
      <c r="CE19" s="656"/>
      <c r="CF19" s="656"/>
      <c r="CG19" s="656"/>
      <c r="CH19" s="656"/>
      <c r="CI19" s="656"/>
      <c r="CJ19" s="656"/>
      <c r="CK19" s="656"/>
      <c r="CL19" s="656"/>
      <c r="CM19" s="656"/>
      <c r="CN19" s="656"/>
      <c r="CO19" s="656"/>
      <c r="CP19" s="656"/>
      <c r="CQ19" s="657"/>
      <c r="CR19" s="658" t="s">
        <v>128</v>
      </c>
      <c r="CS19" s="659"/>
      <c r="CT19" s="659"/>
      <c r="CU19" s="659"/>
      <c r="CV19" s="659"/>
      <c r="CW19" s="659"/>
      <c r="CX19" s="659"/>
      <c r="CY19" s="660"/>
      <c r="CZ19" s="684" t="s">
        <v>128</v>
      </c>
      <c r="DA19" s="684"/>
      <c r="DB19" s="684"/>
      <c r="DC19" s="684"/>
      <c r="DD19" s="664" t="s">
        <v>128</v>
      </c>
      <c r="DE19" s="659"/>
      <c r="DF19" s="659"/>
      <c r="DG19" s="659"/>
      <c r="DH19" s="659"/>
      <c r="DI19" s="659"/>
      <c r="DJ19" s="659"/>
      <c r="DK19" s="659"/>
      <c r="DL19" s="659"/>
      <c r="DM19" s="659"/>
      <c r="DN19" s="659"/>
      <c r="DO19" s="659"/>
      <c r="DP19" s="660"/>
      <c r="DQ19" s="664" t="s">
        <v>128</v>
      </c>
      <c r="DR19" s="659"/>
      <c r="DS19" s="659"/>
      <c r="DT19" s="659"/>
      <c r="DU19" s="659"/>
      <c r="DV19" s="659"/>
      <c r="DW19" s="659"/>
      <c r="DX19" s="659"/>
      <c r="DY19" s="659"/>
      <c r="DZ19" s="659"/>
      <c r="EA19" s="659"/>
      <c r="EB19" s="659"/>
      <c r="EC19" s="696"/>
    </row>
    <row r="20" spans="2:133" ht="11.25" customHeight="1" x14ac:dyDescent="0.15">
      <c r="B20" s="655" t="s">
        <v>273</v>
      </c>
      <c r="C20" s="656"/>
      <c r="D20" s="656"/>
      <c r="E20" s="656"/>
      <c r="F20" s="656"/>
      <c r="G20" s="656"/>
      <c r="H20" s="656"/>
      <c r="I20" s="656"/>
      <c r="J20" s="656"/>
      <c r="K20" s="656"/>
      <c r="L20" s="656"/>
      <c r="M20" s="656"/>
      <c r="N20" s="656"/>
      <c r="O20" s="656"/>
      <c r="P20" s="656"/>
      <c r="Q20" s="657"/>
      <c r="R20" s="658">
        <v>1032</v>
      </c>
      <c r="S20" s="659"/>
      <c r="T20" s="659"/>
      <c r="U20" s="659"/>
      <c r="V20" s="659"/>
      <c r="W20" s="659"/>
      <c r="X20" s="659"/>
      <c r="Y20" s="660"/>
      <c r="Z20" s="684">
        <v>0</v>
      </c>
      <c r="AA20" s="684"/>
      <c r="AB20" s="684"/>
      <c r="AC20" s="684"/>
      <c r="AD20" s="685">
        <v>1032</v>
      </c>
      <c r="AE20" s="685"/>
      <c r="AF20" s="685"/>
      <c r="AG20" s="685"/>
      <c r="AH20" s="685"/>
      <c r="AI20" s="685"/>
      <c r="AJ20" s="685"/>
      <c r="AK20" s="685"/>
      <c r="AL20" s="661">
        <v>0</v>
      </c>
      <c r="AM20" s="662"/>
      <c r="AN20" s="662"/>
      <c r="AO20" s="686"/>
      <c r="AP20" s="655" t="s">
        <v>274</v>
      </c>
      <c r="AQ20" s="656"/>
      <c r="AR20" s="656"/>
      <c r="AS20" s="656"/>
      <c r="AT20" s="656"/>
      <c r="AU20" s="656"/>
      <c r="AV20" s="656"/>
      <c r="AW20" s="656"/>
      <c r="AX20" s="656"/>
      <c r="AY20" s="656"/>
      <c r="AZ20" s="656"/>
      <c r="BA20" s="656"/>
      <c r="BB20" s="656"/>
      <c r="BC20" s="656"/>
      <c r="BD20" s="656"/>
      <c r="BE20" s="656"/>
      <c r="BF20" s="657"/>
      <c r="BG20" s="658" t="s">
        <v>128</v>
      </c>
      <c r="BH20" s="659"/>
      <c r="BI20" s="659"/>
      <c r="BJ20" s="659"/>
      <c r="BK20" s="659"/>
      <c r="BL20" s="659"/>
      <c r="BM20" s="659"/>
      <c r="BN20" s="660"/>
      <c r="BO20" s="684" t="s">
        <v>128</v>
      </c>
      <c r="BP20" s="684"/>
      <c r="BQ20" s="684"/>
      <c r="BR20" s="684"/>
      <c r="BS20" s="685" t="s">
        <v>128</v>
      </c>
      <c r="BT20" s="685"/>
      <c r="BU20" s="685"/>
      <c r="BV20" s="685"/>
      <c r="BW20" s="685"/>
      <c r="BX20" s="685"/>
      <c r="BY20" s="685"/>
      <c r="BZ20" s="685"/>
      <c r="CA20" s="685"/>
      <c r="CB20" s="730"/>
      <c r="CD20" s="655" t="s">
        <v>275</v>
      </c>
      <c r="CE20" s="656"/>
      <c r="CF20" s="656"/>
      <c r="CG20" s="656"/>
      <c r="CH20" s="656"/>
      <c r="CI20" s="656"/>
      <c r="CJ20" s="656"/>
      <c r="CK20" s="656"/>
      <c r="CL20" s="656"/>
      <c r="CM20" s="656"/>
      <c r="CN20" s="656"/>
      <c r="CO20" s="656"/>
      <c r="CP20" s="656"/>
      <c r="CQ20" s="657"/>
      <c r="CR20" s="658">
        <v>4116933</v>
      </c>
      <c r="CS20" s="659"/>
      <c r="CT20" s="659"/>
      <c r="CU20" s="659"/>
      <c r="CV20" s="659"/>
      <c r="CW20" s="659"/>
      <c r="CX20" s="659"/>
      <c r="CY20" s="660"/>
      <c r="CZ20" s="684">
        <v>100</v>
      </c>
      <c r="DA20" s="684"/>
      <c r="DB20" s="684"/>
      <c r="DC20" s="684"/>
      <c r="DD20" s="664">
        <v>204464</v>
      </c>
      <c r="DE20" s="659"/>
      <c r="DF20" s="659"/>
      <c r="DG20" s="659"/>
      <c r="DH20" s="659"/>
      <c r="DI20" s="659"/>
      <c r="DJ20" s="659"/>
      <c r="DK20" s="659"/>
      <c r="DL20" s="659"/>
      <c r="DM20" s="659"/>
      <c r="DN20" s="659"/>
      <c r="DO20" s="659"/>
      <c r="DP20" s="660"/>
      <c r="DQ20" s="664">
        <v>3160166</v>
      </c>
      <c r="DR20" s="659"/>
      <c r="DS20" s="659"/>
      <c r="DT20" s="659"/>
      <c r="DU20" s="659"/>
      <c r="DV20" s="659"/>
      <c r="DW20" s="659"/>
      <c r="DX20" s="659"/>
      <c r="DY20" s="659"/>
      <c r="DZ20" s="659"/>
      <c r="EA20" s="659"/>
      <c r="EB20" s="659"/>
      <c r="EC20" s="696"/>
    </row>
    <row r="21" spans="2:133" ht="11.25" customHeight="1" x14ac:dyDescent="0.15">
      <c r="B21" s="655" t="s">
        <v>276</v>
      </c>
      <c r="C21" s="656"/>
      <c r="D21" s="656"/>
      <c r="E21" s="656"/>
      <c r="F21" s="656"/>
      <c r="G21" s="656"/>
      <c r="H21" s="656"/>
      <c r="I21" s="656"/>
      <c r="J21" s="656"/>
      <c r="K21" s="656"/>
      <c r="L21" s="656"/>
      <c r="M21" s="656"/>
      <c r="N21" s="656"/>
      <c r="O21" s="656"/>
      <c r="P21" s="656"/>
      <c r="Q21" s="657"/>
      <c r="R21" s="658">
        <v>820</v>
      </c>
      <c r="S21" s="659"/>
      <c r="T21" s="659"/>
      <c r="U21" s="659"/>
      <c r="V21" s="659"/>
      <c r="W21" s="659"/>
      <c r="X21" s="659"/>
      <c r="Y21" s="660"/>
      <c r="Z21" s="684">
        <v>0</v>
      </c>
      <c r="AA21" s="684"/>
      <c r="AB21" s="684"/>
      <c r="AC21" s="684"/>
      <c r="AD21" s="685">
        <v>820</v>
      </c>
      <c r="AE21" s="685"/>
      <c r="AF21" s="685"/>
      <c r="AG21" s="685"/>
      <c r="AH21" s="685"/>
      <c r="AI21" s="685"/>
      <c r="AJ21" s="685"/>
      <c r="AK21" s="685"/>
      <c r="AL21" s="661">
        <v>0</v>
      </c>
      <c r="AM21" s="662"/>
      <c r="AN21" s="662"/>
      <c r="AO21" s="686"/>
      <c r="AP21" s="655" t="s">
        <v>277</v>
      </c>
      <c r="AQ21" s="731"/>
      <c r="AR21" s="731"/>
      <c r="AS21" s="731"/>
      <c r="AT21" s="731"/>
      <c r="AU21" s="731"/>
      <c r="AV21" s="731"/>
      <c r="AW21" s="731"/>
      <c r="AX21" s="731"/>
      <c r="AY21" s="731"/>
      <c r="AZ21" s="731"/>
      <c r="BA21" s="731"/>
      <c r="BB21" s="731"/>
      <c r="BC21" s="731"/>
      <c r="BD21" s="731"/>
      <c r="BE21" s="731"/>
      <c r="BF21" s="732"/>
      <c r="BG21" s="658" t="s">
        <v>128</v>
      </c>
      <c r="BH21" s="659"/>
      <c r="BI21" s="659"/>
      <c r="BJ21" s="659"/>
      <c r="BK21" s="659"/>
      <c r="BL21" s="659"/>
      <c r="BM21" s="659"/>
      <c r="BN21" s="660"/>
      <c r="BO21" s="684" t="s">
        <v>128</v>
      </c>
      <c r="BP21" s="684"/>
      <c r="BQ21" s="684"/>
      <c r="BR21" s="684"/>
      <c r="BS21" s="685" t="s">
        <v>128</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278</v>
      </c>
      <c r="C22" s="716"/>
      <c r="D22" s="716"/>
      <c r="E22" s="716"/>
      <c r="F22" s="716"/>
      <c r="G22" s="716"/>
      <c r="H22" s="716"/>
      <c r="I22" s="716"/>
      <c r="J22" s="716"/>
      <c r="K22" s="716"/>
      <c r="L22" s="716"/>
      <c r="M22" s="716"/>
      <c r="N22" s="716"/>
      <c r="O22" s="716"/>
      <c r="P22" s="716"/>
      <c r="Q22" s="717"/>
      <c r="R22" s="658">
        <v>19474</v>
      </c>
      <c r="S22" s="659"/>
      <c r="T22" s="659"/>
      <c r="U22" s="659"/>
      <c r="V22" s="659"/>
      <c r="W22" s="659"/>
      <c r="X22" s="659"/>
      <c r="Y22" s="660"/>
      <c r="Z22" s="684">
        <v>0.4</v>
      </c>
      <c r="AA22" s="684"/>
      <c r="AB22" s="684"/>
      <c r="AC22" s="684"/>
      <c r="AD22" s="685">
        <v>19474</v>
      </c>
      <c r="AE22" s="685"/>
      <c r="AF22" s="685"/>
      <c r="AG22" s="685"/>
      <c r="AH22" s="685"/>
      <c r="AI22" s="685"/>
      <c r="AJ22" s="685"/>
      <c r="AK22" s="685"/>
      <c r="AL22" s="661">
        <v>0.69999998807907104</v>
      </c>
      <c r="AM22" s="662"/>
      <c r="AN22" s="662"/>
      <c r="AO22" s="686"/>
      <c r="AP22" s="655" t="s">
        <v>279</v>
      </c>
      <c r="AQ22" s="731"/>
      <c r="AR22" s="731"/>
      <c r="AS22" s="731"/>
      <c r="AT22" s="731"/>
      <c r="AU22" s="731"/>
      <c r="AV22" s="731"/>
      <c r="AW22" s="731"/>
      <c r="AX22" s="731"/>
      <c r="AY22" s="731"/>
      <c r="AZ22" s="731"/>
      <c r="BA22" s="731"/>
      <c r="BB22" s="731"/>
      <c r="BC22" s="731"/>
      <c r="BD22" s="731"/>
      <c r="BE22" s="731"/>
      <c r="BF22" s="732"/>
      <c r="BG22" s="658" t="s">
        <v>128</v>
      </c>
      <c r="BH22" s="659"/>
      <c r="BI22" s="659"/>
      <c r="BJ22" s="659"/>
      <c r="BK22" s="659"/>
      <c r="BL22" s="659"/>
      <c r="BM22" s="659"/>
      <c r="BN22" s="660"/>
      <c r="BO22" s="684" t="s">
        <v>128</v>
      </c>
      <c r="BP22" s="684"/>
      <c r="BQ22" s="684"/>
      <c r="BR22" s="684"/>
      <c r="BS22" s="685" t="s">
        <v>128</v>
      </c>
      <c r="BT22" s="685"/>
      <c r="BU22" s="685"/>
      <c r="BV22" s="685"/>
      <c r="BW22" s="685"/>
      <c r="BX22" s="685"/>
      <c r="BY22" s="685"/>
      <c r="BZ22" s="685"/>
      <c r="CA22" s="685"/>
      <c r="CB22" s="730"/>
      <c r="CD22" s="711" t="s">
        <v>280</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281</v>
      </c>
      <c r="C23" s="656"/>
      <c r="D23" s="656"/>
      <c r="E23" s="656"/>
      <c r="F23" s="656"/>
      <c r="G23" s="656"/>
      <c r="H23" s="656"/>
      <c r="I23" s="656"/>
      <c r="J23" s="656"/>
      <c r="K23" s="656"/>
      <c r="L23" s="656"/>
      <c r="M23" s="656"/>
      <c r="N23" s="656"/>
      <c r="O23" s="656"/>
      <c r="P23" s="656"/>
      <c r="Q23" s="657"/>
      <c r="R23" s="658">
        <v>1479028</v>
      </c>
      <c r="S23" s="659"/>
      <c r="T23" s="659"/>
      <c r="U23" s="659"/>
      <c r="V23" s="659"/>
      <c r="W23" s="659"/>
      <c r="X23" s="659"/>
      <c r="Y23" s="660"/>
      <c r="Z23" s="684">
        <v>33.700000000000003</v>
      </c>
      <c r="AA23" s="684"/>
      <c r="AB23" s="684"/>
      <c r="AC23" s="684"/>
      <c r="AD23" s="685">
        <v>1392668</v>
      </c>
      <c r="AE23" s="685"/>
      <c r="AF23" s="685"/>
      <c r="AG23" s="685"/>
      <c r="AH23" s="685"/>
      <c r="AI23" s="685"/>
      <c r="AJ23" s="685"/>
      <c r="AK23" s="685"/>
      <c r="AL23" s="661">
        <v>49.3</v>
      </c>
      <c r="AM23" s="662"/>
      <c r="AN23" s="662"/>
      <c r="AO23" s="686"/>
      <c r="AP23" s="655" t="s">
        <v>282</v>
      </c>
      <c r="AQ23" s="731"/>
      <c r="AR23" s="731"/>
      <c r="AS23" s="731"/>
      <c r="AT23" s="731"/>
      <c r="AU23" s="731"/>
      <c r="AV23" s="731"/>
      <c r="AW23" s="731"/>
      <c r="AX23" s="731"/>
      <c r="AY23" s="731"/>
      <c r="AZ23" s="731"/>
      <c r="BA23" s="731"/>
      <c r="BB23" s="731"/>
      <c r="BC23" s="731"/>
      <c r="BD23" s="731"/>
      <c r="BE23" s="731"/>
      <c r="BF23" s="732"/>
      <c r="BG23" s="658" t="s">
        <v>128</v>
      </c>
      <c r="BH23" s="659"/>
      <c r="BI23" s="659"/>
      <c r="BJ23" s="659"/>
      <c r="BK23" s="659"/>
      <c r="BL23" s="659"/>
      <c r="BM23" s="659"/>
      <c r="BN23" s="660"/>
      <c r="BO23" s="684" t="s">
        <v>128</v>
      </c>
      <c r="BP23" s="684"/>
      <c r="BQ23" s="684"/>
      <c r="BR23" s="684"/>
      <c r="BS23" s="685" t="s">
        <v>128</v>
      </c>
      <c r="BT23" s="685"/>
      <c r="BU23" s="685"/>
      <c r="BV23" s="685"/>
      <c r="BW23" s="685"/>
      <c r="BX23" s="685"/>
      <c r="BY23" s="685"/>
      <c r="BZ23" s="685"/>
      <c r="CA23" s="685"/>
      <c r="CB23" s="730"/>
      <c r="CD23" s="711" t="s">
        <v>222</v>
      </c>
      <c r="CE23" s="712"/>
      <c r="CF23" s="712"/>
      <c r="CG23" s="712"/>
      <c r="CH23" s="712"/>
      <c r="CI23" s="712"/>
      <c r="CJ23" s="712"/>
      <c r="CK23" s="712"/>
      <c r="CL23" s="712"/>
      <c r="CM23" s="712"/>
      <c r="CN23" s="712"/>
      <c r="CO23" s="712"/>
      <c r="CP23" s="712"/>
      <c r="CQ23" s="713"/>
      <c r="CR23" s="711" t="s">
        <v>283</v>
      </c>
      <c r="CS23" s="712"/>
      <c r="CT23" s="712"/>
      <c r="CU23" s="712"/>
      <c r="CV23" s="712"/>
      <c r="CW23" s="712"/>
      <c r="CX23" s="712"/>
      <c r="CY23" s="713"/>
      <c r="CZ23" s="711" t="s">
        <v>284</v>
      </c>
      <c r="DA23" s="712"/>
      <c r="DB23" s="712"/>
      <c r="DC23" s="713"/>
      <c r="DD23" s="711" t="s">
        <v>285</v>
      </c>
      <c r="DE23" s="712"/>
      <c r="DF23" s="712"/>
      <c r="DG23" s="712"/>
      <c r="DH23" s="712"/>
      <c r="DI23" s="712"/>
      <c r="DJ23" s="712"/>
      <c r="DK23" s="713"/>
      <c r="DL23" s="743" t="s">
        <v>286</v>
      </c>
      <c r="DM23" s="744"/>
      <c r="DN23" s="744"/>
      <c r="DO23" s="744"/>
      <c r="DP23" s="744"/>
      <c r="DQ23" s="744"/>
      <c r="DR23" s="744"/>
      <c r="DS23" s="744"/>
      <c r="DT23" s="744"/>
      <c r="DU23" s="744"/>
      <c r="DV23" s="745"/>
      <c r="DW23" s="711" t="s">
        <v>287</v>
      </c>
      <c r="DX23" s="712"/>
      <c r="DY23" s="712"/>
      <c r="DZ23" s="712"/>
      <c r="EA23" s="712"/>
      <c r="EB23" s="712"/>
      <c r="EC23" s="713"/>
    </row>
    <row r="24" spans="2:133" ht="11.25" customHeight="1" x14ac:dyDescent="0.15">
      <c r="B24" s="655" t="s">
        <v>288</v>
      </c>
      <c r="C24" s="656"/>
      <c r="D24" s="656"/>
      <c r="E24" s="656"/>
      <c r="F24" s="656"/>
      <c r="G24" s="656"/>
      <c r="H24" s="656"/>
      <c r="I24" s="656"/>
      <c r="J24" s="656"/>
      <c r="K24" s="656"/>
      <c r="L24" s="656"/>
      <c r="M24" s="656"/>
      <c r="N24" s="656"/>
      <c r="O24" s="656"/>
      <c r="P24" s="656"/>
      <c r="Q24" s="657"/>
      <c r="R24" s="658">
        <v>1392668</v>
      </c>
      <c r="S24" s="659"/>
      <c r="T24" s="659"/>
      <c r="U24" s="659"/>
      <c r="V24" s="659"/>
      <c r="W24" s="659"/>
      <c r="X24" s="659"/>
      <c r="Y24" s="660"/>
      <c r="Z24" s="684">
        <v>31.7</v>
      </c>
      <c r="AA24" s="684"/>
      <c r="AB24" s="684"/>
      <c r="AC24" s="684"/>
      <c r="AD24" s="685">
        <v>1392668</v>
      </c>
      <c r="AE24" s="685"/>
      <c r="AF24" s="685"/>
      <c r="AG24" s="685"/>
      <c r="AH24" s="685"/>
      <c r="AI24" s="685"/>
      <c r="AJ24" s="685"/>
      <c r="AK24" s="685"/>
      <c r="AL24" s="661">
        <v>49.3</v>
      </c>
      <c r="AM24" s="662"/>
      <c r="AN24" s="662"/>
      <c r="AO24" s="686"/>
      <c r="AP24" s="655" t="s">
        <v>289</v>
      </c>
      <c r="AQ24" s="731"/>
      <c r="AR24" s="731"/>
      <c r="AS24" s="731"/>
      <c r="AT24" s="731"/>
      <c r="AU24" s="731"/>
      <c r="AV24" s="731"/>
      <c r="AW24" s="731"/>
      <c r="AX24" s="731"/>
      <c r="AY24" s="731"/>
      <c r="AZ24" s="731"/>
      <c r="BA24" s="731"/>
      <c r="BB24" s="731"/>
      <c r="BC24" s="731"/>
      <c r="BD24" s="731"/>
      <c r="BE24" s="731"/>
      <c r="BF24" s="732"/>
      <c r="BG24" s="658" t="s">
        <v>128</v>
      </c>
      <c r="BH24" s="659"/>
      <c r="BI24" s="659"/>
      <c r="BJ24" s="659"/>
      <c r="BK24" s="659"/>
      <c r="BL24" s="659"/>
      <c r="BM24" s="659"/>
      <c r="BN24" s="660"/>
      <c r="BO24" s="684" t="s">
        <v>128</v>
      </c>
      <c r="BP24" s="684"/>
      <c r="BQ24" s="684"/>
      <c r="BR24" s="684"/>
      <c r="BS24" s="685" t="s">
        <v>128</v>
      </c>
      <c r="BT24" s="685"/>
      <c r="BU24" s="685"/>
      <c r="BV24" s="685"/>
      <c r="BW24" s="685"/>
      <c r="BX24" s="685"/>
      <c r="BY24" s="685"/>
      <c r="BZ24" s="685"/>
      <c r="CA24" s="685"/>
      <c r="CB24" s="730"/>
      <c r="CD24" s="708" t="s">
        <v>290</v>
      </c>
      <c r="CE24" s="709"/>
      <c r="CF24" s="709"/>
      <c r="CG24" s="709"/>
      <c r="CH24" s="709"/>
      <c r="CI24" s="709"/>
      <c r="CJ24" s="709"/>
      <c r="CK24" s="709"/>
      <c r="CL24" s="709"/>
      <c r="CM24" s="709"/>
      <c r="CN24" s="709"/>
      <c r="CO24" s="709"/>
      <c r="CP24" s="709"/>
      <c r="CQ24" s="710"/>
      <c r="CR24" s="705">
        <v>1849503</v>
      </c>
      <c r="CS24" s="706"/>
      <c r="CT24" s="706"/>
      <c r="CU24" s="706"/>
      <c r="CV24" s="706"/>
      <c r="CW24" s="706"/>
      <c r="CX24" s="706"/>
      <c r="CY24" s="734"/>
      <c r="CZ24" s="735">
        <v>44.9</v>
      </c>
      <c r="DA24" s="721"/>
      <c r="DB24" s="721"/>
      <c r="DC24" s="737"/>
      <c r="DD24" s="733">
        <v>1323209</v>
      </c>
      <c r="DE24" s="706"/>
      <c r="DF24" s="706"/>
      <c r="DG24" s="706"/>
      <c r="DH24" s="706"/>
      <c r="DI24" s="706"/>
      <c r="DJ24" s="706"/>
      <c r="DK24" s="734"/>
      <c r="DL24" s="733">
        <v>1183443</v>
      </c>
      <c r="DM24" s="706"/>
      <c r="DN24" s="706"/>
      <c r="DO24" s="706"/>
      <c r="DP24" s="706"/>
      <c r="DQ24" s="706"/>
      <c r="DR24" s="706"/>
      <c r="DS24" s="706"/>
      <c r="DT24" s="706"/>
      <c r="DU24" s="706"/>
      <c r="DV24" s="734"/>
      <c r="DW24" s="735">
        <v>39.9</v>
      </c>
      <c r="DX24" s="721"/>
      <c r="DY24" s="721"/>
      <c r="DZ24" s="721"/>
      <c r="EA24" s="721"/>
      <c r="EB24" s="721"/>
      <c r="EC24" s="736"/>
    </row>
    <row r="25" spans="2:133" ht="11.25" customHeight="1" x14ac:dyDescent="0.15">
      <c r="B25" s="655" t="s">
        <v>291</v>
      </c>
      <c r="C25" s="656"/>
      <c r="D25" s="656"/>
      <c r="E25" s="656"/>
      <c r="F25" s="656"/>
      <c r="G25" s="656"/>
      <c r="H25" s="656"/>
      <c r="I25" s="656"/>
      <c r="J25" s="656"/>
      <c r="K25" s="656"/>
      <c r="L25" s="656"/>
      <c r="M25" s="656"/>
      <c r="N25" s="656"/>
      <c r="O25" s="656"/>
      <c r="P25" s="656"/>
      <c r="Q25" s="657"/>
      <c r="R25" s="658">
        <v>86345</v>
      </c>
      <c r="S25" s="659"/>
      <c r="T25" s="659"/>
      <c r="U25" s="659"/>
      <c r="V25" s="659"/>
      <c r="W25" s="659"/>
      <c r="X25" s="659"/>
      <c r="Y25" s="660"/>
      <c r="Z25" s="684">
        <v>2</v>
      </c>
      <c r="AA25" s="684"/>
      <c r="AB25" s="684"/>
      <c r="AC25" s="684"/>
      <c r="AD25" s="685" t="s">
        <v>128</v>
      </c>
      <c r="AE25" s="685"/>
      <c r="AF25" s="685"/>
      <c r="AG25" s="685"/>
      <c r="AH25" s="685"/>
      <c r="AI25" s="685"/>
      <c r="AJ25" s="685"/>
      <c r="AK25" s="685"/>
      <c r="AL25" s="661" t="s">
        <v>128</v>
      </c>
      <c r="AM25" s="662"/>
      <c r="AN25" s="662"/>
      <c r="AO25" s="686"/>
      <c r="AP25" s="655" t="s">
        <v>292</v>
      </c>
      <c r="AQ25" s="731"/>
      <c r="AR25" s="731"/>
      <c r="AS25" s="731"/>
      <c r="AT25" s="731"/>
      <c r="AU25" s="731"/>
      <c r="AV25" s="731"/>
      <c r="AW25" s="731"/>
      <c r="AX25" s="731"/>
      <c r="AY25" s="731"/>
      <c r="AZ25" s="731"/>
      <c r="BA25" s="731"/>
      <c r="BB25" s="731"/>
      <c r="BC25" s="731"/>
      <c r="BD25" s="731"/>
      <c r="BE25" s="731"/>
      <c r="BF25" s="732"/>
      <c r="BG25" s="658" t="s">
        <v>128</v>
      </c>
      <c r="BH25" s="659"/>
      <c r="BI25" s="659"/>
      <c r="BJ25" s="659"/>
      <c r="BK25" s="659"/>
      <c r="BL25" s="659"/>
      <c r="BM25" s="659"/>
      <c r="BN25" s="660"/>
      <c r="BO25" s="684" t="s">
        <v>128</v>
      </c>
      <c r="BP25" s="684"/>
      <c r="BQ25" s="684"/>
      <c r="BR25" s="684"/>
      <c r="BS25" s="685" t="s">
        <v>128</v>
      </c>
      <c r="BT25" s="685"/>
      <c r="BU25" s="685"/>
      <c r="BV25" s="685"/>
      <c r="BW25" s="685"/>
      <c r="BX25" s="685"/>
      <c r="BY25" s="685"/>
      <c r="BZ25" s="685"/>
      <c r="CA25" s="685"/>
      <c r="CB25" s="730"/>
      <c r="CD25" s="655" t="s">
        <v>293</v>
      </c>
      <c r="CE25" s="656"/>
      <c r="CF25" s="656"/>
      <c r="CG25" s="656"/>
      <c r="CH25" s="656"/>
      <c r="CI25" s="656"/>
      <c r="CJ25" s="656"/>
      <c r="CK25" s="656"/>
      <c r="CL25" s="656"/>
      <c r="CM25" s="656"/>
      <c r="CN25" s="656"/>
      <c r="CO25" s="656"/>
      <c r="CP25" s="656"/>
      <c r="CQ25" s="657"/>
      <c r="CR25" s="658">
        <v>853954</v>
      </c>
      <c r="CS25" s="668"/>
      <c r="CT25" s="668"/>
      <c r="CU25" s="668"/>
      <c r="CV25" s="668"/>
      <c r="CW25" s="668"/>
      <c r="CX25" s="668"/>
      <c r="CY25" s="669"/>
      <c r="CZ25" s="661">
        <v>20.7</v>
      </c>
      <c r="DA25" s="670"/>
      <c r="DB25" s="670"/>
      <c r="DC25" s="671"/>
      <c r="DD25" s="664">
        <v>790318</v>
      </c>
      <c r="DE25" s="668"/>
      <c r="DF25" s="668"/>
      <c r="DG25" s="668"/>
      <c r="DH25" s="668"/>
      <c r="DI25" s="668"/>
      <c r="DJ25" s="668"/>
      <c r="DK25" s="669"/>
      <c r="DL25" s="664">
        <v>705336</v>
      </c>
      <c r="DM25" s="668"/>
      <c r="DN25" s="668"/>
      <c r="DO25" s="668"/>
      <c r="DP25" s="668"/>
      <c r="DQ25" s="668"/>
      <c r="DR25" s="668"/>
      <c r="DS25" s="668"/>
      <c r="DT25" s="668"/>
      <c r="DU25" s="668"/>
      <c r="DV25" s="669"/>
      <c r="DW25" s="661">
        <v>23.8</v>
      </c>
      <c r="DX25" s="670"/>
      <c r="DY25" s="670"/>
      <c r="DZ25" s="670"/>
      <c r="EA25" s="670"/>
      <c r="EB25" s="670"/>
      <c r="EC25" s="697"/>
    </row>
    <row r="26" spans="2:133" ht="11.25" customHeight="1" x14ac:dyDescent="0.15">
      <c r="B26" s="655" t="s">
        <v>294</v>
      </c>
      <c r="C26" s="656"/>
      <c r="D26" s="656"/>
      <c r="E26" s="656"/>
      <c r="F26" s="656"/>
      <c r="G26" s="656"/>
      <c r="H26" s="656"/>
      <c r="I26" s="656"/>
      <c r="J26" s="656"/>
      <c r="K26" s="656"/>
      <c r="L26" s="656"/>
      <c r="M26" s="656"/>
      <c r="N26" s="656"/>
      <c r="O26" s="656"/>
      <c r="P26" s="656"/>
      <c r="Q26" s="657"/>
      <c r="R26" s="658">
        <v>15</v>
      </c>
      <c r="S26" s="659"/>
      <c r="T26" s="659"/>
      <c r="U26" s="659"/>
      <c r="V26" s="659"/>
      <c r="W26" s="659"/>
      <c r="X26" s="659"/>
      <c r="Y26" s="660"/>
      <c r="Z26" s="684">
        <v>0</v>
      </c>
      <c r="AA26" s="684"/>
      <c r="AB26" s="684"/>
      <c r="AC26" s="684"/>
      <c r="AD26" s="685" t="s">
        <v>128</v>
      </c>
      <c r="AE26" s="685"/>
      <c r="AF26" s="685"/>
      <c r="AG26" s="685"/>
      <c r="AH26" s="685"/>
      <c r="AI26" s="685"/>
      <c r="AJ26" s="685"/>
      <c r="AK26" s="685"/>
      <c r="AL26" s="661" t="s">
        <v>128</v>
      </c>
      <c r="AM26" s="662"/>
      <c r="AN26" s="662"/>
      <c r="AO26" s="686"/>
      <c r="AP26" s="655" t="s">
        <v>295</v>
      </c>
      <c r="AQ26" s="731"/>
      <c r="AR26" s="731"/>
      <c r="AS26" s="731"/>
      <c r="AT26" s="731"/>
      <c r="AU26" s="731"/>
      <c r="AV26" s="731"/>
      <c r="AW26" s="731"/>
      <c r="AX26" s="731"/>
      <c r="AY26" s="731"/>
      <c r="AZ26" s="731"/>
      <c r="BA26" s="731"/>
      <c r="BB26" s="731"/>
      <c r="BC26" s="731"/>
      <c r="BD26" s="731"/>
      <c r="BE26" s="731"/>
      <c r="BF26" s="732"/>
      <c r="BG26" s="658" t="s">
        <v>128</v>
      </c>
      <c r="BH26" s="659"/>
      <c r="BI26" s="659"/>
      <c r="BJ26" s="659"/>
      <c r="BK26" s="659"/>
      <c r="BL26" s="659"/>
      <c r="BM26" s="659"/>
      <c r="BN26" s="660"/>
      <c r="BO26" s="684" t="s">
        <v>128</v>
      </c>
      <c r="BP26" s="684"/>
      <c r="BQ26" s="684"/>
      <c r="BR26" s="684"/>
      <c r="BS26" s="685" t="s">
        <v>128</v>
      </c>
      <c r="BT26" s="685"/>
      <c r="BU26" s="685"/>
      <c r="BV26" s="685"/>
      <c r="BW26" s="685"/>
      <c r="BX26" s="685"/>
      <c r="BY26" s="685"/>
      <c r="BZ26" s="685"/>
      <c r="CA26" s="685"/>
      <c r="CB26" s="730"/>
      <c r="CD26" s="655" t="s">
        <v>296</v>
      </c>
      <c r="CE26" s="656"/>
      <c r="CF26" s="656"/>
      <c r="CG26" s="656"/>
      <c r="CH26" s="656"/>
      <c r="CI26" s="656"/>
      <c r="CJ26" s="656"/>
      <c r="CK26" s="656"/>
      <c r="CL26" s="656"/>
      <c r="CM26" s="656"/>
      <c r="CN26" s="656"/>
      <c r="CO26" s="656"/>
      <c r="CP26" s="656"/>
      <c r="CQ26" s="657"/>
      <c r="CR26" s="658">
        <v>396075</v>
      </c>
      <c r="CS26" s="659"/>
      <c r="CT26" s="659"/>
      <c r="CU26" s="659"/>
      <c r="CV26" s="659"/>
      <c r="CW26" s="659"/>
      <c r="CX26" s="659"/>
      <c r="CY26" s="660"/>
      <c r="CZ26" s="661">
        <v>9.6</v>
      </c>
      <c r="DA26" s="670"/>
      <c r="DB26" s="670"/>
      <c r="DC26" s="671"/>
      <c r="DD26" s="664">
        <v>366113</v>
      </c>
      <c r="DE26" s="659"/>
      <c r="DF26" s="659"/>
      <c r="DG26" s="659"/>
      <c r="DH26" s="659"/>
      <c r="DI26" s="659"/>
      <c r="DJ26" s="659"/>
      <c r="DK26" s="660"/>
      <c r="DL26" s="664" t="s">
        <v>128</v>
      </c>
      <c r="DM26" s="659"/>
      <c r="DN26" s="659"/>
      <c r="DO26" s="659"/>
      <c r="DP26" s="659"/>
      <c r="DQ26" s="659"/>
      <c r="DR26" s="659"/>
      <c r="DS26" s="659"/>
      <c r="DT26" s="659"/>
      <c r="DU26" s="659"/>
      <c r="DV26" s="660"/>
      <c r="DW26" s="661" t="s">
        <v>128</v>
      </c>
      <c r="DX26" s="670"/>
      <c r="DY26" s="670"/>
      <c r="DZ26" s="670"/>
      <c r="EA26" s="670"/>
      <c r="EB26" s="670"/>
      <c r="EC26" s="697"/>
    </row>
    <row r="27" spans="2:133" ht="11.25" customHeight="1" x14ac:dyDescent="0.15">
      <c r="B27" s="655" t="s">
        <v>297</v>
      </c>
      <c r="C27" s="656"/>
      <c r="D27" s="656"/>
      <c r="E27" s="656"/>
      <c r="F27" s="656"/>
      <c r="G27" s="656"/>
      <c r="H27" s="656"/>
      <c r="I27" s="656"/>
      <c r="J27" s="656"/>
      <c r="K27" s="656"/>
      <c r="L27" s="656"/>
      <c r="M27" s="656"/>
      <c r="N27" s="656"/>
      <c r="O27" s="656"/>
      <c r="P27" s="656"/>
      <c r="Q27" s="657"/>
      <c r="R27" s="658">
        <v>2903235</v>
      </c>
      <c r="S27" s="659"/>
      <c r="T27" s="659"/>
      <c r="U27" s="659"/>
      <c r="V27" s="659"/>
      <c r="W27" s="659"/>
      <c r="X27" s="659"/>
      <c r="Y27" s="660"/>
      <c r="Z27" s="684">
        <v>66.099999999999994</v>
      </c>
      <c r="AA27" s="684"/>
      <c r="AB27" s="684"/>
      <c r="AC27" s="684"/>
      <c r="AD27" s="685">
        <v>2816875</v>
      </c>
      <c r="AE27" s="685"/>
      <c r="AF27" s="685"/>
      <c r="AG27" s="685"/>
      <c r="AH27" s="685"/>
      <c r="AI27" s="685"/>
      <c r="AJ27" s="685"/>
      <c r="AK27" s="685"/>
      <c r="AL27" s="661">
        <v>99.699996948242188</v>
      </c>
      <c r="AM27" s="662"/>
      <c r="AN27" s="662"/>
      <c r="AO27" s="686"/>
      <c r="AP27" s="655" t="s">
        <v>298</v>
      </c>
      <c r="AQ27" s="656"/>
      <c r="AR27" s="656"/>
      <c r="AS27" s="656"/>
      <c r="AT27" s="656"/>
      <c r="AU27" s="656"/>
      <c r="AV27" s="656"/>
      <c r="AW27" s="656"/>
      <c r="AX27" s="656"/>
      <c r="AY27" s="656"/>
      <c r="AZ27" s="656"/>
      <c r="BA27" s="656"/>
      <c r="BB27" s="656"/>
      <c r="BC27" s="656"/>
      <c r="BD27" s="656"/>
      <c r="BE27" s="656"/>
      <c r="BF27" s="657"/>
      <c r="BG27" s="658">
        <v>1117019</v>
      </c>
      <c r="BH27" s="659"/>
      <c r="BI27" s="659"/>
      <c r="BJ27" s="659"/>
      <c r="BK27" s="659"/>
      <c r="BL27" s="659"/>
      <c r="BM27" s="659"/>
      <c r="BN27" s="660"/>
      <c r="BO27" s="684">
        <v>100</v>
      </c>
      <c r="BP27" s="684"/>
      <c r="BQ27" s="684"/>
      <c r="BR27" s="684"/>
      <c r="BS27" s="685">
        <v>12627</v>
      </c>
      <c r="BT27" s="685"/>
      <c r="BU27" s="685"/>
      <c r="BV27" s="685"/>
      <c r="BW27" s="685"/>
      <c r="BX27" s="685"/>
      <c r="BY27" s="685"/>
      <c r="BZ27" s="685"/>
      <c r="CA27" s="685"/>
      <c r="CB27" s="730"/>
      <c r="CD27" s="655" t="s">
        <v>299</v>
      </c>
      <c r="CE27" s="656"/>
      <c r="CF27" s="656"/>
      <c r="CG27" s="656"/>
      <c r="CH27" s="656"/>
      <c r="CI27" s="656"/>
      <c r="CJ27" s="656"/>
      <c r="CK27" s="656"/>
      <c r="CL27" s="656"/>
      <c r="CM27" s="656"/>
      <c r="CN27" s="656"/>
      <c r="CO27" s="656"/>
      <c r="CP27" s="656"/>
      <c r="CQ27" s="657"/>
      <c r="CR27" s="658">
        <v>685484</v>
      </c>
      <c r="CS27" s="668"/>
      <c r="CT27" s="668"/>
      <c r="CU27" s="668"/>
      <c r="CV27" s="668"/>
      <c r="CW27" s="668"/>
      <c r="CX27" s="668"/>
      <c r="CY27" s="669"/>
      <c r="CZ27" s="661">
        <v>16.7</v>
      </c>
      <c r="DA27" s="670"/>
      <c r="DB27" s="670"/>
      <c r="DC27" s="671"/>
      <c r="DD27" s="664">
        <v>222826</v>
      </c>
      <c r="DE27" s="668"/>
      <c r="DF27" s="668"/>
      <c r="DG27" s="668"/>
      <c r="DH27" s="668"/>
      <c r="DI27" s="668"/>
      <c r="DJ27" s="668"/>
      <c r="DK27" s="669"/>
      <c r="DL27" s="664">
        <v>168042</v>
      </c>
      <c r="DM27" s="668"/>
      <c r="DN27" s="668"/>
      <c r="DO27" s="668"/>
      <c r="DP27" s="668"/>
      <c r="DQ27" s="668"/>
      <c r="DR27" s="668"/>
      <c r="DS27" s="668"/>
      <c r="DT27" s="668"/>
      <c r="DU27" s="668"/>
      <c r="DV27" s="669"/>
      <c r="DW27" s="661">
        <v>5.7</v>
      </c>
      <c r="DX27" s="670"/>
      <c r="DY27" s="670"/>
      <c r="DZ27" s="670"/>
      <c r="EA27" s="670"/>
      <c r="EB27" s="670"/>
      <c r="EC27" s="697"/>
    </row>
    <row r="28" spans="2:133" ht="11.25" customHeight="1" x14ac:dyDescent="0.15">
      <c r="B28" s="655" t="s">
        <v>300</v>
      </c>
      <c r="C28" s="656"/>
      <c r="D28" s="656"/>
      <c r="E28" s="656"/>
      <c r="F28" s="656"/>
      <c r="G28" s="656"/>
      <c r="H28" s="656"/>
      <c r="I28" s="656"/>
      <c r="J28" s="656"/>
      <c r="K28" s="656"/>
      <c r="L28" s="656"/>
      <c r="M28" s="656"/>
      <c r="N28" s="656"/>
      <c r="O28" s="656"/>
      <c r="P28" s="656"/>
      <c r="Q28" s="657"/>
      <c r="R28" s="658">
        <v>876</v>
      </c>
      <c r="S28" s="659"/>
      <c r="T28" s="659"/>
      <c r="U28" s="659"/>
      <c r="V28" s="659"/>
      <c r="W28" s="659"/>
      <c r="X28" s="659"/>
      <c r="Y28" s="660"/>
      <c r="Z28" s="684">
        <v>0</v>
      </c>
      <c r="AA28" s="684"/>
      <c r="AB28" s="684"/>
      <c r="AC28" s="684"/>
      <c r="AD28" s="685">
        <v>876</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6"/>
      <c r="CD28" s="655" t="s">
        <v>301</v>
      </c>
      <c r="CE28" s="656"/>
      <c r="CF28" s="656"/>
      <c r="CG28" s="656"/>
      <c r="CH28" s="656"/>
      <c r="CI28" s="656"/>
      <c r="CJ28" s="656"/>
      <c r="CK28" s="656"/>
      <c r="CL28" s="656"/>
      <c r="CM28" s="656"/>
      <c r="CN28" s="656"/>
      <c r="CO28" s="656"/>
      <c r="CP28" s="656"/>
      <c r="CQ28" s="657"/>
      <c r="CR28" s="658">
        <v>310065</v>
      </c>
      <c r="CS28" s="659"/>
      <c r="CT28" s="659"/>
      <c r="CU28" s="659"/>
      <c r="CV28" s="659"/>
      <c r="CW28" s="659"/>
      <c r="CX28" s="659"/>
      <c r="CY28" s="660"/>
      <c r="CZ28" s="661">
        <v>7.5</v>
      </c>
      <c r="DA28" s="670"/>
      <c r="DB28" s="670"/>
      <c r="DC28" s="671"/>
      <c r="DD28" s="664">
        <v>310065</v>
      </c>
      <c r="DE28" s="659"/>
      <c r="DF28" s="659"/>
      <c r="DG28" s="659"/>
      <c r="DH28" s="659"/>
      <c r="DI28" s="659"/>
      <c r="DJ28" s="659"/>
      <c r="DK28" s="660"/>
      <c r="DL28" s="664">
        <v>310065</v>
      </c>
      <c r="DM28" s="659"/>
      <c r="DN28" s="659"/>
      <c r="DO28" s="659"/>
      <c r="DP28" s="659"/>
      <c r="DQ28" s="659"/>
      <c r="DR28" s="659"/>
      <c r="DS28" s="659"/>
      <c r="DT28" s="659"/>
      <c r="DU28" s="659"/>
      <c r="DV28" s="660"/>
      <c r="DW28" s="661">
        <v>10.5</v>
      </c>
      <c r="DX28" s="670"/>
      <c r="DY28" s="670"/>
      <c r="DZ28" s="670"/>
      <c r="EA28" s="670"/>
      <c r="EB28" s="670"/>
      <c r="EC28" s="697"/>
    </row>
    <row r="29" spans="2:133" ht="11.25" customHeight="1" x14ac:dyDescent="0.15">
      <c r="B29" s="655" t="s">
        <v>302</v>
      </c>
      <c r="C29" s="656"/>
      <c r="D29" s="656"/>
      <c r="E29" s="656"/>
      <c r="F29" s="656"/>
      <c r="G29" s="656"/>
      <c r="H29" s="656"/>
      <c r="I29" s="656"/>
      <c r="J29" s="656"/>
      <c r="K29" s="656"/>
      <c r="L29" s="656"/>
      <c r="M29" s="656"/>
      <c r="N29" s="656"/>
      <c r="O29" s="656"/>
      <c r="P29" s="656"/>
      <c r="Q29" s="657"/>
      <c r="R29" s="658">
        <v>957</v>
      </c>
      <c r="S29" s="659"/>
      <c r="T29" s="659"/>
      <c r="U29" s="659"/>
      <c r="V29" s="659"/>
      <c r="W29" s="659"/>
      <c r="X29" s="659"/>
      <c r="Y29" s="660"/>
      <c r="Z29" s="684">
        <v>0</v>
      </c>
      <c r="AA29" s="684"/>
      <c r="AB29" s="684"/>
      <c r="AC29" s="684"/>
      <c r="AD29" s="685" t="s">
        <v>128</v>
      </c>
      <c r="AE29" s="685"/>
      <c r="AF29" s="685"/>
      <c r="AG29" s="685"/>
      <c r="AH29" s="685"/>
      <c r="AI29" s="685"/>
      <c r="AJ29" s="685"/>
      <c r="AK29" s="685"/>
      <c r="AL29" s="661" t="s">
        <v>128</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303</v>
      </c>
      <c r="CE29" s="679"/>
      <c r="CF29" s="655" t="s">
        <v>70</v>
      </c>
      <c r="CG29" s="656"/>
      <c r="CH29" s="656"/>
      <c r="CI29" s="656"/>
      <c r="CJ29" s="656"/>
      <c r="CK29" s="656"/>
      <c r="CL29" s="656"/>
      <c r="CM29" s="656"/>
      <c r="CN29" s="656"/>
      <c r="CO29" s="656"/>
      <c r="CP29" s="656"/>
      <c r="CQ29" s="657"/>
      <c r="CR29" s="658">
        <v>310065</v>
      </c>
      <c r="CS29" s="668"/>
      <c r="CT29" s="668"/>
      <c r="CU29" s="668"/>
      <c r="CV29" s="668"/>
      <c r="CW29" s="668"/>
      <c r="CX29" s="668"/>
      <c r="CY29" s="669"/>
      <c r="CZ29" s="661">
        <v>7.5</v>
      </c>
      <c r="DA29" s="670"/>
      <c r="DB29" s="670"/>
      <c r="DC29" s="671"/>
      <c r="DD29" s="664">
        <v>310065</v>
      </c>
      <c r="DE29" s="668"/>
      <c r="DF29" s="668"/>
      <c r="DG29" s="668"/>
      <c r="DH29" s="668"/>
      <c r="DI29" s="668"/>
      <c r="DJ29" s="668"/>
      <c r="DK29" s="669"/>
      <c r="DL29" s="664">
        <v>310065</v>
      </c>
      <c r="DM29" s="668"/>
      <c r="DN29" s="668"/>
      <c r="DO29" s="668"/>
      <c r="DP29" s="668"/>
      <c r="DQ29" s="668"/>
      <c r="DR29" s="668"/>
      <c r="DS29" s="668"/>
      <c r="DT29" s="668"/>
      <c r="DU29" s="668"/>
      <c r="DV29" s="669"/>
      <c r="DW29" s="661">
        <v>10.5</v>
      </c>
      <c r="DX29" s="670"/>
      <c r="DY29" s="670"/>
      <c r="DZ29" s="670"/>
      <c r="EA29" s="670"/>
      <c r="EB29" s="670"/>
      <c r="EC29" s="697"/>
    </row>
    <row r="30" spans="2:133" ht="11.25" customHeight="1" x14ac:dyDescent="0.15">
      <c r="B30" s="655" t="s">
        <v>304</v>
      </c>
      <c r="C30" s="656"/>
      <c r="D30" s="656"/>
      <c r="E30" s="656"/>
      <c r="F30" s="656"/>
      <c r="G30" s="656"/>
      <c r="H30" s="656"/>
      <c r="I30" s="656"/>
      <c r="J30" s="656"/>
      <c r="K30" s="656"/>
      <c r="L30" s="656"/>
      <c r="M30" s="656"/>
      <c r="N30" s="656"/>
      <c r="O30" s="656"/>
      <c r="P30" s="656"/>
      <c r="Q30" s="657"/>
      <c r="R30" s="658">
        <v>35286</v>
      </c>
      <c r="S30" s="659"/>
      <c r="T30" s="659"/>
      <c r="U30" s="659"/>
      <c r="V30" s="659"/>
      <c r="W30" s="659"/>
      <c r="X30" s="659"/>
      <c r="Y30" s="660"/>
      <c r="Z30" s="684">
        <v>0.8</v>
      </c>
      <c r="AA30" s="684"/>
      <c r="AB30" s="684"/>
      <c r="AC30" s="684"/>
      <c r="AD30" s="685" t="s">
        <v>128</v>
      </c>
      <c r="AE30" s="685"/>
      <c r="AF30" s="685"/>
      <c r="AG30" s="685"/>
      <c r="AH30" s="685"/>
      <c r="AI30" s="685"/>
      <c r="AJ30" s="685"/>
      <c r="AK30" s="685"/>
      <c r="AL30" s="661" t="s">
        <v>128</v>
      </c>
      <c r="AM30" s="662"/>
      <c r="AN30" s="662"/>
      <c r="AO30" s="686"/>
      <c r="AP30" s="711" t="s">
        <v>222</v>
      </c>
      <c r="AQ30" s="712"/>
      <c r="AR30" s="712"/>
      <c r="AS30" s="712"/>
      <c r="AT30" s="712"/>
      <c r="AU30" s="712"/>
      <c r="AV30" s="712"/>
      <c r="AW30" s="712"/>
      <c r="AX30" s="712"/>
      <c r="AY30" s="712"/>
      <c r="AZ30" s="712"/>
      <c r="BA30" s="712"/>
      <c r="BB30" s="712"/>
      <c r="BC30" s="712"/>
      <c r="BD30" s="712"/>
      <c r="BE30" s="712"/>
      <c r="BF30" s="713"/>
      <c r="BG30" s="711" t="s">
        <v>305</v>
      </c>
      <c r="BH30" s="728"/>
      <c r="BI30" s="728"/>
      <c r="BJ30" s="728"/>
      <c r="BK30" s="728"/>
      <c r="BL30" s="728"/>
      <c r="BM30" s="728"/>
      <c r="BN30" s="728"/>
      <c r="BO30" s="728"/>
      <c r="BP30" s="728"/>
      <c r="BQ30" s="729"/>
      <c r="BR30" s="711" t="s">
        <v>306</v>
      </c>
      <c r="BS30" s="728"/>
      <c r="BT30" s="728"/>
      <c r="BU30" s="728"/>
      <c r="BV30" s="728"/>
      <c r="BW30" s="728"/>
      <c r="BX30" s="728"/>
      <c r="BY30" s="728"/>
      <c r="BZ30" s="728"/>
      <c r="CA30" s="728"/>
      <c r="CB30" s="729"/>
      <c r="CD30" s="680"/>
      <c r="CE30" s="681"/>
      <c r="CF30" s="655" t="s">
        <v>307</v>
      </c>
      <c r="CG30" s="656"/>
      <c r="CH30" s="656"/>
      <c r="CI30" s="656"/>
      <c r="CJ30" s="656"/>
      <c r="CK30" s="656"/>
      <c r="CL30" s="656"/>
      <c r="CM30" s="656"/>
      <c r="CN30" s="656"/>
      <c r="CO30" s="656"/>
      <c r="CP30" s="656"/>
      <c r="CQ30" s="657"/>
      <c r="CR30" s="658">
        <v>301503</v>
      </c>
      <c r="CS30" s="659"/>
      <c r="CT30" s="659"/>
      <c r="CU30" s="659"/>
      <c r="CV30" s="659"/>
      <c r="CW30" s="659"/>
      <c r="CX30" s="659"/>
      <c r="CY30" s="660"/>
      <c r="CZ30" s="661">
        <v>7.3</v>
      </c>
      <c r="DA30" s="670"/>
      <c r="DB30" s="670"/>
      <c r="DC30" s="671"/>
      <c r="DD30" s="664">
        <v>301503</v>
      </c>
      <c r="DE30" s="659"/>
      <c r="DF30" s="659"/>
      <c r="DG30" s="659"/>
      <c r="DH30" s="659"/>
      <c r="DI30" s="659"/>
      <c r="DJ30" s="659"/>
      <c r="DK30" s="660"/>
      <c r="DL30" s="664">
        <v>301503</v>
      </c>
      <c r="DM30" s="659"/>
      <c r="DN30" s="659"/>
      <c r="DO30" s="659"/>
      <c r="DP30" s="659"/>
      <c r="DQ30" s="659"/>
      <c r="DR30" s="659"/>
      <c r="DS30" s="659"/>
      <c r="DT30" s="659"/>
      <c r="DU30" s="659"/>
      <c r="DV30" s="660"/>
      <c r="DW30" s="661">
        <v>10.199999999999999</v>
      </c>
      <c r="DX30" s="670"/>
      <c r="DY30" s="670"/>
      <c r="DZ30" s="670"/>
      <c r="EA30" s="670"/>
      <c r="EB30" s="670"/>
      <c r="EC30" s="697"/>
    </row>
    <row r="31" spans="2:133" ht="11.25" customHeight="1" x14ac:dyDescent="0.15">
      <c r="B31" s="655" t="s">
        <v>308</v>
      </c>
      <c r="C31" s="656"/>
      <c r="D31" s="656"/>
      <c r="E31" s="656"/>
      <c r="F31" s="656"/>
      <c r="G31" s="656"/>
      <c r="H31" s="656"/>
      <c r="I31" s="656"/>
      <c r="J31" s="656"/>
      <c r="K31" s="656"/>
      <c r="L31" s="656"/>
      <c r="M31" s="656"/>
      <c r="N31" s="656"/>
      <c r="O31" s="656"/>
      <c r="P31" s="656"/>
      <c r="Q31" s="657"/>
      <c r="R31" s="658">
        <v>4276</v>
      </c>
      <c r="S31" s="659"/>
      <c r="T31" s="659"/>
      <c r="U31" s="659"/>
      <c r="V31" s="659"/>
      <c r="W31" s="659"/>
      <c r="X31" s="659"/>
      <c r="Y31" s="660"/>
      <c r="Z31" s="684">
        <v>0.1</v>
      </c>
      <c r="AA31" s="684"/>
      <c r="AB31" s="684"/>
      <c r="AC31" s="684"/>
      <c r="AD31" s="685">
        <v>4</v>
      </c>
      <c r="AE31" s="685"/>
      <c r="AF31" s="685"/>
      <c r="AG31" s="685"/>
      <c r="AH31" s="685"/>
      <c r="AI31" s="685"/>
      <c r="AJ31" s="685"/>
      <c r="AK31" s="685"/>
      <c r="AL31" s="661">
        <v>0</v>
      </c>
      <c r="AM31" s="662"/>
      <c r="AN31" s="662"/>
      <c r="AO31" s="686"/>
      <c r="AP31" s="723" t="s">
        <v>309</v>
      </c>
      <c r="AQ31" s="724"/>
      <c r="AR31" s="724"/>
      <c r="AS31" s="724"/>
      <c r="AT31" s="725" t="s">
        <v>310</v>
      </c>
      <c r="AU31" s="356"/>
      <c r="AV31" s="356"/>
      <c r="AW31" s="356"/>
      <c r="AX31" s="708" t="s">
        <v>189</v>
      </c>
      <c r="AY31" s="709"/>
      <c r="AZ31" s="709"/>
      <c r="BA31" s="709"/>
      <c r="BB31" s="709"/>
      <c r="BC31" s="709"/>
      <c r="BD31" s="709"/>
      <c r="BE31" s="709"/>
      <c r="BF31" s="710"/>
      <c r="BG31" s="719">
        <v>99.4</v>
      </c>
      <c r="BH31" s="720"/>
      <c r="BI31" s="720"/>
      <c r="BJ31" s="720"/>
      <c r="BK31" s="720"/>
      <c r="BL31" s="720"/>
      <c r="BM31" s="721">
        <v>98.2</v>
      </c>
      <c r="BN31" s="720"/>
      <c r="BO31" s="720"/>
      <c r="BP31" s="720"/>
      <c r="BQ31" s="722"/>
      <c r="BR31" s="719">
        <v>99.4</v>
      </c>
      <c r="BS31" s="720"/>
      <c r="BT31" s="720"/>
      <c r="BU31" s="720"/>
      <c r="BV31" s="720"/>
      <c r="BW31" s="720"/>
      <c r="BX31" s="721">
        <v>98</v>
      </c>
      <c r="BY31" s="720"/>
      <c r="BZ31" s="720"/>
      <c r="CA31" s="720"/>
      <c r="CB31" s="722"/>
      <c r="CD31" s="680"/>
      <c r="CE31" s="681"/>
      <c r="CF31" s="655" t="s">
        <v>311</v>
      </c>
      <c r="CG31" s="656"/>
      <c r="CH31" s="656"/>
      <c r="CI31" s="656"/>
      <c r="CJ31" s="656"/>
      <c r="CK31" s="656"/>
      <c r="CL31" s="656"/>
      <c r="CM31" s="656"/>
      <c r="CN31" s="656"/>
      <c r="CO31" s="656"/>
      <c r="CP31" s="656"/>
      <c r="CQ31" s="657"/>
      <c r="CR31" s="658">
        <v>8562</v>
      </c>
      <c r="CS31" s="668"/>
      <c r="CT31" s="668"/>
      <c r="CU31" s="668"/>
      <c r="CV31" s="668"/>
      <c r="CW31" s="668"/>
      <c r="CX31" s="668"/>
      <c r="CY31" s="669"/>
      <c r="CZ31" s="661">
        <v>0.2</v>
      </c>
      <c r="DA31" s="670"/>
      <c r="DB31" s="670"/>
      <c r="DC31" s="671"/>
      <c r="DD31" s="664">
        <v>8562</v>
      </c>
      <c r="DE31" s="668"/>
      <c r="DF31" s="668"/>
      <c r="DG31" s="668"/>
      <c r="DH31" s="668"/>
      <c r="DI31" s="668"/>
      <c r="DJ31" s="668"/>
      <c r="DK31" s="669"/>
      <c r="DL31" s="664">
        <v>8562</v>
      </c>
      <c r="DM31" s="668"/>
      <c r="DN31" s="668"/>
      <c r="DO31" s="668"/>
      <c r="DP31" s="668"/>
      <c r="DQ31" s="668"/>
      <c r="DR31" s="668"/>
      <c r="DS31" s="668"/>
      <c r="DT31" s="668"/>
      <c r="DU31" s="668"/>
      <c r="DV31" s="669"/>
      <c r="DW31" s="661">
        <v>0.3</v>
      </c>
      <c r="DX31" s="670"/>
      <c r="DY31" s="670"/>
      <c r="DZ31" s="670"/>
      <c r="EA31" s="670"/>
      <c r="EB31" s="670"/>
      <c r="EC31" s="697"/>
    </row>
    <row r="32" spans="2:133" ht="11.25" customHeight="1" x14ac:dyDescent="0.15">
      <c r="B32" s="655" t="s">
        <v>312</v>
      </c>
      <c r="C32" s="656"/>
      <c r="D32" s="656"/>
      <c r="E32" s="656"/>
      <c r="F32" s="656"/>
      <c r="G32" s="656"/>
      <c r="H32" s="656"/>
      <c r="I32" s="656"/>
      <c r="J32" s="656"/>
      <c r="K32" s="656"/>
      <c r="L32" s="656"/>
      <c r="M32" s="656"/>
      <c r="N32" s="656"/>
      <c r="O32" s="656"/>
      <c r="P32" s="656"/>
      <c r="Q32" s="657"/>
      <c r="R32" s="658">
        <v>663220</v>
      </c>
      <c r="S32" s="659"/>
      <c r="T32" s="659"/>
      <c r="U32" s="659"/>
      <c r="V32" s="659"/>
      <c r="W32" s="659"/>
      <c r="X32" s="659"/>
      <c r="Y32" s="660"/>
      <c r="Z32" s="684">
        <v>15.1</v>
      </c>
      <c r="AA32" s="684"/>
      <c r="AB32" s="684"/>
      <c r="AC32" s="684"/>
      <c r="AD32" s="685" t="s">
        <v>128</v>
      </c>
      <c r="AE32" s="685"/>
      <c r="AF32" s="685"/>
      <c r="AG32" s="685"/>
      <c r="AH32" s="685"/>
      <c r="AI32" s="685"/>
      <c r="AJ32" s="685"/>
      <c r="AK32" s="685"/>
      <c r="AL32" s="661" t="s">
        <v>128</v>
      </c>
      <c r="AM32" s="662"/>
      <c r="AN32" s="662"/>
      <c r="AO32" s="686"/>
      <c r="AP32" s="698"/>
      <c r="AQ32" s="699"/>
      <c r="AR32" s="699"/>
      <c r="AS32" s="699"/>
      <c r="AT32" s="726"/>
      <c r="AU32" s="211" t="s">
        <v>313</v>
      </c>
      <c r="AX32" s="655" t="s">
        <v>314</v>
      </c>
      <c r="AY32" s="656"/>
      <c r="AZ32" s="656"/>
      <c r="BA32" s="656"/>
      <c r="BB32" s="656"/>
      <c r="BC32" s="656"/>
      <c r="BD32" s="656"/>
      <c r="BE32" s="656"/>
      <c r="BF32" s="657"/>
      <c r="BG32" s="718">
        <v>99.6</v>
      </c>
      <c r="BH32" s="668"/>
      <c r="BI32" s="668"/>
      <c r="BJ32" s="668"/>
      <c r="BK32" s="668"/>
      <c r="BL32" s="668"/>
      <c r="BM32" s="662">
        <v>99</v>
      </c>
      <c r="BN32" s="668"/>
      <c r="BO32" s="668"/>
      <c r="BP32" s="668"/>
      <c r="BQ32" s="695"/>
      <c r="BR32" s="718">
        <v>99.6</v>
      </c>
      <c r="BS32" s="668"/>
      <c r="BT32" s="668"/>
      <c r="BU32" s="668"/>
      <c r="BV32" s="668"/>
      <c r="BW32" s="668"/>
      <c r="BX32" s="662">
        <v>98.6</v>
      </c>
      <c r="BY32" s="668"/>
      <c r="BZ32" s="668"/>
      <c r="CA32" s="668"/>
      <c r="CB32" s="695"/>
      <c r="CD32" s="682"/>
      <c r="CE32" s="683"/>
      <c r="CF32" s="655" t="s">
        <v>315</v>
      </c>
      <c r="CG32" s="656"/>
      <c r="CH32" s="656"/>
      <c r="CI32" s="656"/>
      <c r="CJ32" s="656"/>
      <c r="CK32" s="656"/>
      <c r="CL32" s="656"/>
      <c r="CM32" s="656"/>
      <c r="CN32" s="656"/>
      <c r="CO32" s="656"/>
      <c r="CP32" s="656"/>
      <c r="CQ32" s="657"/>
      <c r="CR32" s="658" t="s">
        <v>128</v>
      </c>
      <c r="CS32" s="659"/>
      <c r="CT32" s="659"/>
      <c r="CU32" s="659"/>
      <c r="CV32" s="659"/>
      <c r="CW32" s="659"/>
      <c r="CX32" s="659"/>
      <c r="CY32" s="660"/>
      <c r="CZ32" s="661" t="s">
        <v>128</v>
      </c>
      <c r="DA32" s="670"/>
      <c r="DB32" s="670"/>
      <c r="DC32" s="671"/>
      <c r="DD32" s="664" t="s">
        <v>128</v>
      </c>
      <c r="DE32" s="659"/>
      <c r="DF32" s="659"/>
      <c r="DG32" s="659"/>
      <c r="DH32" s="659"/>
      <c r="DI32" s="659"/>
      <c r="DJ32" s="659"/>
      <c r="DK32" s="660"/>
      <c r="DL32" s="664" t="s">
        <v>128</v>
      </c>
      <c r="DM32" s="659"/>
      <c r="DN32" s="659"/>
      <c r="DO32" s="659"/>
      <c r="DP32" s="659"/>
      <c r="DQ32" s="659"/>
      <c r="DR32" s="659"/>
      <c r="DS32" s="659"/>
      <c r="DT32" s="659"/>
      <c r="DU32" s="659"/>
      <c r="DV32" s="660"/>
      <c r="DW32" s="661" t="s">
        <v>128</v>
      </c>
      <c r="DX32" s="670"/>
      <c r="DY32" s="670"/>
      <c r="DZ32" s="670"/>
      <c r="EA32" s="670"/>
      <c r="EB32" s="670"/>
      <c r="EC32" s="697"/>
    </row>
    <row r="33" spans="2:133" ht="11.25" customHeight="1" x14ac:dyDescent="0.15">
      <c r="B33" s="715" t="s">
        <v>316</v>
      </c>
      <c r="C33" s="716"/>
      <c r="D33" s="716"/>
      <c r="E33" s="716"/>
      <c r="F33" s="716"/>
      <c r="G33" s="716"/>
      <c r="H33" s="716"/>
      <c r="I33" s="716"/>
      <c r="J33" s="716"/>
      <c r="K33" s="716"/>
      <c r="L33" s="716"/>
      <c r="M33" s="716"/>
      <c r="N33" s="716"/>
      <c r="O33" s="716"/>
      <c r="P33" s="716"/>
      <c r="Q33" s="717"/>
      <c r="R33" s="658" t="s">
        <v>128</v>
      </c>
      <c r="S33" s="659"/>
      <c r="T33" s="659"/>
      <c r="U33" s="659"/>
      <c r="V33" s="659"/>
      <c r="W33" s="659"/>
      <c r="X33" s="659"/>
      <c r="Y33" s="660"/>
      <c r="Z33" s="684" t="s">
        <v>128</v>
      </c>
      <c r="AA33" s="684"/>
      <c r="AB33" s="684"/>
      <c r="AC33" s="684"/>
      <c r="AD33" s="685" t="s">
        <v>128</v>
      </c>
      <c r="AE33" s="685"/>
      <c r="AF33" s="685"/>
      <c r="AG33" s="685"/>
      <c r="AH33" s="685"/>
      <c r="AI33" s="685"/>
      <c r="AJ33" s="685"/>
      <c r="AK33" s="685"/>
      <c r="AL33" s="661" t="s">
        <v>128</v>
      </c>
      <c r="AM33" s="662"/>
      <c r="AN33" s="662"/>
      <c r="AO33" s="686"/>
      <c r="AP33" s="700"/>
      <c r="AQ33" s="701"/>
      <c r="AR33" s="701"/>
      <c r="AS33" s="701"/>
      <c r="AT33" s="727"/>
      <c r="AU33" s="355"/>
      <c r="AV33" s="355"/>
      <c r="AW33" s="355"/>
      <c r="AX33" s="635" t="s">
        <v>317</v>
      </c>
      <c r="AY33" s="636"/>
      <c r="AZ33" s="636"/>
      <c r="BA33" s="636"/>
      <c r="BB33" s="636"/>
      <c r="BC33" s="636"/>
      <c r="BD33" s="636"/>
      <c r="BE33" s="636"/>
      <c r="BF33" s="637"/>
      <c r="BG33" s="714">
        <v>99</v>
      </c>
      <c r="BH33" s="639"/>
      <c r="BI33" s="639"/>
      <c r="BJ33" s="639"/>
      <c r="BK33" s="639"/>
      <c r="BL33" s="639"/>
      <c r="BM33" s="676">
        <v>96.8</v>
      </c>
      <c r="BN33" s="639"/>
      <c r="BO33" s="639"/>
      <c r="BP33" s="639"/>
      <c r="BQ33" s="687"/>
      <c r="BR33" s="714">
        <v>99.1</v>
      </c>
      <c r="BS33" s="639"/>
      <c r="BT33" s="639"/>
      <c r="BU33" s="639"/>
      <c r="BV33" s="639"/>
      <c r="BW33" s="639"/>
      <c r="BX33" s="676">
        <v>97</v>
      </c>
      <c r="BY33" s="639"/>
      <c r="BZ33" s="639"/>
      <c r="CA33" s="639"/>
      <c r="CB33" s="687"/>
      <c r="CD33" s="655" t="s">
        <v>318</v>
      </c>
      <c r="CE33" s="656"/>
      <c r="CF33" s="656"/>
      <c r="CG33" s="656"/>
      <c r="CH33" s="656"/>
      <c r="CI33" s="656"/>
      <c r="CJ33" s="656"/>
      <c r="CK33" s="656"/>
      <c r="CL33" s="656"/>
      <c r="CM33" s="656"/>
      <c r="CN33" s="656"/>
      <c r="CO33" s="656"/>
      <c r="CP33" s="656"/>
      <c r="CQ33" s="657"/>
      <c r="CR33" s="658">
        <v>2062966</v>
      </c>
      <c r="CS33" s="668"/>
      <c r="CT33" s="668"/>
      <c r="CU33" s="668"/>
      <c r="CV33" s="668"/>
      <c r="CW33" s="668"/>
      <c r="CX33" s="668"/>
      <c r="CY33" s="669"/>
      <c r="CZ33" s="661">
        <v>50.1</v>
      </c>
      <c r="DA33" s="670"/>
      <c r="DB33" s="670"/>
      <c r="DC33" s="671"/>
      <c r="DD33" s="664">
        <v>1714764</v>
      </c>
      <c r="DE33" s="668"/>
      <c r="DF33" s="668"/>
      <c r="DG33" s="668"/>
      <c r="DH33" s="668"/>
      <c r="DI33" s="668"/>
      <c r="DJ33" s="668"/>
      <c r="DK33" s="669"/>
      <c r="DL33" s="664">
        <v>1034604</v>
      </c>
      <c r="DM33" s="668"/>
      <c r="DN33" s="668"/>
      <c r="DO33" s="668"/>
      <c r="DP33" s="668"/>
      <c r="DQ33" s="668"/>
      <c r="DR33" s="668"/>
      <c r="DS33" s="668"/>
      <c r="DT33" s="668"/>
      <c r="DU33" s="668"/>
      <c r="DV33" s="669"/>
      <c r="DW33" s="661">
        <v>34.9</v>
      </c>
      <c r="DX33" s="670"/>
      <c r="DY33" s="670"/>
      <c r="DZ33" s="670"/>
      <c r="EA33" s="670"/>
      <c r="EB33" s="670"/>
      <c r="EC33" s="697"/>
    </row>
    <row r="34" spans="2:133" ht="11.25" customHeight="1" x14ac:dyDescent="0.15">
      <c r="B34" s="655" t="s">
        <v>319</v>
      </c>
      <c r="C34" s="656"/>
      <c r="D34" s="656"/>
      <c r="E34" s="656"/>
      <c r="F34" s="656"/>
      <c r="G34" s="656"/>
      <c r="H34" s="656"/>
      <c r="I34" s="656"/>
      <c r="J34" s="656"/>
      <c r="K34" s="656"/>
      <c r="L34" s="656"/>
      <c r="M34" s="656"/>
      <c r="N34" s="656"/>
      <c r="O34" s="656"/>
      <c r="P34" s="656"/>
      <c r="Q34" s="657"/>
      <c r="R34" s="658">
        <v>222952</v>
      </c>
      <c r="S34" s="659"/>
      <c r="T34" s="659"/>
      <c r="U34" s="659"/>
      <c r="V34" s="659"/>
      <c r="W34" s="659"/>
      <c r="X34" s="659"/>
      <c r="Y34" s="660"/>
      <c r="Z34" s="684">
        <v>5.0999999999999996</v>
      </c>
      <c r="AA34" s="684"/>
      <c r="AB34" s="684"/>
      <c r="AC34" s="684"/>
      <c r="AD34" s="685" t="s">
        <v>128</v>
      </c>
      <c r="AE34" s="685"/>
      <c r="AF34" s="685"/>
      <c r="AG34" s="685"/>
      <c r="AH34" s="685"/>
      <c r="AI34" s="685"/>
      <c r="AJ34" s="685"/>
      <c r="AK34" s="685"/>
      <c r="AL34" s="661" t="s">
        <v>128</v>
      </c>
      <c r="AM34" s="662"/>
      <c r="AN34" s="662"/>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320</v>
      </c>
      <c r="CE34" s="656"/>
      <c r="CF34" s="656"/>
      <c r="CG34" s="656"/>
      <c r="CH34" s="656"/>
      <c r="CI34" s="656"/>
      <c r="CJ34" s="656"/>
      <c r="CK34" s="656"/>
      <c r="CL34" s="656"/>
      <c r="CM34" s="656"/>
      <c r="CN34" s="656"/>
      <c r="CO34" s="656"/>
      <c r="CP34" s="656"/>
      <c r="CQ34" s="657"/>
      <c r="CR34" s="658">
        <v>668128</v>
      </c>
      <c r="CS34" s="659"/>
      <c r="CT34" s="659"/>
      <c r="CU34" s="659"/>
      <c r="CV34" s="659"/>
      <c r="CW34" s="659"/>
      <c r="CX34" s="659"/>
      <c r="CY34" s="660"/>
      <c r="CZ34" s="661">
        <v>16.2</v>
      </c>
      <c r="DA34" s="670"/>
      <c r="DB34" s="670"/>
      <c r="DC34" s="671"/>
      <c r="DD34" s="664">
        <v>494851</v>
      </c>
      <c r="DE34" s="659"/>
      <c r="DF34" s="659"/>
      <c r="DG34" s="659"/>
      <c r="DH34" s="659"/>
      <c r="DI34" s="659"/>
      <c r="DJ34" s="659"/>
      <c r="DK34" s="660"/>
      <c r="DL34" s="664">
        <v>345197</v>
      </c>
      <c r="DM34" s="659"/>
      <c r="DN34" s="659"/>
      <c r="DO34" s="659"/>
      <c r="DP34" s="659"/>
      <c r="DQ34" s="659"/>
      <c r="DR34" s="659"/>
      <c r="DS34" s="659"/>
      <c r="DT34" s="659"/>
      <c r="DU34" s="659"/>
      <c r="DV34" s="660"/>
      <c r="DW34" s="661">
        <v>11.6</v>
      </c>
      <c r="DX34" s="670"/>
      <c r="DY34" s="670"/>
      <c r="DZ34" s="670"/>
      <c r="EA34" s="670"/>
      <c r="EB34" s="670"/>
      <c r="EC34" s="697"/>
    </row>
    <row r="35" spans="2:133" ht="11.25" customHeight="1" x14ac:dyDescent="0.15">
      <c r="B35" s="655" t="s">
        <v>321</v>
      </c>
      <c r="C35" s="656"/>
      <c r="D35" s="656"/>
      <c r="E35" s="656"/>
      <c r="F35" s="656"/>
      <c r="G35" s="656"/>
      <c r="H35" s="656"/>
      <c r="I35" s="656"/>
      <c r="J35" s="656"/>
      <c r="K35" s="656"/>
      <c r="L35" s="656"/>
      <c r="M35" s="656"/>
      <c r="N35" s="656"/>
      <c r="O35" s="656"/>
      <c r="P35" s="656"/>
      <c r="Q35" s="657"/>
      <c r="R35" s="658">
        <v>8458</v>
      </c>
      <c r="S35" s="659"/>
      <c r="T35" s="659"/>
      <c r="U35" s="659"/>
      <c r="V35" s="659"/>
      <c r="W35" s="659"/>
      <c r="X35" s="659"/>
      <c r="Y35" s="660"/>
      <c r="Z35" s="684">
        <v>0.2</v>
      </c>
      <c r="AA35" s="684"/>
      <c r="AB35" s="684"/>
      <c r="AC35" s="684"/>
      <c r="AD35" s="685">
        <v>3453</v>
      </c>
      <c r="AE35" s="685"/>
      <c r="AF35" s="685"/>
      <c r="AG35" s="685"/>
      <c r="AH35" s="685"/>
      <c r="AI35" s="685"/>
      <c r="AJ35" s="685"/>
      <c r="AK35" s="685"/>
      <c r="AL35" s="661">
        <v>0.1</v>
      </c>
      <c r="AM35" s="662"/>
      <c r="AN35" s="662"/>
      <c r="AO35" s="686"/>
      <c r="AP35" s="216"/>
      <c r="AQ35" s="711" t="s">
        <v>322</v>
      </c>
      <c r="AR35" s="712"/>
      <c r="AS35" s="712"/>
      <c r="AT35" s="712"/>
      <c r="AU35" s="712"/>
      <c r="AV35" s="712"/>
      <c r="AW35" s="712"/>
      <c r="AX35" s="712"/>
      <c r="AY35" s="712"/>
      <c r="AZ35" s="712"/>
      <c r="BA35" s="712"/>
      <c r="BB35" s="712"/>
      <c r="BC35" s="712"/>
      <c r="BD35" s="712"/>
      <c r="BE35" s="712"/>
      <c r="BF35" s="713"/>
      <c r="BG35" s="711" t="s">
        <v>323</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324</v>
      </c>
      <c r="CE35" s="656"/>
      <c r="CF35" s="656"/>
      <c r="CG35" s="656"/>
      <c r="CH35" s="656"/>
      <c r="CI35" s="656"/>
      <c r="CJ35" s="656"/>
      <c r="CK35" s="656"/>
      <c r="CL35" s="656"/>
      <c r="CM35" s="656"/>
      <c r="CN35" s="656"/>
      <c r="CO35" s="656"/>
      <c r="CP35" s="656"/>
      <c r="CQ35" s="657"/>
      <c r="CR35" s="658">
        <v>27504</v>
      </c>
      <c r="CS35" s="668"/>
      <c r="CT35" s="668"/>
      <c r="CU35" s="668"/>
      <c r="CV35" s="668"/>
      <c r="CW35" s="668"/>
      <c r="CX35" s="668"/>
      <c r="CY35" s="669"/>
      <c r="CZ35" s="661">
        <v>0.7</v>
      </c>
      <c r="DA35" s="670"/>
      <c r="DB35" s="670"/>
      <c r="DC35" s="671"/>
      <c r="DD35" s="664">
        <v>27504</v>
      </c>
      <c r="DE35" s="668"/>
      <c r="DF35" s="668"/>
      <c r="DG35" s="668"/>
      <c r="DH35" s="668"/>
      <c r="DI35" s="668"/>
      <c r="DJ35" s="668"/>
      <c r="DK35" s="669"/>
      <c r="DL35" s="664">
        <v>26118</v>
      </c>
      <c r="DM35" s="668"/>
      <c r="DN35" s="668"/>
      <c r="DO35" s="668"/>
      <c r="DP35" s="668"/>
      <c r="DQ35" s="668"/>
      <c r="DR35" s="668"/>
      <c r="DS35" s="668"/>
      <c r="DT35" s="668"/>
      <c r="DU35" s="668"/>
      <c r="DV35" s="669"/>
      <c r="DW35" s="661">
        <v>0.9</v>
      </c>
      <c r="DX35" s="670"/>
      <c r="DY35" s="670"/>
      <c r="DZ35" s="670"/>
      <c r="EA35" s="670"/>
      <c r="EB35" s="670"/>
      <c r="EC35" s="697"/>
    </row>
    <row r="36" spans="2:133" ht="11.25" customHeight="1" x14ac:dyDescent="0.15">
      <c r="B36" s="655" t="s">
        <v>325</v>
      </c>
      <c r="C36" s="656"/>
      <c r="D36" s="656"/>
      <c r="E36" s="656"/>
      <c r="F36" s="656"/>
      <c r="G36" s="656"/>
      <c r="H36" s="656"/>
      <c r="I36" s="656"/>
      <c r="J36" s="656"/>
      <c r="K36" s="656"/>
      <c r="L36" s="656"/>
      <c r="M36" s="656"/>
      <c r="N36" s="656"/>
      <c r="O36" s="656"/>
      <c r="P36" s="656"/>
      <c r="Q36" s="657"/>
      <c r="R36" s="658">
        <v>26692</v>
      </c>
      <c r="S36" s="659"/>
      <c r="T36" s="659"/>
      <c r="U36" s="659"/>
      <c r="V36" s="659"/>
      <c r="W36" s="659"/>
      <c r="X36" s="659"/>
      <c r="Y36" s="660"/>
      <c r="Z36" s="684">
        <v>0.6</v>
      </c>
      <c r="AA36" s="684"/>
      <c r="AB36" s="684"/>
      <c r="AC36" s="684"/>
      <c r="AD36" s="685" t="s">
        <v>128</v>
      </c>
      <c r="AE36" s="685"/>
      <c r="AF36" s="685"/>
      <c r="AG36" s="685"/>
      <c r="AH36" s="685"/>
      <c r="AI36" s="685"/>
      <c r="AJ36" s="685"/>
      <c r="AK36" s="685"/>
      <c r="AL36" s="661" t="s">
        <v>128</v>
      </c>
      <c r="AM36" s="662"/>
      <c r="AN36" s="662"/>
      <c r="AO36" s="686"/>
      <c r="AP36" s="216"/>
      <c r="AQ36" s="702" t="s">
        <v>326</v>
      </c>
      <c r="AR36" s="703"/>
      <c r="AS36" s="703"/>
      <c r="AT36" s="703"/>
      <c r="AU36" s="703"/>
      <c r="AV36" s="703"/>
      <c r="AW36" s="703"/>
      <c r="AX36" s="703"/>
      <c r="AY36" s="704"/>
      <c r="AZ36" s="705">
        <v>510845</v>
      </c>
      <c r="BA36" s="706"/>
      <c r="BB36" s="706"/>
      <c r="BC36" s="706"/>
      <c r="BD36" s="706"/>
      <c r="BE36" s="706"/>
      <c r="BF36" s="707"/>
      <c r="BG36" s="708" t="s">
        <v>327</v>
      </c>
      <c r="BH36" s="709"/>
      <c r="BI36" s="709"/>
      <c r="BJ36" s="709"/>
      <c r="BK36" s="709"/>
      <c r="BL36" s="709"/>
      <c r="BM36" s="709"/>
      <c r="BN36" s="709"/>
      <c r="BO36" s="709"/>
      <c r="BP36" s="709"/>
      <c r="BQ36" s="709"/>
      <c r="BR36" s="709"/>
      <c r="BS36" s="709"/>
      <c r="BT36" s="709"/>
      <c r="BU36" s="710"/>
      <c r="BV36" s="705">
        <v>7312</v>
      </c>
      <c r="BW36" s="706"/>
      <c r="BX36" s="706"/>
      <c r="BY36" s="706"/>
      <c r="BZ36" s="706"/>
      <c r="CA36" s="706"/>
      <c r="CB36" s="707"/>
      <c r="CD36" s="655" t="s">
        <v>328</v>
      </c>
      <c r="CE36" s="656"/>
      <c r="CF36" s="656"/>
      <c r="CG36" s="656"/>
      <c r="CH36" s="656"/>
      <c r="CI36" s="656"/>
      <c r="CJ36" s="656"/>
      <c r="CK36" s="656"/>
      <c r="CL36" s="656"/>
      <c r="CM36" s="656"/>
      <c r="CN36" s="656"/>
      <c r="CO36" s="656"/>
      <c r="CP36" s="656"/>
      <c r="CQ36" s="657"/>
      <c r="CR36" s="658">
        <v>812867</v>
      </c>
      <c r="CS36" s="659"/>
      <c r="CT36" s="659"/>
      <c r="CU36" s="659"/>
      <c r="CV36" s="659"/>
      <c r="CW36" s="659"/>
      <c r="CX36" s="659"/>
      <c r="CY36" s="660"/>
      <c r="CZ36" s="661">
        <v>19.7</v>
      </c>
      <c r="DA36" s="670"/>
      <c r="DB36" s="670"/>
      <c r="DC36" s="671"/>
      <c r="DD36" s="664">
        <v>681459</v>
      </c>
      <c r="DE36" s="659"/>
      <c r="DF36" s="659"/>
      <c r="DG36" s="659"/>
      <c r="DH36" s="659"/>
      <c r="DI36" s="659"/>
      <c r="DJ36" s="659"/>
      <c r="DK36" s="660"/>
      <c r="DL36" s="664">
        <v>425378</v>
      </c>
      <c r="DM36" s="659"/>
      <c r="DN36" s="659"/>
      <c r="DO36" s="659"/>
      <c r="DP36" s="659"/>
      <c r="DQ36" s="659"/>
      <c r="DR36" s="659"/>
      <c r="DS36" s="659"/>
      <c r="DT36" s="659"/>
      <c r="DU36" s="659"/>
      <c r="DV36" s="660"/>
      <c r="DW36" s="661">
        <v>14.3</v>
      </c>
      <c r="DX36" s="670"/>
      <c r="DY36" s="670"/>
      <c r="DZ36" s="670"/>
      <c r="EA36" s="670"/>
      <c r="EB36" s="670"/>
      <c r="EC36" s="697"/>
    </row>
    <row r="37" spans="2:133" ht="11.25" customHeight="1" x14ac:dyDescent="0.15">
      <c r="B37" s="655" t="s">
        <v>329</v>
      </c>
      <c r="C37" s="656"/>
      <c r="D37" s="656"/>
      <c r="E37" s="656"/>
      <c r="F37" s="656"/>
      <c r="G37" s="656"/>
      <c r="H37" s="656"/>
      <c r="I37" s="656"/>
      <c r="J37" s="656"/>
      <c r="K37" s="656"/>
      <c r="L37" s="656"/>
      <c r="M37" s="656"/>
      <c r="N37" s="656"/>
      <c r="O37" s="656"/>
      <c r="P37" s="656"/>
      <c r="Q37" s="657"/>
      <c r="R37" s="658">
        <v>108072</v>
      </c>
      <c r="S37" s="659"/>
      <c r="T37" s="659"/>
      <c r="U37" s="659"/>
      <c r="V37" s="659"/>
      <c r="W37" s="659"/>
      <c r="X37" s="659"/>
      <c r="Y37" s="660"/>
      <c r="Z37" s="684">
        <v>2.5</v>
      </c>
      <c r="AA37" s="684"/>
      <c r="AB37" s="684"/>
      <c r="AC37" s="684"/>
      <c r="AD37" s="685" t="s">
        <v>128</v>
      </c>
      <c r="AE37" s="685"/>
      <c r="AF37" s="685"/>
      <c r="AG37" s="685"/>
      <c r="AH37" s="685"/>
      <c r="AI37" s="685"/>
      <c r="AJ37" s="685"/>
      <c r="AK37" s="685"/>
      <c r="AL37" s="661" t="s">
        <v>128</v>
      </c>
      <c r="AM37" s="662"/>
      <c r="AN37" s="662"/>
      <c r="AO37" s="686"/>
      <c r="AQ37" s="692" t="s">
        <v>330</v>
      </c>
      <c r="AR37" s="693"/>
      <c r="AS37" s="693"/>
      <c r="AT37" s="693"/>
      <c r="AU37" s="693"/>
      <c r="AV37" s="693"/>
      <c r="AW37" s="693"/>
      <c r="AX37" s="693"/>
      <c r="AY37" s="694"/>
      <c r="AZ37" s="658">
        <v>240000</v>
      </c>
      <c r="BA37" s="659"/>
      <c r="BB37" s="659"/>
      <c r="BC37" s="659"/>
      <c r="BD37" s="668"/>
      <c r="BE37" s="668"/>
      <c r="BF37" s="695"/>
      <c r="BG37" s="655" t="s">
        <v>331</v>
      </c>
      <c r="BH37" s="656"/>
      <c r="BI37" s="656"/>
      <c r="BJ37" s="656"/>
      <c r="BK37" s="656"/>
      <c r="BL37" s="656"/>
      <c r="BM37" s="656"/>
      <c r="BN37" s="656"/>
      <c r="BO37" s="656"/>
      <c r="BP37" s="656"/>
      <c r="BQ37" s="656"/>
      <c r="BR37" s="656"/>
      <c r="BS37" s="656"/>
      <c r="BT37" s="656"/>
      <c r="BU37" s="657"/>
      <c r="BV37" s="658">
        <v>7312</v>
      </c>
      <c r="BW37" s="659"/>
      <c r="BX37" s="659"/>
      <c r="BY37" s="659"/>
      <c r="BZ37" s="659"/>
      <c r="CA37" s="659"/>
      <c r="CB37" s="696"/>
      <c r="CD37" s="655" t="s">
        <v>332</v>
      </c>
      <c r="CE37" s="656"/>
      <c r="CF37" s="656"/>
      <c r="CG37" s="656"/>
      <c r="CH37" s="656"/>
      <c r="CI37" s="656"/>
      <c r="CJ37" s="656"/>
      <c r="CK37" s="656"/>
      <c r="CL37" s="656"/>
      <c r="CM37" s="656"/>
      <c r="CN37" s="656"/>
      <c r="CO37" s="656"/>
      <c r="CP37" s="656"/>
      <c r="CQ37" s="657"/>
      <c r="CR37" s="658">
        <v>243564</v>
      </c>
      <c r="CS37" s="668"/>
      <c r="CT37" s="668"/>
      <c r="CU37" s="668"/>
      <c r="CV37" s="668"/>
      <c r="CW37" s="668"/>
      <c r="CX37" s="668"/>
      <c r="CY37" s="669"/>
      <c r="CZ37" s="661">
        <v>5.9</v>
      </c>
      <c r="DA37" s="670"/>
      <c r="DB37" s="670"/>
      <c r="DC37" s="671"/>
      <c r="DD37" s="664">
        <v>234665</v>
      </c>
      <c r="DE37" s="668"/>
      <c r="DF37" s="668"/>
      <c r="DG37" s="668"/>
      <c r="DH37" s="668"/>
      <c r="DI37" s="668"/>
      <c r="DJ37" s="668"/>
      <c r="DK37" s="669"/>
      <c r="DL37" s="664">
        <v>206400</v>
      </c>
      <c r="DM37" s="668"/>
      <c r="DN37" s="668"/>
      <c r="DO37" s="668"/>
      <c r="DP37" s="668"/>
      <c r="DQ37" s="668"/>
      <c r="DR37" s="668"/>
      <c r="DS37" s="668"/>
      <c r="DT37" s="668"/>
      <c r="DU37" s="668"/>
      <c r="DV37" s="669"/>
      <c r="DW37" s="661">
        <v>7</v>
      </c>
      <c r="DX37" s="670"/>
      <c r="DY37" s="670"/>
      <c r="DZ37" s="670"/>
      <c r="EA37" s="670"/>
      <c r="EB37" s="670"/>
      <c r="EC37" s="697"/>
    </row>
    <row r="38" spans="2:133" ht="11.25" customHeight="1" x14ac:dyDescent="0.15">
      <c r="B38" s="655" t="s">
        <v>333</v>
      </c>
      <c r="C38" s="656"/>
      <c r="D38" s="656"/>
      <c r="E38" s="656"/>
      <c r="F38" s="656"/>
      <c r="G38" s="656"/>
      <c r="H38" s="656"/>
      <c r="I38" s="656"/>
      <c r="J38" s="656"/>
      <c r="K38" s="656"/>
      <c r="L38" s="656"/>
      <c r="M38" s="656"/>
      <c r="N38" s="656"/>
      <c r="O38" s="656"/>
      <c r="P38" s="656"/>
      <c r="Q38" s="657"/>
      <c r="R38" s="658">
        <v>93084</v>
      </c>
      <c r="S38" s="659"/>
      <c r="T38" s="659"/>
      <c r="U38" s="659"/>
      <c r="V38" s="659"/>
      <c r="W38" s="659"/>
      <c r="X38" s="659"/>
      <c r="Y38" s="660"/>
      <c r="Z38" s="684">
        <v>2.1</v>
      </c>
      <c r="AA38" s="684"/>
      <c r="AB38" s="684"/>
      <c r="AC38" s="684"/>
      <c r="AD38" s="685" t="s">
        <v>128</v>
      </c>
      <c r="AE38" s="685"/>
      <c r="AF38" s="685"/>
      <c r="AG38" s="685"/>
      <c r="AH38" s="685"/>
      <c r="AI38" s="685"/>
      <c r="AJ38" s="685"/>
      <c r="AK38" s="685"/>
      <c r="AL38" s="661" t="s">
        <v>128</v>
      </c>
      <c r="AM38" s="662"/>
      <c r="AN38" s="662"/>
      <c r="AO38" s="686"/>
      <c r="AQ38" s="692" t="s">
        <v>334</v>
      </c>
      <c r="AR38" s="693"/>
      <c r="AS38" s="693"/>
      <c r="AT38" s="693"/>
      <c r="AU38" s="693"/>
      <c r="AV38" s="693"/>
      <c r="AW38" s="693"/>
      <c r="AX38" s="693"/>
      <c r="AY38" s="694"/>
      <c r="AZ38" s="658">
        <v>11492</v>
      </c>
      <c r="BA38" s="659"/>
      <c r="BB38" s="659"/>
      <c r="BC38" s="659"/>
      <c r="BD38" s="668"/>
      <c r="BE38" s="668"/>
      <c r="BF38" s="695"/>
      <c r="BG38" s="655" t="s">
        <v>335</v>
      </c>
      <c r="BH38" s="656"/>
      <c r="BI38" s="656"/>
      <c r="BJ38" s="656"/>
      <c r="BK38" s="656"/>
      <c r="BL38" s="656"/>
      <c r="BM38" s="656"/>
      <c r="BN38" s="656"/>
      <c r="BO38" s="656"/>
      <c r="BP38" s="656"/>
      <c r="BQ38" s="656"/>
      <c r="BR38" s="656"/>
      <c r="BS38" s="656"/>
      <c r="BT38" s="656"/>
      <c r="BU38" s="657"/>
      <c r="BV38" s="658">
        <v>1179</v>
      </c>
      <c r="BW38" s="659"/>
      <c r="BX38" s="659"/>
      <c r="BY38" s="659"/>
      <c r="BZ38" s="659"/>
      <c r="CA38" s="659"/>
      <c r="CB38" s="696"/>
      <c r="CD38" s="655" t="s">
        <v>336</v>
      </c>
      <c r="CE38" s="656"/>
      <c r="CF38" s="656"/>
      <c r="CG38" s="656"/>
      <c r="CH38" s="656"/>
      <c r="CI38" s="656"/>
      <c r="CJ38" s="656"/>
      <c r="CK38" s="656"/>
      <c r="CL38" s="656"/>
      <c r="CM38" s="656"/>
      <c r="CN38" s="656"/>
      <c r="CO38" s="656"/>
      <c r="CP38" s="656"/>
      <c r="CQ38" s="657"/>
      <c r="CR38" s="658">
        <v>269254</v>
      </c>
      <c r="CS38" s="659"/>
      <c r="CT38" s="659"/>
      <c r="CU38" s="659"/>
      <c r="CV38" s="659"/>
      <c r="CW38" s="659"/>
      <c r="CX38" s="659"/>
      <c r="CY38" s="660"/>
      <c r="CZ38" s="661">
        <v>6.5</v>
      </c>
      <c r="DA38" s="670"/>
      <c r="DB38" s="670"/>
      <c r="DC38" s="671"/>
      <c r="DD38" s="664">
        <v>227912</v>
      </c>
      <c r="DE38" s="659"/>
      <c r="DF38" s="659"/>
      <c r="DG38" s="659"/>
      <c r="DH38" s="659"/>
      <c r="DI38" s="659"/>
      <c r="DJ38" s="659"/>
      <c r="DK38" s="660"/>
      <c r="DL38" s="664">
        <v>227911</v>
      </c>
      <c r="DM38" s="659"/>
      <c r="DN38" s="659"/>
      <c r="DO38" s="659"/>
      <c r="DP38" s="659"/>
      <c r="DQ38" s="659"/>
      <c r="DR38" s="659"/>
      <c r="DS38" s="659"/>
      <c r="DT38" s="659"/>
      <c r="DU38" s="659"/>
      <c r="DV38" s="660"/>
      <c r="DW38" s="661">
        <v>7.7</v>
      </c>
      <c r="DX38" s="670"/>
      <c r="DY38" s="670"/>
      <c r="DZ38" s="670"/>
      <c r="EA38" s="670"/>
      <c r="EB38" s="670"/>
      <c r="EC38" s="697"/>
    </row>
    <row r="39" spans="2:133" ht="11.25" customHeight="1" x14ac:dyDescent="0.15">
      <c r="B39" s="655" t="s">
        <v>337</v>
      </c>
      <c r="C39" s="656"/>
      <c r="D39" s="656"/>
      <c r="E39" s="656"/>
      <c r="F39" s="656"/>
      <c r="G39" s="656"/>
      <c r="H39" s="656"/>
      <c r="I39" s="656"/>
      <c r="J39" s="656"/>
      <c r="K39" s="656"/>
      <c r="L39" s="656"/>
      <c r="M39" s="656"/>
      <c r="N39" s="656"/>
      <c r="O39" s="656"/>
      <c r="P39" s="656"/>
      <c r="Q39" s="657"/>
      <c r="R39" s="658">
        <v>119807</v>
      </c>
      <c r="S39" s="659"/>
      <c r="T39" s="659"/>
      <c r="U39" s="659"/>
      <c r="V39" s="659"/>
      <c r="W39" s="659"/>
      <c r="X39" s="659"/>
      <c r="Y39" s="660"/>
      <c r="Z39" s="684">
        <v>2.7</v>
      </c>
      <c r="AA39" s="684"/>
      <c r="AB39" s="684"/>
      <c r="AC39" s="684"/>
      <c r="AD39" s="685">
        <v>3178</v>
      </c>
      <c r="AE39" s="685"/>
      <c r="AF39" s="685"/>
      <c r="AG39" s="685"/>
      <c r="AH39" s="685"/>
      <c r="AI39" s="685"/>
      <c r="AJ39" s="685"/>
      <c r="AK39" s="685"/>
      <c r="AL39" s="661">
        <v>0.1</v>
      </c>
      <c r="AM39" s="662"/>
      <c r="AN39" s="662"/>
      <c r="AO39" s="686"/>
      <c r="AQ39" s="692" t="s">
        <v>338</v>
      </c>
      <c r="AR39" s="693"/>
      <c r="AS39" s="693"/>
      <c r="AT39" s="693"/>
      <c r="AU39" s="693"/>
      <c r="AV39" s="693"/>
      <c r="AW39" s="693"/>
      <c r="AX39" s="693"/>
      <c r="AY39" s="694"/>
      <c r="AZ39" s="658">
        <v>1591</v>
      </c>
      <c r="BA39" s="659"/>
      <c r="BB39" s="659"/>
      <c r="BC39" s="659"/>
      <c r="BD39" s="668"/>
      <c r="BE39" s="668"/>
      <c r="BF39" s="695"/>
      <c r="BG39" s="655" t="s">
        <v>339</v>
      </c>
      <c r="BH39" s="656"/>
      <c r="BI39" s="656"/>
      <c r="BJ39" s="656"/>
      <c r="BK39" s="656"/>
      <c r="BL39" s="656"/>
      <c r="BM39" s="656"/>
      <c r="BN39" s="656"/>
      <c r="BO39" s="656"/>
      <c r="BP39" s="656"/>
      <c r="BQ39" s="656"/>
      <c r="BR39" s="656"/>
      <c r="BS39" s="656"/>
      <c r="BT39" s="656"/>
      <c r="BU39" s="657"/>
      <c r="BV39" s="658">
        <v>2117</v>
      </c>
      <c r="BW39" s="659"/>
      <c r="BX39" s="659"/>
      <c r="BY39" s="659"/>
      <c r="BZ39" s="659"/>
      <c r="CA39" s="659"/>
      <c r="CB39" s="696"/>
      <c r="CD39" s="655" t="s">
        <v>340</v>
      </c>
      <c r="CE39" s="656"/>
      <c r="CF39" s="656"/>
      <c r="CG39" s="656"/>
      <c r="CH39" s="656"/>
      <c r="CI39" s="656"/>
      <c r="CJ39" s="656"/>
      <c r="CK39" s="656"/>
      <c r="CL39" s="656"/>
      <c r="CM39" s="656"/>
      <c r="CN39" s="656"/>
      <c r="CO39" s="656"/>
      <c r="CP39" s="656"/>
      <c r="CQ39" s="657"/>
      <c r="CR39" s="658">
        <v>275213</v>
      </c>
      <c r="CS39" s="668"/>
      <c r="CT39" s="668"/>
      <c r="CU39" s="668"/>
      <c r="CV39" s="668"/>
      <c r="CW39" s="668"/>
      <c r="CX39" s="668"/>
      <c r="CY39" s="669"/>
      <c r="CZ39" s="661">
        <v>6.7</v>
      </c>
      <c r="DA39" s="670"/>
      <c r="DB39" s="670"/>
      <c r="DC39" s="671"/>
      <c r="DD39" s="664">
        <v>273038</v>
      </c>
      <c r="DE39" s="668"/>
      <c r="DF39" s="668"/>
      <c r="DG39" s="668"/>
      <c r="DH39" s="668"/>
      <c r="DI39" s="668"/>
      <c r="DJ39" s="668"/>
      <c r="DK39" s="669"/>
      <c r="DL39" s="664" t="s">
        <v>128</v>
      </c>
      <c r="DM39" s="668"/>
      <c r="DN39" s="668"/>
      <c r="DO39" s="668"/>
      <c r="DP39" s="668"/>
      <c r="DQ39" s="668"/>
      <c r="DR39" s="668"/>
      <c r="DS39" s="668"/>
      <c r="DT39" s="668"/>
      <c r="DU39" s="668"/>
      <c r="DV39" s="669"/>
      <c r="DW39" s="661" t="s">
        <v>128</v>
      </c>
      <c r="DX39" s="670"/>
      <c r="DY39" s="670"/>
      <c r="DZ39" s="670"/>
      <c r="EA39" s="670"/>
      <c r="EB39" s="670"/>
      <c r="EC39" s="697"/>
    </row>
    <row r="40" spans="2:133" ht="11.25" customHeight="1" x14ac:dyDescent="0.15">
      <c r="B40" s="655" t="s">
        <v>341</v>
      </c>
      <c r="C40" s="656"/>
      <c r="D40" s="656"/>
      <c r="E40" s="656"/>
      <c r="F40" s="656"/>
      <c r="G40" s="656"/>
      <c r="H40" s="656"/>
      <c r="I40" s="656"/>
      <c r="J40" s="656"/>
      <c r="K40" s="656"/>
      <c r="L40" s="656"/>
      <c r="M40" s="656"/>
      <c r="N40" s="656"/>
      <c r="O40" s="656"/>
      <c r="P40" s="656"/>
      <c r="Q40" s="657"/>
      <c r="R40" s="658">
        <v>206564</v>
      </c>
      <c r="S40" s="659"/>
      <c r="T40" s="659"/>
      <c r="U40" s="659"/>
      <c r="V40" s="659"/>
      <c r="W40" s="659"/>
      <c r="X40" s="659"/>
      <c r="Y40" s="660"/>
      <c r="Z40" s="684">
        <v>4.7</v>
      </c>
      <c r="AA40" s="684"/>
      <c r="AB40" s="684"/>
      <c r="AC40" s="684"/>
      <c r="AD40" s="685" t="s">
        <v>128</v>
      </c>
      <c r="AE40" s="685"/>
      <c r="AF40" s="685"/>
      <c r="AG40" s="685"/>
      <c r="AH40" s="685"/>
      <c r="AI40" s="685"/>
      <c r="AJ40" s="685"/>
      <c r="AK40" s="685"/>
      <c r="AL40" s="661" t="s">
        <v>128</v>
      </c>
      <c r="AM40" s="662"/>
      <c r="AN40" s="662"/>
      <c r="AO40" s="686"/>
      <c r="AQ40" s="692" t="s">
        <v>342</v>
      </c>
      <c r="AR40" s="693"/>
      <c r="AS40" s="693"/>
      <c r="AT40" s="693"/>
      <c r="AU40" s="693"/>
      <c r="AV40" s="693"/>
      <c r="AW40" s="693"/>
      <c r="AX40" s="693"/>
      <c r="AY40" s="694"/>
      <c r="AZ40" s="658">
        <v>239</v>
      </c>
      <c r="BA40" s="659"/>
      <c r="BB40" s="659"/>
      <c r="BC40" s="659"/>
      <c r="BD40" s="668"/>
      <c r="BE40" s="668"/>
      <c r="BF40" s="695"/>
      <c r="BG40" s="698" t="s">
        <v>343</v>
      </c>
      <c r="BH40" s="699"/>
      <c r="BI40" s="699"/>
      <c r="BJ40" s="699"/>
      <c r="BK40" s="699"/>
      <c r="BL40" s="359"/>
      <c r="BM40" s="656" t="s">
        <v>344</v>
      </c>
      <c r="BN40" s="656"/>
      <c r="BO40" s="656"/>
      <c r="BP40" s="656"/>
      <c r="BQ40" s="656"/>
      <c r="BR40" s="656"/>
      <c r="BS40" s="656"/>
      <c r="BT40" s="656"/>
      <c r="BU40" s="657"/>
      <c r="BV40" s="658">
        <v>111</v>
      </c>
      <c r="BW40" s="659"/>
      <c r="BX40" s="659"/>
      <c r="BY40" s="659"/>
      <c r="BZ40" s="659"/>
      <c r="CA40" s="659"/>
      <c r="CB40" s="696"/>
      <c r="CD40" s="655" t="s">
        <v>345</v>
      </c>
      <c r="CE40" s="656"/>
      <c r="CF40" s="656"/>
      <c r="CG40" s="656"/>
      <c r="CH40" s="656"/>
      <c r="CI40" s="656"/>
      <c r="CJ40" s="656"/>
      <c r="CK40" s="656"/>
      <c r="CL40" s="656"/>
      <c r="CM40" s="656"/>
      <c r="CN40" s="656"/>
      <c r="CO40" s="656"/>
      <c r="CP40" s="656"/>
      <c r="CQ40" s="657"/>
      <c r="CR40" s="658">
        <v>10000</v>
      </c>
      <c r="CS40" s="659"/>
      <c r="CT40" s="659"/>
      <c r="CU40" s="659"/>
      <c r="CV40" s="659"/>
      <c r="CW40" s="659"/>
      <c r="CX40" s="659"/>
      <c r="CY40" s="660"/>
      <c r="CZ40" s="661">
        <v>0.2</v>
      </c>
      <c r="DA40" s="670"/>
      <c r="DB40" s="670"/>
      <c r="DC40" s="671"/>
      <c r="DD40" s="664">
        <v>10000</v>
      </c>
      <c r="DE40" s="659"/>
      <c r="DF40" s="659"/>
      <c r="DG40" s="659"/>
      <c r="DH40" s="659"/>
      <c r="DI40" s="659"/>
      <c r="DJ40" s="659"/>
      <c r="DK40" s="660"/>
      <c r="DL40" s="664">
        <v>10000</v>
      </c>
      <c r="DM40" s="659"/>
      <c r="DN40" s="659"/>
      <c r="DO40" s="659"/>
      <c r="DP40" s="659"/>
      <c r="DQ40" s="659"/>
      <c r="DR40" s="659"/>
      <c r="DS40" s="659"/>
      <c r="DT40" s="659"/>
      <c r="DU40" s="659"/>
      <c r="DV40" s="660"/>
      <c r="DW40" s="661">
        <v>0.3</v>
      </c>
      <c r="DX40" s="670"/>
      <c r="DY40" s="670"/>
      <c r="DZ40" s="670"/>
      <c r="EA40" s="670"/>
      <c r="EB40" s="670"/>
      <c r="EC40" s="697"/>
    </row>
    <row r="41" spans="2:133" ht="11.25" customHeight="1" x14ac:dyDescent="0.15">
      <c r="B41" s="655" t="s">
        <v>346</v>
      </c>
      <c r="C41" s="656"/>
      <c r="D41" s="656"/>
      <c r="E41" s="656"/>
      <c r="F41" s="656"/>
      <c r="G41" s="656"/>
      <c r="H41" s="656"/>
      <c r="I41" s="656"/>
      <c r="J41" s="656"/>
      <c r="K41" s="656"/>
      <c r="L41" s="656"/>
      <c r="M41" s="656"/>
      <c r="N41" s="656"/>
      <c r="O41" s="656"/>
      <c r="P41" s="656"/>
      <c r="Q41" s="657"/>
      <c r="R41" s="658" t="s">
        <v>128</v>
      </c>
      <c r="S41" s="659"/>
      <c r="T41" s="659"/>
      <c r="U41" s="659"/>
      <c r="V41" s="659"/>
      <c r="W41" s="659"/>
      <c r="X41" s="659"/>
      <c r="Y41" s="660"/>
      <c r="Z41" s="684" t="s">
        <v>128</v>
      </c>
      <c r="AA41" s="684"/>
      <c r="AB41" s="684"/>
      <c r="AC41" s="684"/>
      <c r="AD41" s="685" t="s">
        <v>128</v>
      </c>
      <c r="AE41" s="685"/>
      <c r="AF41" s="685"/>
      <c r="AG41" s="685"/>
      <c r="AH41" s="685"/>
      <c r="AI41" s="685"/>
      <c r="AJ41" s="685"/>
      <c r="AK41" s="685"/>
      <c r="AL41" s="661" t="s">
        <v>128</v>
      </c>
      <c r="AM41" s="662"/>
      <c r="AN41" s="662"/>
      <c r="AO41" s="686"/>
      <c r="AQ41" s="692" t="s">
        <v>347</v>
      </c>
      <c r="AR41" s="693"/>
      <c r="AS41" s="693"/>
      <c r="AT41" s="693"/>
      <c r="AU41" s="693"/>
      <c r="AV41" s="693"/>
      <c r="AW41" s="693"/>
      <c r="AX41" s="693"/>
      <c r="AY41" s="694"/>
      <c r="AZ41" s="658">
        <v>53775</v>
      </c>
      <c r="BA41" s="659"/>
      <c r="BB41" s="659"/>
      <c r="BC41" s="659"/>
      <c r="BD41" s="668"/>
      <c r="BE41" s="668"/>
      <c r="BF41" s="695"/>
      <c r="BG41" s="698"/>
      <c r="BH41" s="699"/>
      <c r="BI41" s="699"/>
      <c r="BJ41" s="699"/>
      <c r="BK41" s="699"/>
      <c r="BL41" s="359"/>
      <c r="BM41" s="656" t="s">
        <v>348</v>
      </c>
      <c r="BN41" s="656"/>
      <c r="BO41" s="656"/>
      <c r="BP41" s="656"/>
      <c r="BQ41" s="656"/>
      <c r="BR41" s="656"/>
      <c r="BS41" s="656"/>
      <c r="BT41" s="656"/>
      <c r="BU41" s="657"/>
      <c r="BV41" s="658" t="s">
        <v>128</v>
      </c>
      <c r="BW41" s="659"/>
      <c r="BX41" s="659"/>
      <c r="BY41" s="659"/>
      <c r="BZ41" s="659"/>
      <c r="CA41" s="659"/>
      <c r="CB41" s="696"/>
      <c r="CD41" s="655" t="s">
        <v>349</v>
      </c>
      <c r="CE41" s="656"/>
      <c r="CF41" s="656"/>
      <c r="CG41" s="656"/>
      <c r="CH41" s="656"/>
      <c r="CI41" s="656"/>
      <c r="CJ41" s="656"/>
      <c r="CK41" s="656"/>
      <c r="CL41" s="656"/>
      <c r="CM41" s="656"/>
      <c r="CN41" s="656"/>
      <c r="CO41" s="656"/>
      <c r="CP41" s="656"/>
      <c r="CQ41" s="657"/>
      <c r="CR41" s="658" t="s">
        <v>128</v>
      </c>
      <c r="CS41" s="668"/>
      <c r="CT41" s="668"/>
      <c r="CU41" s="668"/>
      <c r="CV41" s="668"/>
      <c r="CW41" s="668"/>
      <c r="CX41" s="668"/>
      <c r="CY41" s="669"/>
      <c r="CZ41" s="661" t="s">
        <v>128</v>
      </c>
      <c r="DA41" s="670"/>
      <c r="DB41" s="670"/>
      <c r="DC41" s="671"/>
      <c r="DD41" s="664" t="s">
        <v>128</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350</v>
      </c>
      <c r="C42" s="656"/>
      <c r="D42" s="656"/>
      <c r="E42" s="656"/>
      <c r="F42" s="656"/>
      <c r="G42" s="656"/>
      <c r="H42" s="656"/>
      <c r="I42" s="656"/>
      <c r="J42" s="656"/>
      <c r="K42" s="656"/>
      <c r="L42" s="656"/>
      <c r="M42" s="656"/>
      <c r="N42" s="656"/>
      <c r="O42" s="656"/>
      <c r="P42" s="656"/>
      <c r="Q42" s="657"/>
      <c r="R42" s="658" t="s">
        <v>128</v>
      </c>
      <c r="S42" s="659"/>
      <c r="T42" s="659"/>
      <c r="U42" s="659"/>
      <c r="V42" s="659"/>
      <c r="W42" s="659"/>
      <c r="X42" s="659"/>
      <c r="Y42" s="660"/>
      <c r="Z42" s="684" t="s">
        <v>128</v>
      </c>
      <c r="AA42" s="684"/>
      <c r="AB42" s="684"/>
      <c r="AC42" s="684"/>
      <c r="AD42" s="685" t="s">
        <v>128</v>
      </c>
      <c r="AE42" s="685"/>
      <c r="AF42" s="685"/>
      <c r="AG42" s="685"/>
      <c r="AH42" s="685"/>
      <c r="AI42" s="685"/>
      <c r="AJ42" s="685"/>
      <c r="AK42" s="685"/>
      <c r="AL42" s="661" t="s">
        <v>128</v>
      </c>
      <c r="AM42" s="662"/>
      <c r="AN42" s="662"/>
      <c r="AO42" s="686"/>
      <c r="AQ42" s="689" t="s">
        <v>351</v>
      </c>
      <c r="AR42" s="690"/>
      <c r="AS42" s="690"/>
      <c r="AT42" s="690"/>
      <c r="AU42" s="690"/>
      <c r="AV42" s="690"/>
      <c r="AW42" s="690"/>
      <c r="AX42" s="690"/>
      <c r="AY42" s="691"/>
      <c r="AZ42" s="638">
        <v>203748</v>
      </c>
      <c r="BA42" s="672"/>
      <c r="BB42" s="672"/>
      <c r="BC42" s="672"/>
      <c r="BD42" s="639"/>
      <c r="BE42" s="639"/>
      <c r="BF42" s="687"/>
      <c r="BG42" s="700"/>
      <c r="BH42" s="701"/>
      <c r="BI42" s="701"/>
      <c r="BJ42" s="701"/>
      <c r="BK42" s="701"/>
      <c r="BL42" s="357"/>
      <c r="BM42" s="636" t="s">
        <v>352</v>
      </c>
      <c r="BN42" s="636"/>
      <c r="BO42" s="636"/>
      <c r="BP42" s="636"/>
      <c r="BQ42" s="636"/>
      <c r="BR42" s="636"/>
      <c r="BS42" s="636"/>
      <c r="BT42" s="636"/>
      <c r="BU42" s="637"/>
      <c r="BV42" s="638">
        <v>336</v>
      </c>
      <c r="BW42" s="672"/>
      <c r="BX42" s="672"/>
      <c r="BY42" s="672"/>
      <c r="BZ42" s="672"/>
      <c r="CA42" s="672"/>
      <c r="CB42" s="688"/>
      <c r="CD42" s="655" t="s">
        <v>353</v>
      </c>
      <c r="CE42" s="656"/>
      <c r="CF42" s="656"/>
      <c r="CG42" s="656"/>
      <c r="CH42" s="656"/>
      <c r="CI42" s="656"/>
      <c r="CJ42" s="656"/>
      <c r="CK42" s="656"/>
      <c r="CL42" s="656"/>
      <c r="CM42" s="656"/>
      <c r="CN42" s="656"/>
      <c r="CO42" s="656"/>
      <c r="CP42" s="656"/>
      <c r="CQ42" s="657"/>
      <c r="CR42" s="658">
        <v>204464</v>
      </c>
      <c r="CS42" s="668"/>
      <c r="CT42" s="668"/>
      <c r="CU42" s="668"/>
      <c r="CV42" s="668"/>
      <c r="CW42" s="668"/>
      <c r="CX42" s="668"/>
      <c r="CY42" s="669"/>
      <c r="CZ42" s="661">
        <v>5</v>
      </c>
      <c r="DA42" s="670"/>
      <c r="DB42" s="670"/>
      <c r="DC42" s="671"/>
      <c r="DD42" s="664">
        <v>122193</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354</v>
      </c>
      <c r="C43" s="656"/>
      <c r="D43" s="656"/>
      <c r="E43" s="656"/>
      <c r="F43" s="656"/>
      <c r="G43" s="656"/>
      <c r="H43" s="656"/>
      <c r="I43" s="656"/>
      <c r="J43" s="656"/>
      <c r="K43" s="656"/>
      <c r="L43" s="656"/>
      <c r="M43" s="656"/>
      <c r="N43" s="656"/>
      <c r="O43" s="656"/>
      <c r="P43" s="656"/>
      <c r="Q43" s="657"/>
      <c r="R43" s="658">
        <v>139964</v>
      </c>
      <c r="S43" s="659"/>
      <c r="T43" s="659"/>
      <c r="U43" s="659"/>
      <c r="V43" s="659"/>
      <c r="W43" s="659"/>
      <c r="X43" s="659"/>
      <c r="Y43" s="660"/>
      <c r="Z43" s="684">
        <v>3.2</v>
      </c>
      <c r="AA43" s="684"/>
      <c r="AB43" s="684"/>
      <c r="AC43" s="684"/>
      <c r="AD43" s="685" t="s">
        <v>128</v>
      </c>
      <c r="AE43" s="685"/>
      <c r="AF43" s="685"/>
      <c r="AG43" s="685"/>
      <c r="AH43" s="685"/>
      <c r="AI43" s="685"/>
      <c r="AJ43" s="685"/>
      <c r="AK43" s="685"/>
      <c r="AL43" s="661" t="s">
        <v>128</v>
      </c>
      <c r="AM43" s="662"/>
      <c r="AN43" s="662"/>
      <c r="AO43" s="686"/>
      <c r="CD43" s="655" t="s">
        <v>355</v>
      </c>
      <c r="CE43" s="656"/>
      <c r="CF43" s="656"/>
      <c r="CG43" s="656"/>
      <c r="CH43" s="656"/>
      <c r="CI43" s="656"/>
      <c r="CJ43" s="656"/>
      <c r="CK43" s="656"/>
      <c r="CL43" s="656"/>
      <c r="CM43" s="656"/>
      <c r="CN43" s="656"/>
      <c r="CO43" s="656"/>
      <c r="CP43" s="656"/>
      <c r="CQ43" s="657"/>
      <c r="CR43" s="658">
        <v>1175</v>
      </c>
      <c r="CS43" s="668"/>
      <c r="CT43" s="668"/>
      <c r="CU43" s="668"/>
      <c r="CV43" s="668"/>
      <c r="CW43" s="668"/>
      <c r="CX43" s="668"/>
      <c r="CY43" s="669"/>
      <c r="CZ43" s="661">
        <v>0</v>
      </c>
      <c r="DA43" s="670"/>
      <c r="DB43" s="670"/>
      <c r="DC43" s="671"/>
      <c r="DD43" s="664">
        <v>1175</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356</v>
      </c>
      <c r="C44" s="636"/>
      <c r="D44" s="636"/>
      <c r="E44" s="636"/>
      <c r="F44" s="636"/>
      <c r="G44" s="636"/>
      <c r="H44" s="636"/>
      <c r="I44" s="636"/>
      <c r="J44" s="636"/>
      <c r="K44" s="636"/>
      <c r="L44" s="636"/>
      <c r="M44" s="636"/>
      <c r="N44" s="636"/>
      <c r="O44" s="636"/>
      <c r="P44" s="636"/>
      <c r="Q44" s="637"/>
      <c r="R44" s="638">
        <v>4393479</v>
      </c>
      <c r="S44" s="672"/>
      <c r="T44" s="672"/>
      <c r="U44" s="672"/>
      <c r="V44" s="672"/>
      <c r="W44" s="672"/>
      <c r="X44" s="672"/>
      <c r="Y44" s="673"/>
      <c r="Z44" s="674">
        <v>100</v>
      </c>
      <c r="AA44" s="674"/>
      <c r="AB44" s="674"/>
      <c r="AC44" s="674"/>
      <c r="AD44" s="675">
        <v>2824386</v>
      </c>
      <c r="AE44" s="675"/>
      <c r="AF44" s="675"/>
      <c r="AG44" s="675"/>
      <c r="AH44" s="675"/>
      <c r="AI44" s="675"/>
      <c r="AJ44" s="675"/>
      <c r="AK44" s="675"/>
      <c r="AL44" s="641">
        <v>100</v>
      </c>
      <c r="AM44" s="676"/>
      <c r="AN44" s="676"/>
      <c r="AO44" s="677"/>
      <c r="CD44" s="678" t="s">
        <v>303</v>
      </c>
      <c r="CE44" s="679"/>
      <c r="CF44" s="655" t="s">
        <v>357</v>
      </c>
      <c r="CG44" s="656"/>
      <c r="CH44" s="656"/>
      <c r="CI44" s="656"/>
      <c r="CJ44" s="656"/>
      <c r="CK44" s="656"/>
      <c r="CL44" s="656"/>
      <c r="CM44" s="656"/>
      <c r="CN44" s="656"/>
      <c r="CO44" s="656"/>
      <c r="CP44" s="656"/>
      <c r="CQ44" s="657"/>
      <c r="CR44" s="658">
        <v>204464</v>
      </c>
      <c r="CS44" s="659"/>
      <c r="CT44" s="659"/>
      <c r="CU44" s="659"/>
      <c r="CV44" s="659"/>
      <c r="CW44" s="659"/>
      <c r="CX44" s="659"/>
      <c r="CY44" s="660"/>
      <c r="CZ44" s="661">
        <v>5</v>
      </c>
      <c r="DA44" s="662"/>
      <c r="DB44" s="662"/>
      <c r="DC44" s="663"/>
      <c r="DD44" s="664">
        <v>122193</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358</v>
      </c>
      <c r="CG45" s="656"/>
      <c r="CH45" s="656"/>
      <c r="CI45" s="656"/>
      <c r="CJ45" s="656"/>
      <c r="CK45" s="656"/>
      <c r="CL45" s="656"/>
      <c r="CM45" s="656"/>
      <c r="CN45" s="656"/>
      <c r="CO45" s="656"/>
      <c r="CP45" s="656"/>
      <c r="CQ45" s="657"/>
      <c r="CR45" s="658">
        <v>26265</v>
      </c>
      <c r="CS45" s="668"/>
      <c r="CT45" s="668"/>
      <c r="CU45" s="668"/>
      <c r="CV45" s="668"/>
      <c r="CW45" s="668"/>
      <c r="CX45" s="668"/>
      <c r="CY45" s="669"/>
      <c r="CZ45" s="661">
        <v>0.6</v>
      </c>
      <c r="DA45" s="670"/>
      <c r="DB45" s="670"/>
      <c r="DC45" s="671"/>
      <c r="DD45" s="664">
        <v>4594</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359</v>
      </c>
      <c r="CD46" s="680"/>
      <c r="CE46" s="681"/>
      <c r="CF46" s="655" t="s">
        <v>360</v>
      </c>
      <c r="CG46" s="656"/>
      <c r="CH46" s="656"/>
      <c r="CI46" s="656"/>
      <c r="CJ46" s="656"/>
      <c r="CK46" s="656"/>
      <c r="CL46" s="656"/>
      <c r="CM46" s="656"/>
      <c r="CN46" s="656"/>
      <c r="CO46" s="656"/>
      <c r="CP46" s="656"/>
      <c r="CQ46" s="657"/>
      <c r="CR46" s="658">
        <v>139949</v>
      </c>
      <c r="CS46" s="659"/>
      <c r="CT46" s="659"/>
      <c r="CU46" s="659"/>
      <c r="CV46" s="659"/>
      <c r="CW46" s="659"/>
      <c r="CX46" s="659"/>
      <c r="CY46" s="660"/>
      <c r="CZ46" s="661">
        <v>3.4</v>
      </c>
      <c r="DA46" s="662"/>
      <c r="DB46" s="662"/>
      <c r="DC46" s="663"/>
      <c r="DD46" s="664">
        <v>95649</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361</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362</v>
      </c>
      <c r="CG47" s="656"/>
      <c r="CH47" s="656"/>
      <c r="CI47" s="656"/>
      <c r="CJ47" s="656"/>
      <c r="CK47" s="656"/>
      <c r="CL47" s="656"/>
      <c r="CM47" s="656"/>
      <c r="CN47" s="656"/>
      <c r="CO47" s="656"/>
      <c r="CP47" s="656"/>
      <c r="CQ47" s="657"/>
      <c r="CR47" s="658" t="s">
        <v>128</v>
      </c>
      <c r="CS47" s="668"/>
      <c r="CT47" s="668"/>
      <c r="CU47" s="668"/>
      <c r="CV47" s="668"/>
      <c r="CW47" s="668"/>
      <c r="CX47" s="668"/>
      <c r="CY47" s="669"/>
      <c r="CZ47" s="661" t="s">
        <v>128</v>
      </c>
      <c r="DA47" s="670"/>
      <c r="DB47" s="670"/>
      <c r="DC47" s="671"/>
      <c r="DD47" s="664" t="s">
        <v>128</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363</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364</v>
      </c>
      <c r="CG48" s="656"/>
      <c r="CH48" s="656"/>
      <c r="CI48" s="656"/>
      <c r="CJ48" s="656"/>
      <c r="CK48" s="656"/>
      <c r="CL48" s="656"/>
      <c r="CM48" s="656"/>
      <c r="CN48" s="656"/>
      <c r="CO48" s="656"/>
      <c r="CP48" s="656"/>
      <c r="CQ48" s="657"/>
      <c r="CR48" s="658" t="s">
        <v>128</v>
      </c>
      <c r="CS48" s="659"/>
      <c r="CT48" s="659"/>
      <c r="CU48" s="659"/>
      <c r="CV48" s="659"/>
      <c r="CW48" s="659"/>
      <c r="CX48" s="659"/>
      <c r="CY48" s="660"/>
      <c r="CZ48" s="661" t="s">
        <v>128</v>
      </c>
      <c r="DA48" s="662"/>
      <c r="DB48" s="662"/>
      <c r="DC48" s="663"/>
      <c r="DD48" s="664" t="s">
        <v>128</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365</v>
      </c>
      <c r="CE49" s="636"/>
      <c r="CF49" s="636"/>
      <c r="CG49" s="636"/>
      <c r="CH49" s="636"/>
      <c r="CI49" s="636"/>
      <c r="CJ49" s="636"/>
      <c r="CK49" s="636"/>
      <c r="CL49" s="636"/>
      <c r="CM49" s="636"/>
      <c r="CN49" s="636"/>
      <c r="CO49" s="636"/>
      <c r="CP49" s="636"/>
      <c r="CQ49" s="637"/>
      <c r="CR49" s="638">
        <v>4116933</v>
      </c>
      <c r="CS49" s="639"/>
      <c r="CT49" s="639"/>
      <c r="CU49" s="639"/>
      <c r="CV49" s="639"/>
      <c r="CW49" s="639"/>
      <c r="CX49" s="639"/>
      <c r="CY49" s="640"/>
      <c r="CZ49" s="641">
        <v>100</v>
      </c>
      <c r="DA49" s="642"/>
      <c r="DB49" s="642"/>
      <c r="DC49" s="643"/>
      <c r="DD49" s="644">
        <v>3160166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HRwSEIsBjKYJ4FhGA0wxnBtwoDPRIL9MLH+seqUbIGbZbe6lox1Z8safdyR+t5R0hwZy1MCUaRVsPsiPf0XvKg==" saltValue="ys2+rTHiwqtbi7W8XjfrX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44" orientation="portrait"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7" zoomScale="85" zoomScaleNormal="85" zoomScaleSheetLayoutView="70" workbookViewId="0">
      <selection activeCell="AP83" sqref="AP83:AT83"/>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30" t="s">
        <v>366</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c r="AE2" s="1130"/>
      <c r="AF2" s="1130"/>
      <c r="AG2" s="1130"/>
      <c r="AH2" s="1130"/>
      <c r="AI2" s="1130"/>
      <c r="AJ2" s="1130"/>
      <c r="AK2" s="1130"/>
      <c r="AL2" s="1130"/>
      <c r="AM2" s="1130"/>
      <c r="AN2" s="1130"/>
      <c r="AO2" s="1130"/>
      <c r="AP2" s="1130"/>
      <c r="AQ2" s="1130"/>
      <c r="AR2" s="1130"/>
      <c r="AS2" s="1130"/>
      <c r="AT2" s="1130"/>
      <c r="AU2" s="1130"/>
      <c r="AV2" s="1130"/>
      <c r="AW2" s="1130"/>
      <c r="AX2" s="1130"/>
      <c r="AY2" s="1130"/>
      <c r="AZ2" s="1130"/>
      <c r="BA2" s="1130"/>
      <c r="BB2" s="1130"/>
      <c r="BC2" s="1130"/>
      <c r="BD2" s="1130"/>
      <c r="BE2" s="1130"/>
      <c r="BF2" s="1130"/>
      <c r="BG2" s="1130"/>
      <c r="BH2" s="1130"/>
      <c r="BI2" s="113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31" t="s">
        <v>367</v>
      </c>
      <c r="DK2" s="1132"/>
      <c r="DL2" s="1132"/>
      <c r="DM2" s="1132"/>
      <c r="DN2" s="1132"/>
      <c r="DO2" s="1133"/>
      <c r="DP2" s="219"/>
      <c r="DQ2" s="1131" t="s">
        <v>368</v>
      </c>
      <c r="DR2" s="1132"/>
      <c r="DS2" s="1132"/>
      <c r="DT2" s="1132"/>
      <c r="DU2" s="1132"/>
      <c r="DV2" s="1132"/>
      <c r="DW2" s="1132"/>
      <c r="DX2" s="1132"/>
      <c r="DY2" s="1132"/>
      <c r="DZ2" s="1133"/>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9" t="s">
        <v>369</v>
      </c>
      <c r="B4" s="1099"/>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c r="AA4" s="1099"/>
      <c r="AB4" s="1099"/>
      <c r="AC4" s="1099"/>
      <c r="AD4" s="1099"/>
      <c r="AE4" s="1099"/>
      <c r="AF4" s="1099"/>
      <c r="AG4" s="1099"/>
      <c r="AH4" s="1099"/>
      <c r="AI4" s="1099"/>
      <c r="AJ4" s="1099"/>
      <c r="AK4" s="1099"/>
      <c r="AL4" s="1099"/>
      <c r="AM4" s="1099"/>
      <c r="AN4" s="1099"/>
      <c r="AO4" s="1099"/>
      <c r="AP4" s="1099"/>
      <c r="AQ4" s="1099"/>
      <c r="AR4" s="1099"/>
      <c r="AS4" s="1099"/>
      <c r="AT4" s="1099"/>
      <c r="AU4" s="1099"/>
      <c r="AV4" s="1099"/>
      <c r="AW4" s="1099"/>
      <c r="AX4" s="1099"/>
      <c r="AY4" s="1099"/>
      <c r="AZ4" s="223"/>
      <c r="BA4" s="223"/>
      <c r="BB4" s="223"/>
      <c r="BC4" s="223"/>
      <c r="BD4" s="223"/>
      <c r="BE4" s="224"/>
      <c r="BF4" s="224"/>
      <c r="BG4" s="224"/>
      <c r="BH4" s="224"/>
      <c r="BI4" s="224"/>
      <c r="BJ4" s="224"/>
      <c r="BK4" s="224"/>
      <c r="BL4" s="224"/>
      <c r="BM4" s="224"/>
      <c r="BN4" s="224"/>
      <c r="BO4" s="224"/>
      <c r="BP4" s="224"/>
      <c r="BQ4" s="762" t="s">
        <v>370</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34" t="s">
        <v>371</v>
      </c>
      <c r="B5" s="1035"/>
      <c r="C5" s="1035"/>
      <c r="D5" s="1035"/>
      <c r="E5" s="1035"/>
      <c r="F5" s="1035"/>
      <c r="G5" s="1035"/>
      <c r="H5" s="1035"/>
      <c r="I5" s="1035"/>
      <c r="J5" s="1035"/>
      <c r="K5" s="1035"/>
      <c r="L5" s="1035"/>
      <c r="M5" s="1035"/>
      <c r="N5" s="1035"/>
      <c r="O5" s="1035"/>
      <c r="P5" s="1036"/>
      <c r="Q5" s="1040" t="s">
        <v>372</v>
      </c>
      <c r="R5" s="1041"/>
      <c r="S5" s="1041"/>
      <c r="T5" s="1041"/>
      <c r="U5" s="1042"/>
      <c r="V5" s="1040" t="s">
        <v>373</v>
      </c>
      <c r="W5" s="1041"/>
      <c r="X5" s="1041"/>
      <c r="Y5" s="1041"/>
      <c r="Z5" s="1042"/>
      <c r="AA5" s="1040" t="s">
        <v>374</v>
      </c>
      <c r="AB5" s="1041"/>
      <c r="AC5" s="1041"/>
      <c r="AD5" s="1041"/>
      <c r="AE5" s="1041"/>
      <c r="AF5" s="1134" t="s">
        <v>375</v>
      </c>
      <c r="AG5" s="1041"/>
      <c r="AH5" s="1041"/>
      <c r="AI5" s="1041"/>
      <c r="AJ5" s="1054"/>
      <c r="AK5" s="1041" t="s">
        <v>376</v>
      </c>
      <c r="AL5" s="1041"/>
      <c r="AM5" s="1041"/>
      <c r="AN5" s="1041"/>
      <c r="AO5" s="1042"/>
      <c r="AP5" s="1040" t="s">
        <v>377</v>
      </c>
      <c r="AQ5" s="1041"/>
      <c r="AR5" s="1041"/>
      <c r="AS5" s="1041"/>
      <c r="AT5" s="1042"/>
      <c r="AU5" s="1040" t="s">
        <v>378</v>
      </c>
      <c r="AV5" s="1041"/>
      <c r="AW5" s="1041"/>
      <c r="AX5" s="1041"/>
      <c r="AY5" s="1054"/>
      <c r="AZ5" s="223"/>
      <c r="BA5" s="223"/>
      <c r="BB5" s="223"/>
      <c r="BC5" s="223"/>
      <c r="BD5" s="223"/>
      <c r="BE5" s="224"/>
      <c r="BF5" s="224"/>
      <c r="BG5" s="224"/>
      <c r="BH5" s="224"/>
      <c r="BI5" s="224"/>
      <c r="BJ5" s="224"/>
      <c r="BK5" s="224"/>
      <c r="BL5" s="224"/>
      <c r="BM5" s="224"/>
      <c r="BN5" s="224"/>
      <c r="BO5" s="224"/>
      <c r="BP5" s="224"/>
      <c r="BQ5" s="1034" t="s">
        <v>379</v>
      </c>
      <c r="BR5" s="1035"/>
      <c r="BS5" s="1035"/>
      <c r="BT5" s="1035"/>
      <c r="BU5" s="1035"/>
      <c r="BV5" s="1035"/>
      <c r="BW5" s="1035"/>
      <c r="BX5" s="1035"/>
      <c r="BY5" s="1035"/>
      <c r="BZ5" s="1035"/>
      <c r="CA5" s="1035"/>
      <c r="CB5" s="1035"/>
      <c r="CC5" s="1035"/>
      <c r="CD5" s="1035"/>
      <c r="CE5" s="1035"/>
      <c r="CF5" s="1035"/>
      <c r="CG5" s="1036"/>
      <c r="CH5" s="1040" t="s">
        <v>380</v>
      </c>
      <c r="CI5" s="1041"/>
      <c r="CJ5" s="1041"/>
      <c r="CK5" s="1041"/>
      <c r="CL5" s="1042"/>
      <c r="CM5" s="1040" t="s">
        <v>381</v>
      </c>
      <c r="CN5" s="1041"/>
      <c r="CO5" s="1041"/>
      <c r="CP5" s="1041"/>
      <c r="CQ5" s="1042"/>
      <c r="CR5" s="1040" t="s">
        <v>382</v>
      </c>
      <c r="CS5" s="1041"/>
      <c r="CT5" s="1041"/>
      <c r="CU5" s="1041"/>
      <c r="CV5" s="1042"/>
      <c r="CW5" s="1040" t="s">
        <v>383</v>
      </c>
      <c r="CX5" s="1041"/>
      <c r="CY5" s="1041"/>
      <c r="CZ5" s="1041"/>
      <c r="DA5" s="1042"/>
      <c r="DB5" s="1040" t="s">
        <v>384</v>
      </c>
      <c r="DC5" s="1041"/>
      <c r="DD5" s="1041"/>
      <c r="DE5" s="1041"/>
      <c r="DF5" s="1042"/>
      <c r="DG5" s="1124" t="s">
        <v>385</v>
      </c>
      <c r="DH5" s="1125"/>
      <c r="DI5" s="1125"/>
      <c r="DJ5" s="1125"/>
      <c r="DK5" s="1126"/>
      <c r="DL5" s="1124" t="s">
        <v>386</v>
      </c>
      <c r="DM5" s="1125"/>
      <c r="DN5" s="1125"/>
      <c r="DO5" s="1125"/>
      <c r="DP5" s="1126"/>
      <c r="DQ5" s="1040" t="s">
        <v>387</v>
      </c>
      <c r="DR5" s="1041"/>
      <c r="DS5" s="1041"/>
      <c r="DT5" s="1041"/>
      <c r="DU5" s="1042"/>
      <c r="DV5" s="1040" t="s">
        <v>378</v>
      </c>
      <c r="DW5" s="1041"/>
      <c r="DX5" s="1041"/>
      <c r="DY5" s="1041"/>
      <c r="DZ5" s="1054"/>
      <c r="EA5" s="225"/>
    </row>
    <row r="6" spans="1:131" s="226" customFormat="1" ht="26.25" customHeight="1" thickBot="1" x14ac:dyDescent="0.2">
      <c r="A6" s="1037"/>
      <c r="B6" s="1038"/>
      <c r="C6" s="1038"/>
      <c r="D6" s="1038"/>
      <c r="E6" s="1038"/>
      <c r="F6" s="1038"/>
      <c r="G6" s="1038"/>
      <c r="H6" s="1038"/>
      <c r="I6" s="1038"/>
      <c r="J6" s="1038"/>
      <c r="K6" s="1038"/>
      <c r="L6" s="1038"/>
      <c r="M6" s="1038"/>
      <c r="N6" s="1038"/>
      <c r="O6" s="1038"/>
      <c r="P6" s="1039"/>
      <c r="Q6" s="1043"/>
      <c r="R6" s="1044"/>
      <c r="S6" s="1044"/>
      <c r="T6" s="1044"/>
      <c r="U6" s="1045"/>
      <c r="V6" s="1043"/>
      <c r="W6" s="1044"/>
      <c r="X6" s="1044"/>
      <c r="Y6" s="1044"/>
      <c r="Z6" s="1045"/>
      <c r="AA6" s="1043"/>
      <c r="AB6" s="1044"/>
      <c r="AC6" s="1044"/>
      <c r="AD6" s="1044"/>
      <c r="AE6" s="1044"/>
      <c r="AF6" s="1135"/>
      <c r="AG6" s="1044"/>
      <c r="AH6" s="1044"/>
      <c r="AI6" s="1044"/>
      <c r="AJ6" s="1055"/>
      <c r="AK6" s="1044"/>
      <c r="AL6" s="1044"/>
      <c r="AM6" s="1044"/>
      <c r="AN6" s="1044"/>
      <c r="AO6" s="1045"/>
      <c r="AP6" s="1043"/>
      <c r="AQ6" s="1044"/>
      <c r="AR6" s="1044"/>
      <c r="AS6" s="1044"/>
      <c r="AT6" s="1045"/>
      <c r="AU6" s="1043"/>
      <c r="AV6" s="1044"/>
      <c r="AW6" s="1044"/>
      <c r="AX6" s="1044"/>
      <c r="AY6" s="1055"/>
      <c r="AZ6" s="223"/>
      <c r="BA6" s="223"/>
      <c r="BB6" s="223"/>
      <c r="BC6" s="223"/>
      <c r="BD6" s="223"/>
      <c r="BE6" s="224"/>
      <c r="BF6" s="224"/>
      <c r="BG6" s="224"/>
      <c r="BH6" s="224"/>
      <c r="BI6" s="224"/>
      <c r="BJ6" s="224"/>
      <c r="BK6" s="224"/>
      <c r="BL6" s="224"/>
      <c r="BM6" s="224"/>
      <c r="BN6" s="224"/>
      <c r="BO6" s="224"/>
      <c r="BP6" s="224"/>
      <c r="BQ6" s="1037"/>
      <c r="BR6" s="1038"/>
      <c r="BS6" s="1038"/>
      <c r="BT6" s="1038"/>
      <c r="BU6" s="1038"/>
      <c r="BV6" s="1038"/>
      <c r="BW6" s="1038"/>
      <c r="BX6" s="1038"/>
      <c r="BY6" s="1038"/>
      <c r="BZ6" s="1038"/>
      <c r="CA6" s="1038"/>
      <c r="CB6" s="1038"/>
      <c r="CC6" s="1038"/>
      <c r="CD6" s="1038"/>
      <c r="CE6" s="1038"/>
      <c r="CF6" s="1038"/>
      <c r="CG6" s="103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27"/>
      <c r="DH6" s="1128"/>
      <c r="DI6" s="1128"/>
      <c r="DJ6" s="1128"/>
      <c r="DK6" s="1129"/>
      <c r="DL6" s="1127"/>
      <c r="DM6" s="1128"/>
      <c r="DN6" s="1128"/>
      <c r="DO6" s="1128"/>
      <c r="DP6" s="1129"/>
      <c r="DQ6" s="1043"/>
      <c r="DR6" s="1044"/>
      <c r="DS6" s="1044"/>
      <c r="DT6" s="1044"/>
      <c r="DU6" s="1045"/>
      <c r="DV6" s="1043"/>
      <c r="DW6" s="1044"/>
      <c r="DX6" s="1044"/>
      <c r="DY6" s="1044"/>
      <c r="DZ6" s="1055"/>
      <c r="EA6" s="225"/>
    </row>
    <row r="7" spans="1:131" s="226" customFormat="1" ht="26.25" customHeight="1" thickTop="1" x14ac:dyDescent="0.15">
      <c r="A7" s="227">
        <v>1</v>
      </c>
      <c r="B7" s="1087" t="s">
        <v>388</v>
      </c>
      <c r="C7" s="1088"/>
      <c r="D7" s="1088"/>
      <c r="E7" s="1088"/>
      <c r="F7" s="1088"/>
      <c r="G7" s="1088"/>
      <c r="H7" s="1088"/>
      <c r="I7" s="1088"/>
      <c r="J7" s="1088"/>
      <c r="K7" s="1088"/>
      <c r="L7" s="1088"/>
      <c r="M7" s="1088"/>
      <c r="N7" s="1088"/>
      <c r="O7" s="1088"/>
      <c r="P7" s="1089"/>
      <c r="Q7" s="1142">
        <v>4394</v>
      </c>
      <c r="R7" s="1143"/>
      <c r="S7" s="1143"/>
      <c r="T7" s="1143"/>
      <c r="U7" s="1143"/>
      <c r="V7" s="1143">
        <v>4117</v>
      </c>
      <c r="W7" s="1143"/>
      <c r="X7" s="1143"/>
      <c r="Y7" s="1143"/>
      <c r="Z7" s="1143"/>
      <c r="AA7" s="1143">
        <v>277</v>
      </c>
      <c r="AB7" s="1143"/>
      <c r="AC7" s="1143"/>
      <c r="AD7" s="1143"/>
      <c r="AE7" s="1144"/>
      <c r="AF7" s="1145">
        <v>237</v>
      </c>
      <c r="AG7" s="1146"/>
      <c r="AH7" s="1146"/>
      <c r="AI7" s="1146"/>
      <c r="AJ7" s="1147"/>
      <c r="AK7" s="1148">
        <v>2952</v>
      </c>
      <c r="AL7" s="1149"/>
      <c r="AM7" s="1149"/>
      <c r="AN7" s="1149"/>
      <c r="AO7" s="1149"/>
      <c r="AP7" s="1149">
        <v>2553</v>
      </c>
      <c r="AQ7" s="1149"/>
      <c r="AR7" s="1149"/>
      <c r="AS7" s="1149"/>
      <c r="AT7" s="1149"/>
      <c r="AU7" s="1150"/>
      <c r="AV7" s="1150"/>
      <c r="AW7" s="1150"/>
      <c r="AX7" s="1150"/>
      <c r="AY7" s="1151"/>
      <c r="AZ7" s="223"/>
      <c r="BA7" s="223"/>
      <c r="BB7" s="223"/>
      <c r="BC7" s="223"/>
      <c r="BD7" s="223"/>
      <c r="BE7" s="224"/>
      <c r="BF7" s="224"/>
      <c r="BG7" s="224"/>
      <c r="BH7" s="224"/>
      <c r="BI7" s="224"/>
      <c r="BJ7" s="224"/>
      <c r="BK7" s="224"/>
      <c r="BL7" s="224"/>
      <c r="BM7" s="224"/>
      <c r="BN7" s="224"/>
      <c r="BO7" s="224"/>
      <c r="BP7" s="224"/>
      <c r="BQ7" s="227">
        <v>1</v>
      </c>
      <c r="BR7" s="228"/>
      <c r="BS7" s="1139"/>
      <c r="BT7" s="1140"/>
      <c r="BU7" s="1140"/>
      <c r="BV7" s="1140"/>
      <c r="BW7" s="1140"/>
      <c r="BX7" s="1140"/>
      <c r="BY7" s="1140"/>
      <c r="BZ7" s="1140"/>
      <c r="CA7" s="1140"/>
      <c r="CB7" s="1140"/>
      <c r="CC7" s="1140"/>
      <c r="CD7" s="1140"/>
      <c r="CE7" s="1140"/>
      <c r="CF7" s="1140"/>
      <c r="CG7" s="1152"/>
      <c r="CH7" s="1136"/>
      <c r="CI7" s="1137"/>
      <c r="CJ7" s="1137"/>
      <c r="CK7" s="1137"/>
      <c r="CL7" s="1138"/>
      <c r="CM7" s="1136"/>
      <c r="CN7" s="1137"/>
      <c r="CO7" s="1137"/>
      <c r="CP7" s="1137"/>
      <c r="CQ7" s="1138"/>
      <c r="CR7" s="1136"/>
      <c r="CS7" s="1137"/>
      <c r="CT7" s="1137"/>
      <c r="CU7" s="1137"/>
      <c r="CV7" s="1138"/>
      <c r="CW7" s="1136"/>
      <c r="CX7" s="1137"/>
      <c r="CY7" s="1137"/>
      <c r="CZ7" s="1137"/>
      <c r="DA7" s="1138"/>
      <c r="DB7" s="1136"/>
      <c r="DC7" s="1137"/>
      <c r="DD7" s="1137"/>
      <c r="DE7" s="1137"/>
      <c r="DF7" s="1138"/>
      <c r="DG7" s="1136"/>
      <c r="DH7" s="1137"/>
      <c r="DI7" s="1137"/>
      <c r="DJ7" s="1137"/>
      <c r="DK7" s="1138"/>
      <c r="DL7" s="1136"/>
      <c r="DM7" s="1137"/>
      <c r="DN7" s="1137"/>
      <c r="DO7" s="1137"/>
      <c r="DP7" s="1138"/>
      <c r="DQ7" s="1136"/>
      <c r="DR7" s="1137"/>
      <c r="DS7" s="1137"/>
      <c r="DT7" s="1137"/>
      <c r="DU7" s="1138"/>
      <c r="DV7" s="1139"/>
      <c r="DW7" s="1140"/>
      <c r="DX7" s="1140"/>
      <c r="DY7" s="1140"/>
      <c r="DZ7" s="1141"/>
      <c r="EA7" s="225"/>
    </row>
    <row r="8" spans="1:131" s="226" customFormat="1" ht="26.25" customHeight="1" x14ac:dyDescent="0.15">
      <c r="A8" s="229">
        <v>2</v>
      </c>
      <c r="B8" s="1069"/>
      <c r="C8" s="1070"/>
      <c r="D8" s="1070"/>
      <c r="E8" s="1070"/>
      <c r="F8" s="1070"/>
      <c r="G8" s="1070"/>
      <c r="H8" s="1070"/>
      <c r="I8" s="1070"/>
      <c r="J8" s="1070"/>
      <c r="K8" s="1070"/>
      <c r="L8" s="1070"/>
      <c r="M8" s="1070"/>
      <c r="N8" s="1070"/>
      <c r="O8" s="1070"/>
      <c r="P8" s="1071"/>
      <c r="Q8" s="1077"/>
      <c r="R8" s="1078"/>
      <c r="S8" s="1078"/>
      <c r="T8" s="1078"/>
      <c r="U8" s="1078"/>
      <c r="V8" s="1078"/>
      <c r="W8" s="1078"/>
      <c r="X8" s="1078"/>
      <c r="Y8" s="1078"/>
      <c r="Z8" s="1078"/>
      <c r="AA8" s="1078"/>
      <c r="AB8" s="1078"/>
      <c r="AC8" s="1078"/>
      <c r="AD8" s="1078"/>
      <c r="AE8" s="1079"/>
      <c r="AF8" s="1074"/>
      <c r="AG8" s="1075"/>
      <c r="AH8" s="1075"/>
      <c r="AI8" s="1075"/>
      <c r="AJ8" s="1076"/>
      <c r="AK8" s="1120"/>
      <c r="AL8" s="1121"/>
      <c r="AM8" s="1121"/>
      <c r="AN8" s="1121"/>
      <c r="AO8" s="1121"/>
      <c r="AP8" s="1121"/>
      <c r="AQ8" s="1121"/>
      <c r="AR8" s="1121"/>
      <c r="AS8" s="1121"/>
      <c r="AT8" s="1121"/>
      <c r="AU8" s="1122"/>
      <c r="AV8" s="1122"/>
      <c r="AW8" s="1122"/>
      <c r="AX8" s="1122"/>
      <c r="AY8" s="1123"/>
      <c r="AZ8" s="223"/>
      <c r="BA8" s="223"/>
      <c r="BB8" s="223"/>
      <c r="BC8" s="223"/>
      <c r="BD8" s="223"/>
      <c r="BE8" s="224"/>
      <c r="BF8" s="224"/>
      <c r="BG8" s="224"/>
      <c r="BH8" s="224"/>
      <c r="BI8" s="224"/>
      <c r="BJ8" s="224"/>
      <c r="BK8" s="224"/>
      <c r="BL8" s="224"/>
      <c r="BM8" s="224"/>
      <c r="BN8" s="224"/>
      <c r="BO8" s="224"/>
      <c r="BP8" s="224"/>
      <c r="BQ8" s="229">
        <v>2</v>
      </c>
      <c r="BR8" s="230"/>
      <c r="BS8" s="1031"/>
      <c r="BT8" s="1032"/>
      <c r="BU8" s="1032"/>
      <c r="BV8" s="1032"/>
      <c r="BW8" s="1032"/>
      <c r="BX8" s="1032"/>
      <c r="BY8" s="1032"/>
      <c r="BZ8" s="1032"/>
      <c r="CA8" s="1032"/>
      <c r="CB8" s="1032"/>
      <c r="CC8" s="1032"/>
      <c r="CD8" s="1032"/>
      <c r="CE8" s="1032"/>
      <c r="CF8" s="1032"/>
      <c r="CG8" s="1053"/>
      <c r="CH8" s="1028"/>
      <c r="CI8" s="1029"/>
      <c r="CJ8" s="1029"/>
      <c r="CK8" s="1029"/>
      <c r="CL8" s="1030"/>
      <c r="CM8" s="1028"/>
      <c r="CN8" s="1029"/>
      <c r="CO8" s="1029"/>
      <c r="CP8" s="1029"/>
      <c r="CQ8" s="1030"/>
      <c r="CR8" s="1028"/>
      <c r="CS8" s="1029"/>
      <c r="CT8" s="1029"/>
      <c r="CU8" s="1029"/>
      <c r="CV8" s="1030"/>
      <c r="CW8" s="1028"/>
      <c r="CX8" s="1029"/>
      <c r="CY8" s="1029"/>
      <c r="CZ8" s="1029"/>
      <c r="DA8" s="1030"/>
      <c r="DB8" s="1028"/>
      <c r="DC8" s="1029"/>
      <c r="DD8" s="1029"/>
      <c r="DE8" s="1029"/>
      <c r="DF8" s="1030"/>
      <c r="DG8" s="1028"/>
      <c r="DH8" s="1029"/>
      <c r="DI8" s="1029"/>
      <c r="DJ8" s="1029"/>
      <c r="DK8" s="1030"/>
      <c r="DL8" s="1028"/>
      <c r="DM8" s="1029"/>
      <c r="DN8" s="1029"/>
      <c r="DO8" s="1029"/>
      <c r="DP8" s="1030"/>
      <c r="DQ8" s="1028"/>
      <c r="DR8" s="1029"/>
      <c r="DS8" s="1029"/>
      <c r="DT8" s="1029"/>
      <c r="DU8" s="1030"/>
      <c r="DV8" s="1031"/>
      <c r="DW8" s="1032"/>
      <c r="DX8" s="1032"/>
      <c r="DY8" s="1032"/>
      <c r="DZ8" s="1033"/>
      <c r="EA8" s="225"/>
    </row>
    <row r="9" spans="1:131" s="226" customFormat="1" ht="26.25" customHeight="1" x14ac:dyDescent="0.15">
      <c r="A9" s="229">
        <v>3</v>
      </c>
      <c r="B9" s="1069"/>
      <c r="C9" s="1070"/>
      <c r="D9" s="1070"/>
      <c r="E9" s="1070"/>
      <c r="F9" s="1070"/>
      <c r="G9" s="1070"/>
      <c r="H9" s="1070"/>
      <c r="I9" s="1070"/>
      <c r="J9" s="1070"/>
      <c r="K9" s="1070"/>
      <c r="L9" s="1070"/>
      <c r="M9" s="1070"/>
      <c r="N9" s="1070"/>
      <c r="O9" s="1070"/>
      <c r="P9" s="1071"/>
      <c r="Q9" s="1077"/>
      <c r="R9" s="1078"/>
      <c r="S9" s="1078"/>
      <c r="T9" s="1078"/>
      <c r="U9" s="1078"/>
      <c r="V9" s="1078"/>
      <c r="W9" s="1078"/>
      <c r="X9" s="1078"/>
      <c r="Y9" s="1078"/>
      <c r="Z9" s="1078"/>
      <c r="AA9" s="1078"/>
      <c r="AB9" s="1078"/>
      <c r="AC9" s="1078"/>
      <c r="AD9" s="1078"/>
      <c r="AE9" s="1079"/>
      <c r="AF9" s="1074"/>
      <c r="AG9" s="1075"/>
      <c r="AH9" s="1075"/>
      <c r="AI9" s="1075"/>
      <c r="AJ9" s="1076"/>
      <c r="AK9" s="1120"/>
      <c r="AL9" s="1121"/>
      <c r="AM9" s="1121"/>
      <c r="AN9" s="1121"/>
      <c r="AO9" s="1121"/>
      <c r="AP9" s="1121"/>
      <c r="AQ9" s="1121"/>
      <c r="AR9" s="1121"/>
      <c r="AS9" s="1121"/>
      <c r="AT9" s="1121"/>
      <c r="AU9" s="1122"/>
      <c r="AV9" s="1122"/>
      <c r="AW9" s="1122"/>
      <c r="AX9" s="1122"/>
      <c r="AY9" s="1123"/>
      <c r="AZ9" s="223"/>
      <c r="BA9" s="223"/>
      <c r="BB9" s="223"/>
      <c r="BC9" s="223"/>
      <c r="BD9" s="223"/>
      <c r="BE9" s="224"/>
      <c r="BF9" s="224"/>
      <c r="BG9" s="224"/>
      <c r="BH9" s="224"/>
      <c r="BI9" s="224"/>
      <c r="BJ9" s="224"/>
      <c r="BK9" s="224"/>
      <c r="BL9" s="224"/>
      <c r="BM9" s="224"/>
      <c r="BN9" s="224"/>
      <c r="BO9" s="224"/>
      <c r="BP9" s="224"/>
      <c r="BQ9" s="229">
        <v>3</v>
      </c>
      <c r="BR9" s="230"/>
      <c r="BS9" s="1031"/>
      <c r="BT9" s="1032"/>
      <c r="BU9" s="1032"/>
      <c r="BV9" s="1032"/>
      <c r="BW9" s="1032"/>
      <c r="BX9" s="1032"/>
      <c r="BY9" s="1032"/>
      <c r="BZ9" s="1032"/>
      <c r="CA9" s="1032"/>
      <c r="CB9" s="1032"/>
      <c r="CC9" s="1032"/>
      <c r="CD9" s="1032"/>
      <c r="CE9" s="1032"/>
      <c r="CF9" s="1032"/>
      <c r="CG9" s="1053"/>
      <c r="CH9" s="1028"/>
      <c r="CI9" s="1029"/>
      <c r="CJ9" s="1029"/>
      <c r="CK9" s="1029"/>
      <c r="CL9" s="1030"/>
      <c r="CM9" s="1028"/>
      <c r="CN9" s="1029"/>
      <c r="CO9" s="1029"/>
      <c r="CP9" s="1029"/>
      <c r="CQ9" s="1030"/>
      <c r="CR9" s="1028"/>
      <c r="CS9" s="1029"/>
      <c r="CT9" s="1029"/>
      <c r="CU9" s="1029"/>
      <c r="CV9" s="1030"/>
      <c r="CW9" s="1028"/>
      <c r="CX9" s="1029"/>
      <c r="CY9" s="1029"/>
      <c r="CZ9" s="1029"/>
      <c r="DA9" s="1030"/>
      <c r="DB9" s="1028"/>
      <c r="DC9" s="1029"/>
      <c r="DD9" s="1029"/>
      <c r="DE9" s="1029"/>
      <c r="DF9" s="1030"/>
      <c r="DG9" s="1028"/>
      <c r="DH9" s="1029"/>
      <c r="DI9" s="1029"/>
      <c r="DJ9" s="1029"/>
      <c r="DK9" s="1030"/>
      <c r="DL9" s="1028"/>
      <c r="DM9" s="1029"/>
      <c r="DN9" s="1029"/>
      <c r="DO9" s="1029"/>
      <c r="DP9" s="1030"/>
      <c r="DQ9" s="1028"/>
      <c r="DR9" s="1029"/>
      <c r="DS9" s="1029"/>
      <c r="DT9" s="1029"/>
      <c r="DU9" s="1030"/>
      <c r="DV9" s="1031"/>
      <c r="DW9" s="1032"/>
      <c r="DX9" s="1032"/>
      <c r="DY9" s="1032"/>
      <c r="DZ9" s="1033"/>
      <c r="EA9" s="225"/>
    </row>
    <row r="10" spans="1:131" s="226" customFormat="1" ht="26.25" customHeight="1" x14ac:dyDescent="0.15">
      <c r="A10" s="229">
        <v>4</v>
      </c>
      <c r="B10" s="1069"/>
      <c r="C10" s="1070"/>
      <c r="D10" s="1070"/>
      <c r="E10" s="1070"/>
      <c r="F10" s="1070"/>
      <c r="G10" s="1070"/>
      <c r="H10" s="1070"/>
      <c r="I10" s="1070"/>
      <c r="J10" s="1070"/>
      <c r="K10" s="1070"/>
      <c r="L10" s="1070"/>
      <c r="M10" s="1070"/>
      <c r="N10" s="1070"/>
      <c r="O10" s="1070"/>
      <c r="P10" s="1071"/>
      <c r="Q10" s="1077"/>
      <c r="R10" s="1078"/>
      <c r="S10" s="1078"/>
      <c r="T10" s="1078"/>
      <c r="U10" s="1078"/>
      <c r="V10" s="1078"/>
      <c r="W10" s="1078"/>
      <c r="X10" s="1078"/>
      <c r="Y10" s="1078"/>
      <c r="Z10" s="1078"/>
      <c r="AA10" s="1078"/>
      <c r="AB10" s="1078"/>
      <c r="AC10" s="1078"/>
      <c r="AD10" s="1078"/>
      <c r="AE10" s="1079"/>
      <c r="AF10" s="1074"/>
      <c r="AG10" s="1075"/>
      <c r="AH10" s="1075"/>
      <c r="AI10" s="1075"/>
      <c r="AJ10" s="1076"/>
      <c r="AK10" s="1120"/>
      <c r="AL10" s="1121"/>
      <c r="AM10" s="1121"/>
      <c r="AN10" s="1121"/>
      <c r="AO10" s="1121"/>
      <c r="AP10" s="1121"/>
      <c r="AQ10" s="1121"/>
      <c r="AR10" s="1121"/>
      <c r="AS10" s="1121"/>
      <c r="AT10" s="1121"/>
      <c r="AU10" s="1122"/>
      <c r="AV10" s="1122"/>
      <c r="AW10" s="1122"/>
      <c r="AX10" s="1122"/>
      <c r="AY10" s="1123"/>
      <c r="AZ10" s="223"/>
      <c r="BA10" s="223"/>
      <c r="BB10" s="223"/>
      <c r="BC10" s="223"/>
      <c r="BD10" s="223"/>
      <c r="BE10" s="224"/>
      <c r="BF10" s="224"/>
      <c r="BG10" s="224"/>
      <c r="BH10" s="224"/>
      <c r="BI10" s="224"/>
      <c r="BJ10" s="224"/>
      <c r="BK10" s="224"/>
      <c r="BL10" s="224"/>
      <c r="BM10" s="224"/>
      <c r="BN10" s="224"/>
      <c r="BO10" s="224"/>
      <c r="BP10" s="224"/>
      <c r="BQ10" s="229">
        <v>4</v>
      </c>
      <c r="BR10" s="230"/>
      <c r="BS10" s="1031"/>
      <c r="BT10" s="1032"/>
      <c r="BU10" s="1032"/>
      <c r="BV10" s="1032"/>
      <c r="BW10" s="1032"/>
      <c r="BX10" s="1032"/>
      <c r="BY10" s="1032"/>
      <c r="BZ10" s="1032"/>
      <c r="CA10" s="1032"/>
      <c r="CB10" s="1032"/>
      <c r="CC10" s="1032"/>
      <c r="CD10" s="1032"/>
      <c r="CE10" s="1032"/>
      <c r="CF10" s="1032"/>
      <c r="CG10" s="1053"/>
      <c r="CH10" s="1028"/>
      <c r="CI10" s="1029"/>
      <c r="CJ10" s="1029"/>
      <c r="CK10" s="1029"/>
      <c r="CL10" s="1030"/>
      <c r="CM10" s="1028"/>
      <c r="CN10" s="1029"/>
      <c r="CO10" s="1029"/>
      <c r="CP10" s="1029"/>
      <c r="CQ10" s="1030"/>
      <c r="CR10" s="1028"/>
      <c r="CS10" s="1029"/>
      <c r="CT10" s="1029"/>
      <c r="CU10" s="1029"/>
      <c r="CV10" s="1030"/>
      <c r="CW10" s="1028"/>
      <c r="CX10" s="1029"/>
      <c r="CY10" s="1029"/>
      <c r="CZ10" s="1029"/>
      <c r="DA10" s="1030"/>
      <c r="DB10" s="1028"/>
      <c r="DC10" s="1029"/>
      <c r="DD10" s="1029"/>
      <c r="DE10" s="1029"/>
      <c r="DF10" s="1030"/>
      <c r="DG10" s="1028"/>
      <c r="DH10" s="1029"/>
      <c r="DI10" s="1029"/>
      <c r="DJ10" s="1029"/>
      <c r="DK10" s="1030"/>
      <c r="DL10" s="1028"/>
      <c r="DM10" s="1029"/>
      <c r="DN10" s="1029"/>
      <c r="DO10" s="1029"/>
      <c r="DP10" s="1030"/>
      <c r="DQ10" s="1028"/>
      <c r="DR10" s="1029"/>
      <c r="DS10" s="1029"/>
      <c r="DT10" s="1029"/>
      <c r="DU10" s="1030"/>
      <c r="DV10" s="1031"/>
      <c r="DW10" s="1032"/>
      <c r="DX10" s="1032"/>
      <c r="DY10" s="1032"/>
      <c r="DZ10" s="1033"/>
      <c r="EA10" s="225"/>
    </row>
    <row r="11" spans="1:131" s="226" customFormat="1" ht="26.25" customHeight="1" x14ac:dyDescent="0.15">
      <c r="A11" s="229">
        <v>5</v>
      </c>
      <c r="B11" s="1069"/>
      <c r="C11" s="1070"/>
      <c r="D11" s="1070"/>
      <c r="E11" s="1070"/>
      <c r="F11" s="1070"/>
      <c r="G11" s="1070"/>
      <c r="H11" s="1070"/>
      <c r="I11" s="1070"/>
      <c r="J11" s="1070"/>
      <c r="K11" s="1070"/>
      <c r="L11" s="1070"/>
      <c r="M11" s="1070"/>
      <c r="N11" s="1070"/>
      <c r="O11" s="1070"/>
      <c r="P11" s="1071"/>
      <c r="Q11" s="1077"/>
      <c r="R11" s="1078"/>
      <c r="S11" s="1078"/>
      <c r="T11" s="1078"/>
      <c r="U11" s="1078"/>
      <c r="V11" s="1078"/>
      <c r="W11" s="1078"/>
      <c r="X11" s="1078"/>
      <c r="Y11" s="1078"/>
      <c r="Z11" s="1078"/>
      <c r="AA11" s="1078"/>
      <c r="AB11" s="1078"/>
      <c r="AC11" s="1078"/>
      <c r="AD11" s="1078"/>
      <c r="AE11" s="1079"/>
      <c r="AF11" s="1074"/>
      <c r="AG11" s="1075"/>
      <c r="AH11" s="1075"/>
      <c r="AI11" s="1075"/>
      <c r="AJ11" s="1076"/>
      <c r="AK11" s="1120"/>
      <c r="AL11" s="1121"/>
      <c r="AM11" s="1121"/>
      <c r="AN11" s="1121"/>
      <c r="AO11" s="1121"/>
      <c r="AP11" s="1121"/>
      <c r="AQ11" s="1121"/>
      <c r="AR11" s="1121"/>
      <c r="AS11" s="1121"/>
      <c r="AT11" s="1121"/>
      <c r="AU11" s="1122"/>
      <c r="AV11" s="1122"/>
      <c r="AW11" s="1122"/>
      <c r="AX11" s="1122"/>
      <c r="AY11" s="1123"/>
      <c r="AZ11" s="223"/>
      <c r="BA11" s="223"/>
      <c r="BB11" s="223"/>
      <c r="BC11" s="223"/>
      <c r="BD11" s="223"/>
      <c r="BE11" s="224"/>
      <c r="BF11" s="224"/>
      <c r="BG11" s="224"/>
      <c r="BH11" s="224"/>
      <c r="BI11" s="224"/>
      <c r="BJ11" s="224"/>
      <c r="BK11" s="224"/>
      <c r="BL11" s="224"/>
      <c r="BM11" s="224"/>
      <c r="BN11" s="224"/>
      <c r="BO11" s="224"/>
      <c r="BP11" s="224"/>
      <c r="BQ11" s="229">
        <v>5</v>
      </c>
      <c r="BR11" s="230"/>
      <c r="BS11" s="1031"/>
      <c r="BT11" s="1032"/>
      <c r="BU11" s="1032"/>
      <c r="BV11" s="1032"/>
      <c r="BW11" s="1032"/>
      <c r="BX11" s="1032"/>
      <c r="BY11" s="1032"/>
      <c r="BZ11" s="1032"/>
      <c r="CA11" s="1032"/>
      <c r="CB11" s="1032"/>
      <c r="CC11" s="1032"/>
      <c r="CD11" s="1032"/>
      <c r="CE11" s="1032"/>
      <c r="CF11" s="1032"/>
      <c r="CG11" s="1053"/>
      <c r="CH11" s="1028"/>
      <c r="CI11" s="1029"/>
      <c r="CJ11" s="1029"/>
      <c r="CK11" s="1029"/>
      <c r="CL11" s="1030"/>
      <c r="CM11" s="1028"/>
      <c r="CN11" s="1029"/>
      <c r="CO11" s="1029"/>
      <c r="CP11" s="1029"/>
      <c r="CQ11" s="1030"/>
      <c r="CR11" s="1028"/>
      <c r="CS11" s="1029"/>
      <c r="CT11" s="1029"/>
      <c r="CU11" s="1029"/>
      <c r="CV11" s="1030"/>
      <c r="CW11" s="1028"/>
      <c r="CX11" s="1029"/>
      <c r="CY11" s="1029"/>
      <c r="CZ11" s="1029"/>
      <c r="DA11" s="1030"/>
      <c r="DB11" s="1028"/>
      <c r="DC11" s="1029"/>
      <c r="DD11" s="1029"/>
      <c r="DE11" s="1029"/>
      <c r="DF11" s="1030"/>
      <c r="DG11" s="1028"/>
      <c r="DH11" s="1029"/>
      <c r="DI11" s="1029"/>
      <c r="DJ11" s="1029"/>
      <c r="DK11" s="1030"/>
      <c r="DL11" s="1028"/>
      <c r="DM11" s="1029"/>
      <c r="DN11" s="1029"/>
      <c r="DO11" s="1029"/>
      <c r="DP11" s="1030"/>
      <c r="DQ11" s="1028"/>
      <c r="DR11" s="1029"/>
      <c r="DS11" s="1029"/>
      <c r="DT11" s="1029"/>
      <c r="DU11" s="1030"/>
      <c r="DV11" s="1031"/>
      <c r="DW11" s="1032"/>
      <c r="DX11" s="1032"/>
      <c r="DY11" s="1032"/>
      <c r="DZ11" s="1033"/>
      <c r="EA11" s="225"/>
    </row>
    <row r="12" spans="1:131" s="226" customFormat="1" ht="26.25" customHeight="1" x14ac:dyDescent="0.15">
      <c r="A12" s="229">
        <v>6</v>
      </c>
      <c r="B12" s="1069"/>
      <c r="C12" s="1070"/>
      <c r="D12" s="1070"/>
      <c r="E12" s="1070"/>
      <c r="F12" s="1070"/>
      <c r="G12" s="1070"/>
      <c r="H12" s="1070"/>
      <c r="I12" s="1070"/>
      <c r="J12" s="1070"/>
      <c r="K12" s="1070"/>
      <c r="L12" s="1070"/>
      <c r="M12" s="1070"/>
      <c r="N12" s="1070"/>
      <c r="O12" s="1070"/>
      <c r="P12" s="1071"/>
      <c r="Q12" s="1077"/>
      <c r="R12" s="1078"/>
      <c r="S12" s="1078"/>
      <c r="T12" s="1078"/>
      <c r="U12" s="1078"/>
      <c r="V12" s="1078"/>
      <c r="W12" s="1078"/>
      <c r="X12" s="1078"/>
      <c r="Y12" s="1078"/>
      <c r="Z12" s="1078"/>
      <c r="AA12" s="1078"/>
      <c r="AB12" s="1078"/>
      <c r="AC12" s="1078"/>
      <c r="AD12" s="1078"/>
      <c r="AE12" s="1079"/>
      <c r="AF12" s="1074"/>
      <c r="AG12" s="1075"/>
      <c r="AH12" s="1075"/>
      <c r="AI12" s="1075"/>
      <c r="AJ12" s="1076"/>
      <c r="AK12" s="1120"/>
      <c r="AL12" s="1121"/>
      <c r="AM12" s="1121"/>
      <c r="AN12" s="1121"/>
      <c r="AO12" s="1121"/>
      <c r="AP12" s="1121"/>
      <c r="AQ12" s="1121"/>
      <c r="AR12" s="1121"/>
      <c r="AS12" s="1121"/>
      <c r="AT12" s="1121"/>
      <c r="AU12" s="1122"/>
      <c r="AV12" s="1122"/>
      <c r="AW12" s="1122"/>
      <c r="AX12" s="1122"/>
      <c r="AY12" s="1123"/>
      <c r="AZ12" s="223"/>
      <c r="BA12" s="223"/>
      <c r="BB12" s="223"/>
      <c r="BC12" s="223"/>
      <c r="BD12" s="223"/>
      <c r="BE12" s="224"/>
      <c r="BF12" s="224"/>
      <c r="BG12" s="224"/>
      <c r="BH12" s="224"/>
      <c r="BI12" s="224"/>
      <c r="BJ12" s="224"/>
      <c r="BK12" s="224"/>
      <c r="BL12" s="224"/>
      <c r="BM12" s="224"/>
      <c r="BN12" s="224"/>
      <c r="BO12" s="224"/>
      <c r="BP12" s="224"/>
      <c r="BQ12" s="229">
        <v>6</v>
      </c>
      <c r="BR12" s="230"/>
      <c r="BS12" s="1031"/>
      <c r="BT12" s="1032"/>
      <c r="BU12" s="1032"/>
      <c r="BV12" s="1032"/>
      <c r="BW12" s="1032"/>
      <c r="BX12" s="1032"/>
      <c r="BY12" s="1032"/>
      <c r="BZ12" s="1032"/>
      <c r="CA12" s="1032"/>
      <c r="CB12" s="1032"/>
      <c r="CC12" s="1032"/>
      <c r="CD12" s="1032"/>
      <c r="CE12" s="1032"/>
      <c r="CF12" s="1032"/>
      <c r="CG12" s="1053"/>
      <c r="CH12" s="1028"/>
      <c r="CI12" s="1029"/>
      <c r="CJ12" s="1029"/>
      <c r="CK12" s="1029"/>
      <c r="CL12" s="1030"/>
      <c r="CM12" s="1028"/>
      <c r="CN12" s="1029"/>
      <c r="CO12" s="1029"/>
      <c r="CP12" s="1029"/>
      <c r="CQ12" s="1030"/>
      <c r="CR12" s="1028"/>
      <c r="CS12" s="1029"/>
      <c r="CT12" s="1029"/>
      <c r="CU12" s="1029"/>
      <c r="CV12" s="1030"/>
      <c r="CW12" s="1028"/>
      <c r="CX12" s="1029"/>
      <c r="CY12" s="1029"/>
      <c r="CZ12" s="1029"/>
      <c r="DA12" s="1030"/>
      <c r="DB12" s="1028"/>
      <c r="DC12" s="1029"/>
      <c r="DD12" s="1029"/>
      <c r="DE12" s="1029"/>
      <c r="DF12" s="1030"/>
      <c r="DG12" s="1028"/>
      <c r="DH12" s="1029"/>
      <c r="DI12" s="1029"/>
      <c r="DJ12" s="1029"/>
      <c r="DK12" s="1030"/>
      <c r="DL12" s="1028"/>
      <c r="DM12" s="1029"/>
      <c r="DN12" s="1029"/>
      <c r="DO12" s="1029"/>
      <c r="DP12" s="1030"/>
      <c r="DQ12" s="1028"/>
      <c r="DR12" s="1029"/>
      <c r="DS12" s="1029"/>
      <c r="DT12" s="1029"/>
      <c r="DU12" s="1030"/>
      <c r="DV12" s="1031"/>
      <c r="DW12" s="1032"/>
      <c r="DX12" s="1032"/>
      <c r="DY12" s="1032"/>
      <c r="DZ12" s="1033"/>
      <c r="EA12" s="225"/>
    </row>
    <row r="13" spans="1:131" s="226" customFormat="1" ht="26.25" customHeight="1" x14ac:dyDescent="0.15">
      <c r="A13" s="229">
        <v>7</v>
      </c>
      <c r="B13" s="1069"/>
      <c r="C13" s="1070"/>
      <c r="D13" s="1070"/>
      <c r="E13" s="1070"/>
      <c r="F13" s="1070"/>
      <c r="G13" s="1070"/>
      <c r="H13" s="1070"/>
      <c r="I13" s="1070"/>
      <c r="J13" s="1070"/>
      <c r="K13" s="1070"/>
      <c r="L13" s="1070"/>
      <c r="M13" s="1070"/>
      <c r="N13" s="1070"/>
      <c r="O13" s="1070"/>
      <c r="P13" s="1071"/>
      <c r="Q13" s="1077"/>
      <c r="R13" s="1078"/>
      <c r="S13" s="1078"/>
      <c r="T13" s="1078"/>
      <c r="U13" s="1078"/>
      <c r="V13" s="1078"/>
      <c r="W13" s="1078"/>
      <c r="X13" s="1078"/>
      <c r="Y13" s="1078"/>
      <c r="Z13" s="1078"/>
      <c r="AA13" s="1078"/>
      <c r="AB13" s="1078"/>
      <c r="AC13" s="1078"/>
      <c r="AD13" s="1078"/>
      <c r="AE13" s="1079"/>
      <c r="AF13" s="1074"/>
      <c r="AG13" s="1075"/>
      <c r="AH13" s="1075"/>
      <c r="AI13" s="1075"/>
      <c r="AJ13" s="1076"/>
      <c r="AK13" s="1120"/>
      <c r="AL13" s="1121"/>
      <c r="AM13" s="1121"/>
      <c r="AN13" s="1121"/>
      <c r="AO13" s="1121"/>
      <c r="AP13" s="1121"/>
      <c r="AQ13" s="1121"/>
      <c r="AR13" s="1121"/>
      <c r="AS13" s="1121"/>
      <c r="AT13" s="1121"/>
      <c r="AU13" s="1122"/>
      <c r="AV13" s="1122"/>
      <c r="AW13" s="1122"/>
      <c r="AX13" s="1122"/>
      <c r="AY13" s="1123"/>
      <c r="AZ13" s="223"/>
      <c r="BA13" s="223"/>
      <c r="BB13" s="223"/>
      <c r="BC13" s="223"/>
      <c r="BD13" s="223"/>
      <c r="BE13" s="224"/>
      <c r="BF13" s="224"/>
      <c r="BG13" s="224"/>
      <c r="BH13" s="224"/>
      <c r="BI13" s="224"/>
      <c r="BJ13" s="224"/>
      <c r="BK13" s="224"/>
      <c r="BL13" s="224"/>
      <c r="BM13" s="224"/>
      <c r="BN13" s="224"/>
      <c r="BO13" s="224"/>
      <c r="BP13" s="224"/>
      <c r="BQ13" s="229">
        <v>7</v>
      </c>
      <c r="BR13" s="230"/>
      <c r="BS13" s="1031"/>
      <c r="BT13" s="1032"/>
      <c r="BU13" s="1032"/>
      <c r="BV13" s="1032"/>
      <c r="BW13" s="1032"/>
      <c r="BX13" s="1032"/>
      <c r="BY13" s="1032"/>
      <c r="BZ13" s="1032"/>
      <c r="CA13" s="1032"/>
      <c r="CB13" s="1032"/>
      <c r="CC13" s="1032"/>
      <c r="CD13" s="1032"/>
      <c r="CE13" s="1032"/>
      <c r="CF13" s="1032"/>
      <c r="CG13" s="1053"/>
      <c r="CH13" s="1028"/>
      <c r="CI13" s="1029"/>
      <c r="CJ13" s="1029"/>
      <c r="CK13" s="1029"/>
      <c r="CL13" s="1030"/>
      <c r="CM13" s="1028"/>
      <c r="CN13" s="1029"/>
      <c r="CO13" s="1029"/>
      <c r="CP13" s="1029"/>
      <c r="CQ13" s="1030"/>
      <c r="CR13" s="1028"/>
      <c r="CS13" s="1029"/>
      <c r="CT13" s="1029"/>
      <c r="CU13" s="1029"/>
      <c r="CV13" s="1030"/>
      <c r="CW13" s="1028"/>
      <c r="CX13" s="1029"/>
      <c r="CY13" s="1029"/>
      <c r="CZ13" s="1029"/>
      <c r="DA13" s="1030"/>
      <c r="DB13" s="1028"/>
      <c r="DC13" s="1029"/>
      <c r="DD13" s="1029"/>
      <c r="DE13" s="1029"/>
      <c r="DF13" s="1030"/>
      <c r="DG13" s="1028"/>
      <c r="DH13" s="1029"/>
      <c r="DI13" s="1029"/>
      <c r="DJ13" s="1029"/>
      <c r="DK13" s="1030"/>
      <c r="DL13" s="1028"/>
      <c r="DM13" s="1029"/>
      <c r="DN13" s="1029"/>
      <c r="DO13" s="1029"/>
      <c r="DP13" s="1030"/>
      <c r="DQ13" s="1028"/>
      <c r="DR13" s="1029"/>
      <c r="DS13" s="1029"/>
      <c r="DT13" s="1029"/>
      <c r="DU13" s="1030"/>
      <c r="DV13" s="1031"/>
      <c r="DW13" s="1032"/>
      <c r="DX13" s="1032"/>
      <c r="DY13" s="1032"/>
      <c r="DZ13" s="1033"/>
      <c r="EA13" s="225"/>
    </row>
    <row r="14" spans="1:131" s="226" customFormat="1" ht="26.25" customHeight="1" x14ac:dyDescent="0.15">
      <c r="A14" s="229">
        <v>8</v>
      </c>
      <c r="B14" s="1069"/>
      <c r="C14" s="1070"/>
      <c r="D14" s="1070"/>
      <c r="E14" s="1070"/>
      <c r="F14" s="1070"/>
      <c r="G14" s="1070"/>
      <c r="H14" s="1070"/>
      <c r="I14" s="1070"/>
      <c r="J14" s="1070"/>
      <c r="K14" s="1070"/>
      <c r="L14" s="1070"/>
      <c r="M14" s="1070"/>
      <c r="N14" s="1070"/>
      <c r="O14" s="1070"/>
      <c r="P14" s="1071"/>
      <c r="Q14" s="1077"/>
      <c r="R14" s="1078"/>
      <c r="S14" s="1078"/>
      <c r="T14" s="1078"/>
      <c r="U14" s="1078"/>
      <c r="V14" s="1078"/>
      <c r="W14" s="1078"/>
      <c r="X14" s="1078"/>
      <c r="Y14" s="1078"/>
      <c r="Z14" s="1078"/>
      <c r="AA14" s="1078"/>
      <c r="AB14" s="1078"/>
      <c r="AC14" s="1078"/>
      <c r="AD14" s="1078"/>
      <c r="AE14" s="1079"/>
      <c r="AF14" s="1074"/>
      <c r="AG14" s="1075"/>
      <c r="AH14" s="1075"/>
      <c r="AI14" s="1075"/>
      <c r="AJ14" s="1076"/>
      <c r="AK14" s="1120"/>
      <c r="AL14" s="1121"/>
      <c r="AM14" s="1121"/>
      <c r="AN14" s="1121"/>
      <c r="AO14" s="1121"/>
      <c r="AP14" s="1121"/>
      <c r="AQ14" s="1121"/>
      <c r="AR14" s="1121"/>
      <c r="AS14" s="1121"/>
      <c r="AT14" s="1121"/>
      <c r="AU14" s="1122"/>
      <c r="AV14" s="1122"/>
      <c r="AW14" s="1122"/>
      <c r="AX14" s="1122"/>
      <c r="AY14" s="1123"/>
      <c r="AZ14" s="223"/>
      <c r="BA14" s="223"/>
      <c r="BB14" s="223"/>
      <c r="BC14" s="223"/>
      <c r="BD14" s="223"/>
      <c r="BE14" s="224"/>
      <c r="BF14" s="224"/>
      <c r="BG14" s="224"/>
      <c r="BH14" s="224"/>
      <c r="BI14" s="224"/>
      <c r="BJ14" s="224"/>
      <c r="BK14" s="224"/>
      <c r="BL14" s="224"/>
      <c r="BM14" s="224"/>
      <c r="BN14" s="224"/>
      <c r="BO14" s="224"/>
      <c r="BP14" s="224"/>
      <c r="BQ14" s="229">
        <v>8</v>
      </c>
      <c r="BR14" s="230"/>
      <c r="BS14" s="1031"/>
      <c r="BT14" s="1032"/>
      <c r="BU14" s="1032"/>
      <c r="BV14" s="1032"/>
      <c r="BW14" s="1032"/>
      <c r="BX14" s="1032"/>
      <c r="BY14" s="1032"/>
      <c r="BZ14" s="1032"/>
      <c r="CA14" s="1032"/>
      <c r="CB14" s="1032"/>
      <c r="CC14" s="1032"/>
      <c r="CD14" s="1032"/>
      <c r="CE14" s="1032"/>
      <c r="CF14" s="1032"/>
      <c r="CG14" s="1053"/>
      <c r="CH14" s="1028"/>
      <c r="CI14" s="1029"/>
      <c r="CJ14" s="1029"/>
      <c r="CK14" s="1029"/>
      <c r="CL14" s="1030"/>
      <c r="CM14" s="1028"/>
      <c r="CN14" s="1029"/>
      <c r="CO14" s="1029"/>
      <c r="CP14" s="1029"/>
      <c r="CQ14" s="1030"/>
      <c r="CR14" s="1028"/>
      <c r="CS14" s="1029"/>
      <c r="CT14" s="1029"/>
      <c r="CU14" s="1029"/>
      <c r="CV14" s="1030"/>
      <c r="CW14" s="1028"/>
      <c r="CX14" s="1029"/>
      <c r="CY14" s="1029"/>
      <c r="CZ14" s="1029"/>
      <c r="DA14" s="1030"/>
      <c r="DB14" s="1028"/>
      <c r="DC14" s="1029"/>
      <c r="DD14" s="1029"/>
      <c r="DE14" s="1029"/>
      <c r="DF14" s="1030"/>
      <c r="DG14" s="1028"/>
      <c r="DH14" s="1029"/>
      <c r="DI14" s="1029"/>
      <c r="DJ14" s="1029"/>
      <c r="DK14" s="1030"/>
      <c r="DL14" s="1028"/>
      <c r="DM14" s="1029"/>
      <c r="DN14" s="1029"/>
      <c r="DO14" s="1029"/>
      <c r="DP14" s="1030"/>
      <c r="DQ14" s="1028"/>
      <c r="DR14" s="1029"/>
      <c r="DS14" s="1029"/>
      <c r="DT14" s="1029"/>
      <c r="DU14" s="1030"/>
      <c r="DV14" s="1031"/>
      <c r="DW14" s="1032"/>
      <c r="DX14" s="1032"/>
      <c r="DY14" s="1032"/>
      <c r="DZ14" s="1033"/>
      <c r="EA14" s="225"/>
    </row>
    <row r="15" spans="1:131" s="226" customFormat="1" ht="26.25" customHeight="1" x14ac:dyDescent="0.15">
      <c r="A15" s="229">
        <v>9</v>
      </c>
      <c r="B15" s="1069"/>
      <c r="C15" s="1070"/>
      <c r="D15" s="1070"/>
      <c r="E15" s="1070"/>
      <c r="F15" s="1070"/>
      <c r="G15" s="1070"/>
      <c r="H15" s="1070"/>
      <c r="I15" s="1070"/>
      <c r="J15" s="1070"/>
      <c r="K15" s="1070"/>
      <c r="L15" s="1070"/>
      <c r="M15" s="1070"/>
      <c r="N15" s="1070"/>
      <c r="O15" s="1070"/>
      <c r="P15" s="1071"/>
      <c r="Q15" s="1077"/>
      <c r="R15" s="1078"/>
      <c r="S15" s="1078"/>
      <c r="T15" s="1078"/>
      <c r="U15" s="1078"/>
      <c r="V15" s="1078"/>
      <c r="W15" s="1078"/>
      <c r="X15" s="1078"/>
      <c r="Y15" s="1078"/>
      <c r="Z15" s="1078"/>
      <c r="AA15" s="1078"/>
      <c r="AB15" s="1078"/>
      <c r="AC15" s="1078"/>
      <c r="AD15" s="1078"/>
      <c r="AE15" s="1079"/>
      <c r="AF15" s="1074"/>
      <c r="AG15" s="1075"/>
      <c r="AH15" s="1075"/>
      <c r="AI15" s="1075"/>
      <c r="AJ15" s="1076"/>
      <c r="AK15" s="1120"/>
      <c r="AL15" s="1121"/>
      <c r="AM15" s="1121"/>
      <c r="AN15" s="1121"/>
      <c r="AO15" s="1121"/>
      <c r="AP15" s="1121"/>
      <c r="AQ15" s="1121"/>
      <c r="AR15" s="1121"/>
      <c r="AS15" s="1121"/>
      <c r="AT15" s="1121"/>
      <c r="AU15" s="1122"/>
      <c r="AV15" s="1122"/>
      <c r="AW15" s="1122"/>
      <c r="AX15" s="1122"/>
      <c r="AY15" s="1123"/>
      <c r="AZ15" s="223"/>
      <c r="BA15" s="223"/>
      <c r="BB15" s="223"/>
      <c r="BC15" s="223"/>
      <c r="BD15" s="223"/>
      <c r="BE15" s="224"/>
      <c r="BF15" s="224"/>
      <c r="BG15" s="224"/>
      <c r="BH15" s="224"/>
      <c r="BI15" s="224"/>
      <c r="BJ15" s="224"/>
      <c r="BK15" s="224"/>
      <c r="BL15" s="224"/>
      <c r="BM15" s="224"/>
      <c r="BN15" s="224"/>
      <c r="BO15" s="224"/>
      <c r="BP15" s="224"/>
      <c r="BQ15" s="229">
        <v>9</v>
      </c>
      <c r="BR15" s="230"/>
      <c r="BS15" s="1031"/>
      <c r="BT15" s="1032"/>
      <c r="BU15" s="1032"/>
      <c r="BV15" s="1032"/>
      <c r="BW15" s="1032"/>
      <c r="BX15" s="1032"/>
      <c r="BY15" s="1032"/>
      <c r="BZ15" s="1032"/>
      <c r="CA15" s="1032"/>
      <c r="CB15" s="1032"/>
      <c r="CC15" s="1032"/>
      <c r="CD15" s="1032"/>
      <c r="CE15" s="1032"/>
      <c r="CF15" s="1032"/>
      <c r="CG15" s="1053"/>
      <c r="CH15" s="1028"/>
      <c r="CI15" s="1029"/>
      <c r="CJ15" s="1029"/>
      <c r="CK15" s="1029"/>
      <c r="CL15" s="1030"/>
      <c r="CM15" s="1028"/>
      <c r="CN15" s="1029"/>
      <c r="CO15" s="1029"/>
      <c r="CP15" s="1029"/>
      <c r="CQ15" s="1030"/>
      <c r="CR15" s="1028"/>
      <c r="CS15" s="1029"/>
      <c r="CT15" s="1029"/>
      <c r="CU15" s="1029"/>
      <c r="CV15" s="1030"/>
      <c r="CW15" s="1028"/>
      <c r="CX15" s="1029"/>
      <c r="CY15" s="1029"/>
      <c r="CZ15" s="1029"/>
      <c r="DA15" s="1030"/>
      <c r="DB15" s="1028"/>
      <c r="DC15" s="1029"/>
      <c r="DD15" s="1029"/>
      <c r="DE15" s="1029"/>
      <c r="DF15" s="1030"/>
      <c r="DG15" s="1028"/>
      <c r="DH15" s="1029"/>
      <c r="DI15" s="1029"/>
      <c r="DJ15" s="1029"/>
      <c r="DK15" s="1030"/>
      <c r="DL15" s="1028"/>
      <c r="DM15" s="1029"/>
      <c r="DN15" s="1029"/>
      <c r="DO15" s="1029"/>
      <c r="DP15" s="1030"/>
      <c r="DQ15" s="1028"/>
      <c r="DR15" s="1029"/>
      <c r="DS15" s="1029"/>
      <c r="DT15" s="1029"/>
      <c r="DU15" s="1030"/>
      <c r="DV15" s="1031"/>
      <c r="DW15" s="1032"/>
      <c r="DX15" s="1032"/>
      <c r="DY15" s="1032"/>
      <c r="DZ15" s="1033"/>
      <c r="EA15" s="225"/>
    </row>
    <row r="16" spans="1:131" s="226" customFormat="1" ht="26.25" customHeight="1" x14ac:dyDescent="0.15">
      <c r="A16" s="229">
        <v>10</v>
      </c>
      <c r="B16" s="1069"/>
      <c r="C16" s="1070"/>
      <c r="D16" s="1070"/>
      <c r="E16" s="1070"/>
      <c r="F16" s="1070"/>
      <c r="G16" s="1070"/>
      <c r="H16" s="1070"/>
      <c r="I16" s="1070"/>
      <c r="J16" s="1070"/>
      <c r="K16" s="1070"/>
      <c r="L16" s="1070"/>
      <c r="M16" s="1070"/>
      <c r="N16" s="1070"/>
      <c r="O16" s="1070"/>
      <c r="P16" s="1071"/>
      <c r="Q16" s="1077"/>
      <c r="R16" s="1078"/>
      <c r="S16" s="1078"/>
      <c r="T16" s="1078"/>
      <c r="U16" s="1078"/>
      <c r="V16" s="1078"/>
      <c r="W16" s="1078"/>
      <c r="X16" s="1078"/>
      <c r="Y16" s="1078"/>
      <c r="Z16" s="1078"/>
      <c r="AA16" s="1078"/>
      <c r="AB16" s="1078"/>
      <c r="AC16" s="1078"/>
      <c r="AD16" s="1078"/>
      <c r="AE16" s="1079"/>
      <c r="AF16" s="1074"/>
      <c r="AG16" s="1075"/>
      <c r="AH16" s="1075"/>
      <c r="AI16" s="1075"/>
      <c r="AJ16" s="1076"/>
      <c r="AK16" s="1120"/>
      <c r="AL16" s="1121"/>
      <c r="AM16" s="1121"/>
      <c r="AN16" s="1121"/>
      <c r="AO16" s="1121"/>
      <c r="AP16" s="1121"/>
      <c r="AQ16" s="1121"/>
      <c r="AR16" s="1121"/>
      <c r="AS16" s="1121"/>
      <c r="AT16" s="1121"/>
      <c r="AU16" s="1122"/>
      <c r="AV16" s="1122"/>
      <c r="AW16" s="1122"/>
      <c r="AX16" s="1122"/>
      <c r="AY16" s="1123"/>
      <c r="AZ16" s="223"/>
      <c r="BA16" s="223"/>
      <c r="BB16" s="223"/>
      <c r="BC16" s="223"/>
      <c r="BD16" s="223"/>
      <c r="BE16" s="224"/>
      <c r="BF16" s="224"/>
      <c r="BG16" s="224"/>
      <c r="BH16" s="224"/>
      <c r="BI16" s="224"/>
      <c r="BJ16" s="224"/>
      <c r="BK16" s="224"/>
      <c r="BL16" s="224"/>
      <c r="BM16" s="224"/>
      <c r="BN16" s="224"/>
      <c r="BO16" s="224"/>
      <c r="BP16" s="224"/>
      <c r="BQ16" s="229">
        <v>10</v>
      </c>
      <c r="BR16" s="230"/>
      <c r="BS16" s="1031"/>
      <c r="BT16" s="1032"/>
      <c r="BU16" s="1032"/>
      <c r="BV16" s="1032"/>
      <c r="BW16" s="1032"/>
      <c r="BX16" s="1032"/>
      <c r="BY16" s="1032"/>
      <c r="BZ16" s="1032"/>
      <c r="CA16" s="1032"/>
      <c r="CB16" s="1032"/>
      <c r="CC16" s="1032"/>
      <c r="CD16" s="1032"/>
      <c r="CE16" s="1032"/>
      <c r="CF16" s="1032"/>
      <c r="CG16" s="1053"/>
      <c r="CH16" s="1028"/>
      <c r="CI16" s="1029"/>
      <c r="CJ16" s="1029"/>
      <c r="CK16" s="1029"/>
      <c r="CL16" s="1030"/>
      <c r="CM16" s="1028"/>
      <c r="CN16" s="1029"/>
      <c r="CO16" s="1029"/>
      <c r="CP16" s="1029"/>
      <c r="CQ16" s="1030"/>
      <c r="CR16" s="1028"/>
      <c r="CS16" s="1029"/>
      <c r="CT16" s="1029"/>
      <c r="CU16" s="1029"/>
      <c r="CV16" s="1030"/>
      <c r="CW16" s="1028"/>
      <c r="CX16" s="1029"/>
      <c r="CY16" s="1029"/>
      <c r="CZ16" s="1029"/>
      <c r="DA16" s="1030"/>
      <c r="DB16" s="1028"/>
      <c r="DC16" s="1029"/>
      <c r="DD16" s="1029"/>
      <c r="DE16" s="1029"/>
      <c r="DF16" s="1030"/>
      <c r="DG16" s="1028"/>
      <c r="DH16" s="1029"/>
      <c r="DI16" s="1029"/>
      <c r="DJ16" s="1029"/>
      <c r="DK16" s="1030"/>
      <c r="DL16" s="1028"/>
      <c r="DM16" s="1029"/>
      <c r="DN16" s="1029"/>
      <c r="DO16" s="1029"/>
      <c r="DP16" s="1030"/>
      <c r="DQ16" s="1028"/>
      <c r="DR16" s="1029"/>
      <c r="DS16" s="1029"/>
      <c r="DT16" s="1029"/>
      <c r="DU16" s="1030"/>
      <c r="DV16" s="1031"/>
      <c r="DW16" s="1032"/>
      <c r="DX16" s="1032"/>
      <c r="DY16" s="1032"/>
      <c r="DZ16" s="1033"/>
      <c r="EA16" s="225"/>
    </row>
    <row r="17" spans="1:131" s="226" customFormat="1" ht="26.25" customHeight="1" x14ac:dyDescent="0.15">
      <c r="A17" s="229">
        <v>11</v>
      </c>
      <c r="B17" s="1069"/>
      <c r="C17" s="1070"/>
      <c r="D17" s="1070"/>
      <c r="E17" s="1070"/>
      <c r="F17" s="1070"/>
      <c r="G17" s="1070"/>
      <c r="H17" s="1070"/>
      <c r="I17" s="1070"/>
      <c r="J17" s="1070"/>
      <c r="K17" s="1070"/>
      <c r="L17" s="1070"/>
      <c r="M17" s="1070"/>
      <c r="N17" s="1070"/>
      <c r="O17" s="1070"/>
      <c r="P17" s="1071"/>
      <c r="Q17" s="1077"/>
      <c r="R17" s="1078"/>
      <c r="S17" s="1078"/>
      <c r="T17" s="1078"/>
      <c r="U17" s="1078"/>
      <c r="V17" s="1078"/>
      <c r="W17" s="1078"/>
      <c r="X17" s="1078"/>
      <c r="Y17" s="1078"/>
      <c r="Z17" s="1078"/>
      <c r="AA17" s="1078"/>
      <c r="AB17" s="1078"/>
      <c r="AC17" s="1078"/>
      <c r="AD17" s="1078"/>
      <c r="AE17" s="1079"/>
      <c r="AF17" s="1074"/>
      <c r="AG17" s="1075"/>
      <c r="AH17" s="1075"/>
      <c r="AI17" s="1075"/>
      <c r="AJ17" s="1076"/>
      <c r="AK17" s="1120"/>
      <c r="AL17" s="1121"/>
      <c r="AM17" s="1121"/>
      <c r="AN17" s="1121"/>
      <c r="AO17" s="1121"/>
      <c r="AP17" s="1121"/>
      <c r="AQ17" s="1121"/>
      <c r="AR17" s="1121"/>
      <c r="AS17" s="1121"/>
      <c r="AT17" s="1121"/>
      <c r="AU17" s="1122"/>
      <c r="AV17" s="1122"/>
      <c r="AW17" s="1122"/>
      <c r="AX17" s="1122"/>
      <c r="AY17" s="1123"/>
      <c r="AZ17" s="223"/>
      <c r="BA17" s="223"/>
      <c r="BB17" s="223"/>
      <c r="BC17" s="223"/>
      <c r="BD17" s="223"/>
      <c r="BE17" s="224"/>
      <c r="BF17" s="224"/>
      <c r="BG17" s="224"/>
      <c r="BH17" s="224"/>
      <c r="BI17" s="224"/>
      <c r="BJ17" s="224"/>
      <c r="BK17" s="224"/>
      <c r="BL17" s="224"/>
      <c r="BM17" s="224"/>
      <c r="BN17" s="224"/>
      <c r="BO17" s="224"/>
      <c r="BP17" s="224"/>
      <c r="BQ17" s="229">
        <v>11</v>
      </c>
      <c r="BR17" s="230"/>
      <c r="BS17" s="1031"/>
      <c r="BT17" s="1032"/>
      <c r="BU17" s="1032"/>
      <c r="BV17" s="1032"/>
      <c r="BW17" s="1032"/>
      <c r="BX17" s="1032"/>
      <c r="BY17" s="1032"/>
      <c r="BZ17" s="1032"/>
      <c r="CA17" s="1032"/>
      <c r="CB17" s="1032"/>
      <c r="CC17" s="1032"/>
      <c r="CD17" s="1032"/>
      <c r="CE17" s="1032"/>
      <c r="CF17" s="1032"/>
      <c r="CG17" s="1053"/>
      <c r="CH17" s="1028"/>
      <c r="CI17" s="1029"/>
      <c r="CJ17" s="1029"/>
      <c r="CK17" s="1029"/>
      <c r="CL17" s="1030"/>
      <c r="CM17" s="1028"/>
      <c r="CN17" s="1029"/>
      <c r="CO17" s="1029"/>
      <c r="CP17" s="1029"/>
      <c r="CQ17" s="1030"/>
      <c r="CR17" s="1028"/>
      <c r="CS17" s="1029"/>
      <c r="CT17" s="1029"/>
      <c r="CU17" s="1029"/>
      <c r="CV17" s="1030"/>
      <c r="CW17" s="1028"/>
      <c r="CX17" s="1029"/>
      <c r="CY17" s="1029"/>
      <c r="CZ17" s="1029"/>
      <c r="DA17" s="1030"/>
      <c r="DB17" s="1028"/>
      <c r="DC17" s="1029"/>
      <c r="DD17" s="1029"/>
      <c r="DE17" s="1029"/>
      <c r="DF17" s="1030"/>
      <c r="DG17" s="1028"/>
      <c r="DH17" s="1029"/>
      <c r="DI17" s="1029"/>
      <c r="DJ17" s="1029"/>
      <c r="DK17" s="1030"/>
      <c r="DL17" s="1028"/>
      <c r="DM17" s="1029"/>
      <c r="DN17" s="1029"/>
      <c r="DO17" s="1029"/>
      <c r="DP17" s="1030"/>
      <c r="DQ17" s="1028"/>
      <c r="DR17" s="1029"/>
      <c r="DS17" s="1029"/>
      <c r="DT17" s="1029"/>
      <c r="DU17" s="1030"/>
      <c r="DV17" s="1031"/>
      <c r="DW17" s="1032"/>
      <c r="DX17" s="1032"/>
      <c r="DY17" s="1032"/>
      <c r="DZ17" s="1033"/>
      <c r="EA17" s="225"/>
    </row>
    <row r="18" spans="1:131" s="226" customFormat="1" ht="26.25" customHeight="1" x14ac:dyDescent="0.15">
      <c r="A18" s="229">
        <v>12</v>
      </c>
      <c r="B18" s="1069"/>
      <c r="C18" s="1070"/>
      <c r="D18" s="1070"/>
      <c r="E18" s="1070"/>
      <c r="F18" s="1070"/>
      <c r="G18" s="1070"/>
      <c r="H18" s="1070"/>
      <c r="I18" s="1070"/>
      <c r="J18" s="1070"/>
      <c r="K18" s="1070"/>
      <c r="L18" s="1070"/>
      <c r="M18" s="1070"/>
      <c r="N18" s="1070"/>
      <c r="O18" s="1070"/>
      <c r="P18" s="1071"/>
      <c r="Q18" s="1077"/>
      <c r="R18" s="1078"/>
      <c r="S18" s="1078"/>
      <c r="T18" s="1078"/>
      <c r="U18" s="1078"/>
      <c r="V18" s="1078"/>
      <c r="W18" s="1078"/>
      <c r="X18" s="1078"/>
      <c r="Y18" s="1078"/>
      <c r="Z18" s="1078"/>
      <c r="AA18" s="1078"/>
      <c r="AB18" s="1078"/>
      <c r="AC18" s="1078"/>
      <c r="AD18" s="1078"/>
      <c r="AE18" s="1079"/>
      <c r="AF18" s="1074"/>
      <c r="AG18" s="1075"/>
      <c r="AH18" s="1075"/>
      <c r="AI18" s="1075"/>
      <c r="AJ18" s="1076"/>
      <c r="AK18" s="1120"/>
      <c r="AL18" s="1121"/>
      <c r="AM18" s="1121"/>
      <c r="AN18" s="1121"/>
      <c r="AO18" s="1121"/>
      <c r="AP18" s="1121"/>
      <c r="AQ18" s="1121"/>
      <c r="AR18" s="1121"/>
      <c r="AS18" s="1121"/>
      <c r="AT18" s="1121"/>
      <c r="AU18" s="1122"/>
      <c r="AV18" s="1122"/>
      <c r="AW18" s="1122"/>
      <c r="AX18" s="1122"/>
      <c r="AY18" s="1123"/>
      <c r="AZ18" s="223"/>
      <c r="BA18" s="223"/>
      <c r="BB18" s="223"/>
      <c r="BC18" s="223"/>
      <c r="BD18" s="223"/>
      <c r="BE18" s="224"/>
      <c r="BF18" s="224"/>
      <c r="BG18" s="224"/>
      <c r="BH18" s="224"/>
      <c r="BI18" s="224"/>
      <c r="BJ18" s="224"/>
      <c r="BK18" s="224"/>
      <c r="BL18" s="224"/>
      <c r="BM18" s="224"/>
      <c r="BN18" s="224"/>
      <c r="BO18" s="224"/>
      <c r="BP18" s="224"/>
      <c r="BQ18" s="229">
        <v>12</v>
      </c>
      <c r="BR18" s="230"/>
      <c r="BS18" s="1031"/>
      <c r="BT18" s="1032"/>
      <c r="BU18" s="1032"/>
      <c r="BV18" s="1032"/>
      <c r="BW18" s="1032"/>
      <c r="BX18" s="1032"/>
      <c r="BY18" s="1032"/>
      <c r="BZ18" s="1032"/>
      <c r="CA18" s="1032"/>
      <c r="CB18" s="1032"/>
      <c r="CC18" s="1032"/>
      <c r="CD18" s="1032"/>
      <c r="CE18" s="1032"/>
      <c r="CF18" s="1032"/>
      <c r="CG18" s="1053"/>
      <c r="CH18" s="1028"/>
      <c r="CI18" s="1029"/>
      <c r="CJ18" s="1029"/>
      <c r="CK18" s="1029"/>
      <c r="CL18" s="1030"/>
      <c r="CM18" s="1028"/>
      <c r="CN18" s="1029"/>
      <c r="CO18" s="1029"/>
      <c r="CP18" s="1029"/>
      <c r="CQ18" s="1030"/>
      <c r="CR18" s="1028"/>
      <c r="CS18" s="1029"/>
      <c r="CT18" s="1029"/>
      <c r="CU18" s="1029"/>
      <c r="CV18" s="1030"/>
      <c r="CW18" s="1028"/>
      <c r="CX18" s="1029"/>
      <c r="CY18" s="1029"/>
      <c r="CZ18" s="1029"/>
      <c r="DA18" s="1030"/>
      <c r="DB18" s="1028"/>
      <c r="DC18" s="1029"/>
      <c r="DD18" s="1029"/>
      <c r="DE18" s="1029"/>
      <c r="DF18" s="1030"/>
      <c r="DG18" s="1028"/>
      <c r="DH18" s="1029"/>
      <c r="DI18" s="1029"/>
      <c r="DJ18" s="1029"/>
      <c r="DK18" s="1030"/>
      <c r="DL18" s="1028"/>
      <c r="DM18" s="1029"/>
      <c r="DN18" s="1029"/>
      <c r="DO18" s="1029"/>
      <c r="DP18" s="1030"/>
      <c r="DQ18" s="1028"/>
      <c r="DR18" s="1029"/>
      <c r="DS18" s="1029"/>
      <c r="DT18" s="1029"/>
      <c r="DU18" s="1030"/>
      <c r="DV18" s="1031"/>
      <c r="DW18" s="1032"/>
      <c r="DX18" s="1032"/>
      <c r="DY18" s="1032"/>
      <c r="DZ18" s="1033"/>
      <c r="EA18" s="225"/>
    </row>
    <row r="19" spans="1:131" s="226" customFormat="1" ht="26.25" customHeight="1" x14ac:dyDescent="0.15">
      <c r="A19" s="229">
        <v>13</v>
      </c>
      <c r="B19" s="1069"/>
      <c r="C19" s="1070"/>
      <c r="D19" s="1070"/>
      <c r="E19" s="1070"/>
      <c r="F19" s="1070"/>
      <c r="G19" s="1070"/>
      <c r="H19" s="1070"/>
      <c r="I19" s="1070"/>
      <c r="J19" s="1070"/>
      <c r="K19" s="1070"/>
      <c r="L19" s="1070"/>
      <c r="M19" s="1070"/>
      <c r="N19" s="1070"/>
      <c r="O19" s="1070"/>
      <c r="P19" s="1071"/>
      <c r="Q19" s="1077"/>
      <c r="R19" s="1078"/>
      <c r="S19" s="1078"/>
      <c r="T19" s="1078"/>
      <c r="U19" s="1078"/>
      <c r="V19" s="1078"/>
      <c r="W19" s="1078"/>
      <c r="X19" s="1078"/>
      <c r="Y19" s="1078"/>
      <c r="Z19" s="1078"/>
      <c r="AA19" s="1078"/>
      <c r="AB19" s="1078"/>
      <c r="AC19" s="1078"/>
      <c r="AD19" s="1078"/>
      <c r="AE19" s="1079"/>
      <c r="AF19" s="1074"/>
      <c r="AG19" s="1075"/>
      <c r="AH19" s="1075"/>
      <c r="AI19" s="1075"/>
      <c r="AJ19" s="1076"/>
      <c r="AK19" s="1120"/>
      <c r="AL19" s="1121"/>
      <c r="AM19" s="1121"/>
      <c r="AN19" s="1121"/>
      <c r="AO19" s="1121"/>
      <c r="AP19" s="1121"/>
      <c r="AQ19" s="1121"/>
      <c r="AR19" s="1121"/>
      <c r="AS19" s="1121"/>
      <c r="AT19" s="1121"/>
      <c r="AU19" s="1122"/>
      <c r="AV19" s="1122"/>
      <c r="AW19" s="1122"/>
      <c r="AX19" s="1122"/>
      <c r="AY19" s="1123"/>
      <c r="AZ19" s="223"/>
      <c r="BA19" s="223"/>
      <c r="BB19" s="223"/>
      <c r="BC19" s="223"/>
      <c r="BD19" s="223"/>
      <c r="BE19" s="224"/>
      <c r="BF19" s="224"/>
      <c r="BG19" s="224"/>
      <c r="BH19" s="224"/>
      <c r="BI19" s="224"/>
      <c r="BJ19" s="224"/>
      <c r="BK19" s="224"/>
      <c r="BL19" s="224"/>
      <c r="BM19" s="224"/>
      <c r="BN19" s="224"/>
      <c r="BO19" s="224"/>
      <c r="BP19" s="224"/>
      <c r="BQ19" s="229">
        <v>13</v>
      </c>
      <c r="BR19" s="230"/>
      <c r="BS19" s="1031"/>
      <c r="BT19" s="1032"/>
      <c r="BU19" s="1032"/>
      <c r="BV19" s="1032"/>
      <c r="BW19" s="1032"/>
      <c r="BX19" s="1032"/>
      <c r="BY19" s="1032"/>
      <c r="BZ19" s="1032"/>
      <c r="CA19" s="1032"/>
      <c r="CB19" s="1032"/>
      <c r="CC19" s="1032"/>
      <c r="CD19" s="1032"/>
      <c r="CE19" s="1032"/>
      <c r="CF19" s="1032"/>
      <c r="CG19" s="1053"/>
      <c r="CH19" s="1028"/>
      <c r="CI19" s="1029"/>
      <c r="CJ19" s="1029"/>
      <c r="CK19" s="1029"/>
      <c r="CL19" s="1030"/>
      <c r="CM19" s="1028"/>
      <c r="CN19" s="1029"/>
      <c r="CO19" s="1029"/>
      <c r="CP19" s="1029"/>
      <c r="CQ19" s="1030"/>
      <c r="CR19" s="1028"/>
      <c r="CS19" s="1029"/>
      <c r="CT19" s="1029"/>
      <c r="CU19" s="1029"/>
      <c r="CV19" s="1030"/>
      <c r="CW19" s="1028"/>
      <c r="CX19" s="1029"/>
      <c r="CY19" s="1029"/>
      <c r="CZ19" s="1029"/>
      <c r="DA19" s="1030"/>
      <c r="DB19" s="1028"/>
      <c r="DC19" s="1029"/>
      <c r="DD19" s="1029"/>
      <c r="DE19" s="1029"/>
      <c r="DF19" s="1030"/>
      <c r="DG19" s="1028"/>
      <c r="DH19" s="1029"/>
      <c r="DI19" s="1029"/>
      <c r="DJ19" s="1029"/>
      <c r="DK19" s="1030"/>
      <c r="DL19" s="1028"/>
      <c r="DM19" s="1029"/>
      <c r="DN19" s="1029"/>
      <c r="DO19" s="1029"/>
      <c r="DP19" s="1030"/>
      <c r="DQ19" s="1028"/>
      <c r="DR19" s="1029"/>
      <c r="DS19" s="1029"/>
      <c r="DT19" s="1029"/>
      <c r="DU19" s="1030"/>
      <c r="DV19" s="1031"/>
      <c r="DW19" s="1032"/>
      <c r="DX19" s="1032"/>
      <c r="DY19" s="1032"/>
      <c r="DZ19" s="1033"/>
      <c r="EA19" s="225"/>
    </row>
    <row r="20" spans="1:131" s="226" customFormat="1" ht="26.25" customHeight="1" x14ac:dyDescent="0.15">
      <c r="A20" s="229">
        <v>14</v>
      </c>
      <c r="B20" s="1069"/>
      <c r="C20" s="1070"/>
      <c r="D20" s="1070"/>
      <c r="E20" s="1070"/>
      <c r="F20" s="1070"/>
      <c r="G20" s="1070"/>
      <c r="H20" s="1070"/>
      <c r="I20" s="1070"/>
      <c r="J20" s="1070"/>
      <c r="K20" s="1070"/>
      <c r="L20" s="1070"/>
      <c r="M20" s="1070"/>
      <c r="N20" s="1070"/>
      <c r="O20" s="1070"/>
      <c r="P20" s="1071"/>
      <c r="Q20" s="1077"/>
      <c r="R20" s="1078"/>
      <c r="S20" s="1078"/>
      <c r="T20" s="1078"/>
      <c r="U20" s="1078"/>
      <c r="V20" s="1078"/>
      <c r="W20" s="1078"/>
      <c r="X20" s="1078"/>
      <c r="Y20" s="1078"/>
      <c r="Z20" s="1078"/>
      <c r="AA20" s="1078"/>
      <c r="AB20" s="1078"/>
      <c r="AC20" s="1078"/>
      <c r="AD20" s="1078"/>
      <c r="AE20" s="1079"/>
      <c r="AF20" s="1074"/>
      <c r="AG20" s="1075"/>
      <c r="AH20" s="1075"/>
      <c r="AI20" s="1075"/>
      <c r="AJ20" s="1076"/>
      <c r="AK20" s="1120"/>
      <c r="AL20" s="1121"/>
      <c r="AM20" s="1121"/>
      <c r="AN20" s="1121"/>
      <c r="AO20" s="1121"/>
      <c r="AP20" s="1121"/>
      <c r="AQ20" s="1121"/>
      <c r="AR20" s="1121"/>
      <c r="AS20" s="1121"/>
      <c r="AT20" s="1121"/>
      <c r="AU20" s="1122"/>
      <c r="AV20" s="1122"/>
      <c r="AW20" s="1122"/>
      <c r="AX20" s="1122"/>
      <c r="AY20" s="1123"/>
      <c r="AZ20" s="223"/>
      <c r="BA20" s="223"/>
      <c r="BB20" s="223"/>
      <c r="BC20" s="223"/>
      <c r="BD20" s="223"/>
      <c r="BE20" s="224"/>
      <c r="BF20" s="224"/>
      <c r="BG20" s="224"/>
      <c r="BH20" s="224"/>
      <c r="BI20" s="224"/>
      <c r="BJ20" s="224"/>
      <c r="BK20" s="224"/>
      <c r="BL20" s="224"/>
      <c r="BM20" s="224"/>
      <c r="BN20" s="224"/>
      <c r="BO20" s="224"/>
      <c r="BP20" s="224"/>
      <c r="BQ20" s="229">
        <v>14</v>
      </c>
      <c r="BR20" s="230"/>
      <c r="BS20" s="1031"/>
      <c r="BT20" s="1032"/>
      <c r="BU20" s="1032"/>
      <c r="BV20" s="1032"/>
      <c r="BW20" s="1032"/>
      <c r="BX20" s="1032"/>
      <c r="BY20" s="1032"/>
      <c r="BZ20" s="1032"/>
      <c r="CA20" s="1032"/>
      <c r="CB20" s="1032"/>
      <c r="CC20" s="1032"/>
      <c r="CD20" s="1032"/>
      <c r="CE20" s="1032"/>
      <c r="CF20" s="1032"/>
      <c r="CG20" s="1053"/>
      <c r="CH20" s="1028"/>
      <c r="CI20" s="1029"/>
      <c r="CJ20" s="1029"/>
      <c r="CK20" s="1029"/>
      <c r="CL20" s="1030"/>
      <c r="CM20" s="1028"/>
      <c r="CN20" s="1029"/>
      <c r="CO20" s="1029"/>
      <c r="CP20" s="1029"/>
      <c r="CQ20" s="1030"/>
      <c r="CR20" s="1028"/>
      <c r="CS20" s="1029"/>
      <c r="CT20" s="1029"/>
      <c r="CU20" s="1029"/>
      <c r="CV20" s="1030"/>
      <c r="CW20" s="1028"/>
      <c r="CX20" s="1029"/>
      <c r="CY20" s="1029"/>
      <c r="CZ20" s="1029"/>
      <c r="DA20" s="1030"/>
      <c r="DB20" s="1028"/>
      <c r="DC20" s="1029"/>
      <c r="DD20" s="1029"/>
      <c r="DE20" s="1029"/>
      <c r="DF20" s="1030"/>
      <c r="DG20" s="1028"/>
      <c r="DH20" s="1029"/>
      <c r="DI20" s="1029"/>
      <c r="DJ20" s="1029"/>
      <c r="DK20" s="1030"/>
      <c r="DL20" s="1028"/>
      <c r="DM20" s="1029"/>
      <c r="DN20" s="1029"/>
      <c r="DO20" s="1029"/>
      <c r="DP20" s="1030"/>
      <c r="DQ20" s="1028"/>
      <c r="DR20" s="1029"/>
      <c r="DS20" s="1029"/>
      <c r="DT20" s="1029"/>
      <c r="DU20" s="1030"/>
      <c r="DV20" s="1031"/>
      <c r="DW20" s="1032"/>
      <c r="DX20" s="1032"/>
      <c r="DY20" s="1032"/>
      <c r="DZ20" s="1033"/>
      <c r="EA20" s="225"/>
    </row>
    <row r="21" spans="1:131" s="226" customFormat="1" ht="26.25" customHeight="1" thickBot="1" x14ac:dyDescent="0.2">
      <c r="A21" s="229">
        <v>15</v>
      </c>
      <c r="B21" s="1069"/>
      <c r="C21" s="1070"/>
      <c r="D21" s="1070"/>
      <c r="E21" s="1070"/>
      <c r="F21" s="1070"/>
      <c r="G21" s="1070"/>
      <c r="H21" s="1070"/>
      <c r="I21" s="1070"/>
      <c r="J21" s="1070"/>
      <c r="K21" s="1070"/>
      <c r="L21" s="1070"/>
      <c r="M21" s="1070"/>
      <c r="N21" s="1070"/>
      <c r="O21" s="1070"/>
      <c r="P21" s="1071"/>
      <c r="Q21" s="1077"/>
      <c r="R21" s="1078"/>
      <c r="S21" s="1078"/>
      <c r="T21" s="1078"/>
      <c r="U21" s="1078"/>
      <c r="V21" s="1078"/>
      <c r="W21" s="1078"/>
      <c r="X21" s="1078"/>
      <c r="Y21" s="1078"/>
      <c r="Z21" s="1078"/>
      <c r="AA21" s="1078"/>
      <c r="AB21" s="1078"/>
      <c r="AC21" s="1078"/>
      <c r="AD21" s="1078"/>
      <c r="AE21" s="1079"/>
      <c r="AF21" s="1074"/>
      <c r="AG21" s="1075"/>
      <c r="AH21" s="1075"/>
      <c r="AI21" s="1075"/>
      <c r="AJ21" s="1076"/>
      <c r="AK21" s="1120"/>
      <c r="AL21" s="1121"/>
      <c r="AM21" s="1121"/>
      <c r="AN21" s="1121"/>
      <c r="AO21" s="1121"/>
      <c r="AP21" s="1121"/>
      <c r="AQ21" s="1121"/>
      <c r="AR21" s="1121"/>
      <c r="AS21" s="1121"/>
      <c r="AT21" s="1121"/>
      <c r="AU21" s="1122"/>
      <c r="AV21" s="1122"/>
      <c r="AW21" s="1122"/>
      <c r="AX21" s="1122"/>
      <c r="AY21" s="1123"/>
      <c r="AZ21" s="223"/>
      <c r="BA21" s="223"/>
      <c r="BB21" s="223"/>
      <c r="BC21" s="223"/>
      <c r="BD21" s="223"/>
      <c r="BE21" s="224"/>
      <c r="BF21" s="224"/>
      <c r="BG21" s="224"/>
      <c r="BH21" s="224"/>
      <c r="BI21" s="224"/>
      <c r="BJ21" s="224"/>
      <c r="BK21" s="224"/>
      <c r="BL21" s="224"/>
      <c r="BM21" s="224"/>
      <c r="BN21" s="224"/>
      <c r="BO21" s="224"/>
      <c r="BP21" s="224"/>
      <c r="BQ21" s="229">
        <v>15</v>
      </c>
      <c r="BR21" s="230"/>
      <c r="BS21" s="1031"/>
      <c r="BT21" s="1032"/>
      <c r="BU21" s="1032"/>
      <c r="BV21" s="1032"/>
      <c r="BW21" s="1032"/>
      <c r="BX21" s="1032"/>
      <c r="BY21" s="1032"/>
      <c r="BZ21" s="1032"/>
      <c r="CA21" s="1032"/>
      <c r="CB21" s="1032"/>
      <c r="CC21" s="1032"/>
      <c r="CD21" s="1032"/>
      <c r="CE21" s="1032"/>
      <c r="CF21" s="1032"/>
      <c r="CG21" s="1053"/>
      <c r="CH21" s="1028"/>
      <c r="CI21" s="1029"/>
      <c r="CJ21" s="1029"/>
      <c r="CK21" s="1029"/>
      <c r="CL21" s="1030"/>
      <c r="CM21" s="1028"/>
      <c r="CN21" s="1029"/>
      <c r="CO21" s="1029"/>
      <c r="CP21" s="1029"/>
      <c r="CQ21" s="1030"/>
      <c r="CR21" s="1028"/>
      <c r="CS21" s="1029"/>
      <c r="CT21" s="1029"/>
      <c r="CU21" s="1029"/>
      <c r="CV21" s="1030"/>
      <c r="CW21" s="1028"/>
      <c r="CX21" s="1029"/>
      <c r="CY21" s="1029"/>
      <c r="CZ21" s="1029"/>
      <c r="DA21" s="1030"/>
      <c r="DB21" s="1028"/>
      <c r="DC21" s="1029"/>
      <c r="DD21" s="1029"/>
      <c r="DE21" s="1029"/>
      <c r="DF21" s="1030"/>
      <c r="DG21" s="1028"/>
      <c r="DH21" s="1029"/>
      <c r="DI21" s="1029"/>
      <c r="DJ21" s="1029"/>
      <c r="DK21" s="1030"/>
      <c r="DL21" s="1028"/>
      <c r="DM21" s="1029"/>
      <c r="DN21" s="1029"/>
      <c r="DO21" s="1029"/>
      <c r="DP21" s="1030"/>
      <c r="DQ21" s="1028"/>
      <c r="DR21" s="1029"/>
      <c r="DS21" s="1029"/>
      <c r="DT21" s="1029"/>
      <c r="DU21" s="1030"/>
      <c r="DV21" s="1031"/>
      <c r="DW21" s="1032"/>
      <c r="DX21" s="1032"/>
      <c r="DY21" s="1032"/>
      <c r="DZ21" s="1033"/>
      <c r="EA21" s="225"/>
    </row>
    <row r="22" spans="1:131" s="226" customFormat="1" ht="26.25" customHeight="1" x14ac:dyDescent="0.15">
      <c r="A22" s="229">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74"/>
      <c r="AG22" s="1075"/>
      <c r="AH22" s="1075"/>
      <c r="AI22" s="1075"/>
      <c r="AJ22" s="1076"/>
      <c r="AK22" s="1116"/>
      <c r="AL22" s="1117"/>
      <c r="AM22" s="1117"/>
      <c r="AN22" s="1117"/>
      <c r="AO22" s="1117"/>
      <c r="AP22" s="1117"/>
      <c r="AQ22" s="1117"/>
      <c r="AR22" s="1117"/>
      <c r="AS22" s="1117"/>
      <c r="AT22" s="1117"/>
      <c r="AU22" s="1118"/>
      <c r="AV22" s="1118"/>
      <c r="AW22" s="1118"/>
      <c r="AX22" s="1118"/>
      <c r="AY22" s="1119"/>
      <c r="AZ22" s="1067" t="s">
        <v>389</v>
      </c>
      <c r="BA22" s="1067"/>
      <c r="BB22" s="1067"/>
      <c r="BC22" s="1067"/>
      <c r="BD22" s="1068"/>
      <c r="BE22" s="224"/>
      <c r="BF22" s="224"/>
      <c r="BG22" s="224"/>
      <c r="BH22" s="224"/>
      <c r="BI22" s="224"/>
      <c r="BJ22" s="224"/>
      <c r="BK22" s="224"/>
      <c r="BL22" s="224"/>
      <c r="BM22" s="224"/>
      <c r="BN22" s="224"/>
      <c r="BO22" s="224"/>
      <c r="BP22" s="224"/>
      <c r="BQ22" s="229">
        <v>16</v>
      </c>
      <c r="BR22" s="230"/>
      <c r="BS22" s="1031"/>
      <c r="BT22" s="1032"/>
      <c r="BU22" s="1032"/>
      <c r="BV22" s="1032"/>
      <c r="BW22" s="1032"/>
      <c r="BX22" s="1032"/>
      <c r="BY22" s="1032"/>
      <c r="BZ22" s="1032"/>
      <c r="CA22" s="1032"/>
      <c r="CB22" s="1032"/>
      <c r="CC22" s="1032"/>
      <c r="CD22" s="1032"/>
      <c r="CE22" s="1032"/>
      <c r="CF22" s="1032"/>
      <c r="CG22" s="1053"/>
      <c r="CH22" s="1028"/>
      <c r="CI22" s="1029"/>
      <c r="CJ22" s="1029"/>
      <c r="CK22" s="1029"/>
      <c r="CL22" s="1030"/>
      <c r="CM22" s="1028"/>
      <c r="CN22" s="1029"/>
      <c r="CO22" s="1029"/>
      <c r="CP22" s="1029"/>
      <c r="CQ22" s="1030"/>
      <c r="CR22" s="1028"/>
      <c r="CS22" s="1029"/>
      <c r="CT22" s="1029"/>
      <c r="CU22" s="1029"/>
      <c r="CV22" s="1030"/>
      <c r="CW22" s="1028"/>
      <c r="CX22" s="1029"/>
      <c r="CY22" s="1029"/>
      <c r="CZ22" s="1029"/>
      <c r="DA22" s="1030"/>
      <c r="DB22" s="1028"/>
      <c r="DC22" s="1029"/>
      <c r="DD22" s="1029"/>
      <c r="DE22" s="1029"/>
      <c r="DF22" s="1030"/>
      <c r="DG22" s="1028"/>
      <c r="DH22" s="1029"/>
      <c r="DI22" s="1029"/>
      <c r="DJ22" s="1029"/>
      <c r="DK22" s="1030"/>
      <c r="DL22" s="1028"/>
      <c r="DM22" s="1029"/>
      <c r="DN22" s="1029"/>
      <c r="DO22" s="1029"/>
      <c r="DP22" s="1030"/>
      <c r="DQ22" s="1028"/>
      <c r="DR22" s="1029"/>
      <c r="DS22" s="1029"/>
      <c r="DT22" s="1029"/>
      <c r="DU22" s="1030"/>
      <c r="DV22" s="1031"/>
      <c r="DW22" s="1032"/>
      <c r="DX22" s="1032"/>
      <c r="DY22" s="1032"/>
      <c r="DZ22" s="1033"/>
      <c r="EA22" s="225"/>
    </row>
    <row r="23" spans="1:131" s="226" customFormat="1" ht="26.25" customHeight="1" thickBot="1" x14ac:dyDescent="0.2">
      <c r="A23" s="231" t="s">
        <v>390</v>
      </c>
      <c r="B23" s="969" t="s">
        <v>391</v>
      </c>
      <c r="C23" s="970"/>
      <c r="D23" s="970"/>
      <c r="E23" s="970"/>
      <c r="F23" s="970"/>
      <c r="G23" s="970"/>
      <c r="H23" s="970"/>
      <c r="I23" s="970"/>
      <c r="J23" s="970"/>
      <c r="K23" s="970"/>
      <c r="L23" s="970"/>
      <c r="M23" s="970"/>
      <c r="N23" s="970"/>
      <c r="O23" s="970"/>
      <c r="P23" s="980"/>
      <c r="Q23" s="1107">
        <v>4394</v>
      </c>
      <c r="R23" s="1101"/>
      <c r="S23" s="1101"/>
      <c r="T23" s="1101"/>
      <c r="U23" s="1101"/>
      <c r="V23" s="1101">
        <v>4117</v>
      </c>
      <c r="W23" s="1101"/>
      <c r="X23" s="1101"/>
      <c r="Y23" s="1101"/>
      <c r="Z23" s="1101"/>
      <c r="AA23" s="1101">
        <v>277</v>
      </c>
      <c r="AB23" s="1101"/>
      <c r="AC23" s="1101"/>
      <c r="AD23" s="1101"/>
      <c r="AE23" s="1108"/>
      <c r="AF23" s="1109">
        <v>237</v>
      </c>
      <c r="AG23" s="1101"/>
      <c r="AH23" s="1101"/>
      <c r="AI23" s="1101"/>
      <c r="AJ23" s="1110"/>
      <c r="AK23" s="1111"/>
      <c r="AL23" s="1112"/>
      <c r="AM23" s="1112"/>
      <c r="AN23" s="1112"/>
      <c r="AO23" s="1112"/>
      <c r="AP23" s="1101">
        <v>2553</v>
      </c>
      <c r="AQ23" s="1101"/>
      <c r="AR23" s="1101"/>
      <c r="AS23" s="1101"/>
      <c r="AT23" s="1101"/>
      <c r="AU23" s="1102"/>
      <c r="AV23" s="1102"/>
      <c r="AW23" s="1102"/>
      <c r="AX23" s="1102"/>
      <c r="AY23" s="1103"/>
      <c r="AZ23" s="1104" t="s">
        <v>392</v>
      </c>
      <c r="BA23" s="1105"/>
      <c r="BB23" s="1105"/>
      <c r="BC23" s="1105"/>
      <c r="BD23" s="1106"/>
      <c r="BE23" s="224"/>
      <c r="BF23" s="224"/>
      <c r="BG23" s="224"/>
      <c r="BH23" s="224"/>
      <c r="BI23" s="224"/>
      <c r="BJ23" s="224"/>
      <c r="BK23" s="224"/>
      <c r="BL23" s="224"/>
      <c r="BM23" s="224"/>
      <c r="BN23" s="224"/>
      <c r="BO23" s="224"/>
      <c r="BP23" s="224"/>
      <c r="BQ23" s="229">
        <v>17</v>
      </c>
      <c r="BR23" s="230"/>
      <c r="BS23" s="1031"/>
      <c r="BT23" s="1032"/>
      <c r="BU23" s="1032"/>
      <c r="BV23" s="1032"/>
      <c r="BW23" s="1032"/>
      <c r="BX23" s="1032"/>
      <c r="BY23" s="1032"/>
      <c r="BZ23" s="1032"/>
      <c r="CA23" s="1032"/>
      <c r="CB23" s="1032"/>
      <c r="CC23" s="1032"/>
      <c r="CD23" s="1032"/>
      <c r="CE23" s="1032"/>
      <c r="CF23" s="1032"/>
      <c r="CG23" s="1053"/>
      <c r="CH23" s="1028"/>
      <c r="CI23" s="1029"/>
      <c r="CJ23" s="1029"/>
      <c r="CK23" s="1029"/>
      <c r="CL23" s="1030"/>
      <c r="CM23" s="1028"/>
      <c r="CN23" s="1029"/>
      <c r="CO23" s="1029"/>
      <c r="CP23" s="1029"/>
      <c r="CQ23" s="1030"/>
      <c r="CR23" s="1028"/>
      <c r="CS23" s="1029"/>
      <c r="CT23" s="1029"/>
      <c r="CU23" s="1029"/>
      <c r="CV23" s="1030"/>
      <c r="CW23" s="1028"/>
      <c r="CX23" s="1029"/>
      <c r="CY23" s="1029"/>
      <c r="CZ23" s="1029"/>
      <c r="DA23" s="1030"/>
      <c r="DB23" s="1028"/>
      <c r="DC23" s="1029"/>
      <c r="DD23" s="1029"/>
      <c r="DE23" s="1029"/>
      <c r="DF23" s="1030"/>
      <c r="DG23" s="1028"/>
      <c r="DH23" s="1029"/>
      <c r="DI23" s="1029"/>
      <c r="DJ23" s="1029"/>
      <c r="DK23" s="1030"/>
      <c r="DL23" s="1028"/>
      <c r="DM23" s="1029"/>
      <c r="DN23" s="1029"/>
      <c r="DO23" s="1029"/>
      <c r="DP23" s="1030"/>
      <c r="DQ23" s="1028"/>
      <c r="DR23" s="1029"/>
      <c r="DS23" s="1029"/>
      <c r="DT23" s="1029"/>
      <c r="DU23" s="1030"/>
      <c r="DV23" s="1031"/>
      <c r="DW23" s="1032"/>
      <c r="DX23" s="1032"/>
      <c r="DY23" s="1032"/>
      <c r="DZ23" s="1033"/>
      <c r="EA23" s="225"/>
    </row>
    <row r="24" spans="1:131" s="226" customFormat="1" ht="26.25" customHeight="1" x14ac:dyDescent="0.15">
      <c r="A24" s="1100" t="s">
        <v>393</v>
      </c>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c r="AK24" s="1100"/>
      <c r="AL24" s="1100"/>
      <c r="AM24" s="1100"/>
      <c r="AN24" s="1100"/>
      <c r="AO24" s="1100"/>
      <c r="AP24" s="1100"/>
      <c r="AQ24" s="1100"/>
      <c r="AR24" s="1100"/>
      <c r="AS24" s="1100"/>
      <c r="AT24" s="1100"/>
      <c r="AU24" s="1100"/>
      <c r="AV24" s="1100"/>
      <c r="AW24" s="1100"/>
      <c r="AX24" s="1100"/>
      <c r="AY24" s="1100"/>
      <c r="AZ24" s="223"/>
      <c r="BA24" s="223"/>
      <c r="BB24" s="223"/>
      <c r="BC24" s="223"/>
      <c r="BD24" s="223"/>
      <c r="BE24" s="224"/>
      <c r="BF24" s="224"/>
      <c r="BG24" s="224"/>
      <c r="BH24" s="224"/>
      <c r="BI24" s="224"/>
      <c r="BJ24" s="224"/>
      <c r="BK24" s="224"/>
      <c r="BL24" s="224"/>
      <c r="BM24" s="224"/>
      <c r="BN24" s="224"/>
      <c r="BO24" s="224"/>
      <c r="BP24" s="224"/>
      <c r="BQ24" s="229">
        <v>18</v>
      </c>
      <c r="BR24" s="230"/>
      <c r="BS24" s="1031"/>
      <c r="BT24" s="1032"/>
      <c r="BU24" s="1032"/>
      <c r="BV24" s="1032"/>
      <c r="BW24" s="1032"/>
      <c r="BX24" s="1032"/>
      <c r="BY24" s="1032"/>
      <c r="BZ24" s="1032"/>
      <c r="CA24" s="1032"/>
      <c r="CB24" s="1032"/>
      <c r="CC24" s="1032"/>
      <c r="CD24" s="1032"/>
      <c r="CE24" s="1032"/>
      <c r="CF24" s="1032"/>
      <c r="CG24" s="1053"/>
      <c r="CH24" s="1028"/>
      <c r="CI24" s="1029"/>
      <c r="CJ24" s="1029"/>
      <c r="CK24" s="1029"/>
      <c r="CL24" s="1030"/>
      <c r="CM24" s="1028"/>
      <c r="CN24" s="1029"/>
      <c r="CO24" s="1029"/>
      <c r="CP24" s="1029"/>
      <c r="CQ24" s="1030"/>
      <c r="CR24" s="1028"/>
      <c r="CS24" s="1029"/>
      <c r="CT24" s="1029"/>
      <c r="CU24" s="1029"/>
      <c r="CV24" s="1030"/>
      <c r="CW24" s="1028"/>
      <c r="CX24" s="1029"/>
      <c r="CY24" s="1029"/>
      <c r="CZ24" s="1029"/>
      <c r="DA24" s="1030"/>
      <c r="DB24" s="1028"/>
      <c r="DC24" s="1029"/>
      <c r="DD24" s="1029"/>
      <c r="DE24" s="1029"/>
      <c r="DF24" s="1030"/>
      <c r="DG24" s="1028"/>
      <c r="DH24" s="1029"/>
      <c r="DI24" s="1029"/>
      <c r="DJ24" s="1029"/>
      <c r="DK24" s="1030"/>
      <c r="DL24" s="1028"/>
      <c r="DM24" s="1029"/>
      <c r="DN24" s="1029"/>
      <c r="DO24" s="1029"/>
      <c r="DP24" s="1030"/>
      <c r="DQ24" s="1028"/>
      <c r="DR24" s="1029"/>
      <c r="DS24" s="1029"/>
      <c r="DT24" s="1029"/>
      <c r="DU24" s="1030"/>
      <c r="DV24" s="1031"/>
      <c r="DW24" s="1032"/>
      <c r="DX24" s="1032"/>
      <c r="DY24" s="1032"/>
      <c r="DZ24" s="1033"/>
      <c r="EA24" s="225"/>
    </row>
    <row r="25" spans="1:131" ht="26.25" customHeight="1" thickBot="1" x14ac:dyDescent="0.2">
      <c r="A25" s="1099" t="s">
        <v>394</v>
      </c>
      <c r="B25" s="1099"/>
      <c r="C25" s="1099"/>
      <c r="D25" s="1099"/>
      <c r="E25" s="1099"/>
      <c r="F25" s="1099"/>
      <c r="G25" s="1099"/>
      <c r="H25" s="1099"/>
      <c r="I25" s="1099"/>
      <c r="J25" s="1099"/>
      <c r="K25" s="1099"/>
      <c r="L25" s="1099"/>
      <c r="M25" s="1099"/>
      <c r="N25" s="1099"/>
      <c r="O25" s="1099"/>
      <c r="P25" s="1099"/>
      <c r="Q25" s="1099"/>
      <c r="R25" s="1099"/>
      <c r="S25" s="1099"/>
      <c r="T25" s="1099"/>
      <c r="U25" s="1099"/>
      <c r="V25" s="1099"/>
      <c r="W25" s="1099"/>
      <c r="X25" s="1099"/>
      <c r="Y25" s="1099"/>
      <c r="Z25" s="1099"/>
      <c r="AA25" s="1099"/>
      <c r="AB25" s="1099"/>
      <c r="AC25" s="1099"/>
      <c r="AD25" s="1099"/>
      <c r="AE25" s="1099"/>
      <c r="AF25" s="1099"/>
      <c r="AG25" s="1099"/>
      <c r="AH25" s="1099"/>
      <c r="AI25" s="1099"/>
      <c r="AJ25" s="1099"/>
      <c r="AK25" s="1099"/>
      <c r="AL25" s="1099"/>
      <c r="AM25" s="1099"/>
      <c r="AN25" s="1099"/>
      <c r="AO25" s="1099"/>
      <c r="AP25" s="1099"/>
      <c r="AQ25" s="1099"/>
      <c r="AR25" s="1099"/>
      <c r="AS25" s="1099"/>
      <c r="AT25" s="1099"/>
      <c r="AU25" s="1099"/>
      <c r="AV25" s="1099"/>
      <c r="AW25" s="1099"/>
      <c r="AX25" s="1099"/>
      <c r="AY25" s="1099"/>
      <c r="AZ25" s="1099"/>
      <c r="BA25" s="1099"/>
      <c r="BB25" s="1099"/>
      <c r="BC25" s="1099"/>
      <c r="BD25" s="1099"/>
      <c r="BE25" s="1099"/>
      <c r="BF25" s="1099"/>
      <c r="BG25" s="1099"/>
      <c r="BH25" s="1099"/>
      <c r="BI25" s="1099"/>
      <c r="BJ25" s="223"/>
      <c r="BK25" s="223"/>
      <c r="BL25" s="223"/>
      <c r="BM25" s="223"/>
      <c r="BN25" s="223"/>
      <c r="BO25" s="232"/>
      <c r="BP25" s="232"/>
      <c r="BQ25" s="229">
        <v>19</v>
      </c>
      <c r="BR25" s="230"/>
      <c r="BS25" s="1031"/>
      <c r="BT25" s="1032"/>
      <c r="BU25" s="1032"/>
      <c r="BV25" s="1032"/>
      <c r="BW25" s="1032"/>
      <c r="BX25" s="1032"/>
      <c r="BY25" s="1032"/>
      <c r="BZ25" s="1032"/>
      <c r="CA25" s="1032"/>
      <c r="CB25" s="1032"/>
      <c r="CC25" s="1032"/>
      <c r="CD25" s="1032"/>
      <c r="CE25" s="1032"/>
      <c r="CF25" s="1032"/>
      <c r="CG25" s="1053"/>
      <c r="CH25" s="1028"/>
      <c r="CI25" s="1029"/>
      <c r="CJ25" s="1029"/>
      <c r="CK25" s="1029"/>
      <c r="CL25" s="1030"/>
      <c r="CM25" s="1028"/>
      <c r="CN25" s="1029"/>
      <c r="CO25" s="1029"/>
      <c r="CP25" s="1029"/>
      <c r="CQ25" s="1030"/>
      <c r="CR25" s="1028"/>
      <c r="CS25" s="1029"/>
      <c r="CT25" s="1029"/>
      <c r="CU25" s="1029"/>
      <c r="CV25" s="1030"/>
      <c r="CW25" s="1028"/>
      <c r="CX25" s="1029"/>
      <c r="CY25" s="1029"/>
      <c r="CZ25" s="1029"/>
      <c r="DA25" s="1030"/>
      <c r="DB25" s="1028"/>
      <c r="DC25" s="1029"/>
      <c r="DD25" s="1029"/>
      <c r="DE25" s="1029"/>
      <c r="DF25" s="1030"/>
      <c r="DG25" s="1028"/>
      <c r="DH25" s="1029"/>
      <c r="DI25" s="1029"/>
      <c r="DJ25" s="1029"/>
      <c r="DK25" s="1030"/>
      <c r="DL25" s="1028"/>
      <c r="DM25" s="1029"/>
      <c r="DN25" s="1029"/>
      <c r="DO25" s="1029"/>
      <c r="DP25" s="1030"/>
      <c r="DQ25" s="1028"/>
      <c r="DR25" s="1029"/>
      <c r="DS25" s="1029"/>
      <c r="DT25" s="1029"/>
      <c r="DU25" s="1030"/>
      <c r="DV25" s="1031"/>
      <c r="DW25" s="1032"/>
      <c r="DX25" s="1032"/>
      <c r="DY25" s="1032"/>
      <c r="DZ25" s="1033"/>
      <c r="EA25" s="221"/>
    </row>
    <row r="26" spans="1:131" ht="26.25" customHeight="1" x14ac:dyDescent="0.15">
      <c r="A26" s="1034" t="s">
        <v>371</v>
      </c>
      <c r="B26" s="1035"/>
      <c r="C26" s="1035"/>
      <c r="D26" s="1035"/>
      <c r="E26" s="1035"/>
      <c r="F26" s="1035"/>
      <c r="G26" s="1035"/>
      <c r="H26" s="1035"/>
      <c r="I26" s="1035"/>
      <c r="J26" s="1035"/>
      <c r="K26" s="1035"/>
      <c r="L26" s="1035"/>
      <c r="M26" s="1035"/>
      <c r="N26" s="1035"/>
      <c r="O26" s="1035"/>
      <c r="P26" s="1036"/>
      <c r="Q26" s="1040" t="s">
        <v>395</v>
      </c>
      <c r="R26" s="1041"/>
      <c r="S26" s="1041"/>
      <c r="T26" s="1041"/>
      <c r="U26" s="1042"/>
      <c r="V26" s="1040" t="s">
        <v>396</v>
      </c>
      <c r="W26" s="1041"/>
      <c r="X26" s="1041"/>
      <c r="Y26" s="1041"/>
      <c r="Z26" s="1042"/>
      <c r="AA26" s="1040" t="s">
        <v>397</v>
      </c>
      <c r="AB26" s="1041"/>
      <c r="AC26" s="1041"/>
      <c r="AD26" s="1041"/>
      <c r="AE26" s="1041"/>
      <c r="AF26" s="1095" t="s">
        <v>398</v>
      </c>
      <c r="AG26" s="1047"/>
      <c r="AH26" s="1047"/>
      <c r="AI26" s="1047"/>
      <c r="AJ26" s="1096"/>
      <c r="AK26" s="1041" t="s">
        <v>399</v>
      </c>
      <c r="AL26" s="1041"/>
      <c r="AM26" s="1041"/>
      <c r="AN26" s="1041"/>
      <c r="AO26" s="1042"/>
      <c r="AP26" s="1040" t="s">
        <v>400</v>
      </c>
      <c r="AQ26" s="1041"/>
      <c r="AR26" s="1041"/>
      <c r="AS26" s="1041"/>
      <c r="AT26" s="1042"/>
      <c r="AU26" s="1040" t="s">
        <v>401</v>
      </c>
      <c r="AV26" s="1041"/>
      <c r="AW26" s="1041"/>
      <c r="AX26" s="1041"/>
      <c r="AY26" s="1042"/>
      <c r="AZ26" s="1040" t="s">
        <v>402</v>
      </c>
      <c r="BA26" s="1041"/>
      <c r="BB26" s="1041"/>
      <c r="BC26" s="1041"/>
      <c r="BD26" s="1042"/>
      <c r="BE26" s="1040" t="s">
        <v>378</v>
      </c>
      <c r="BF26" s="1041"/>
      <c r="BG26" s="1041"/>
      <c r="BH26" s="1041"/>
      <c r="BI26" s="1054"/>
      <c r="BJ26" s="223"/>
      <c r="BK26" s="223"/>
      <c r="BL26" s="223"/>
      <c r="BM26" s="223"/>
      <c r="BN26" s="223"/>
      <c r="BO26" s="232"/>
      <c r="BP26" s="232"/>
      <c r="BQ26" s="229">
        <v>20</v>
      </c>
      <c r="BR26" s="230"/>
      <c r="BS26" s="1031"/>
      <c r="BT26" s="1032"/>
      <c r="BU26" s="1032"/>
      <c r="BV26" s="1032"/>
      <c r="BW26" s="1032"/>
      <c r="BX26" s="1032"/>
      <c r="BY26" s="1032"/>
      <c r="BZ26" s="1032"/>
      <c r="CA26" s="1032"/>
      <c r="CB26" s="1032"/>
      <c r="CC26" s="1032"/>
      <c r="CD26" s="1032"/>
      <c r="CE26" s="1032"/>
      <c r="CF26" s="1032"/>
      <c r="CG26" s="1053"/>
      <c r="CH26" s="1028"/>
      <c r="CI26" s="1029"/>
      <c r="CJ26" s="1029"/>
      <c r="CK26" s="1029"/>
      <c r="CL26" s="1030"/>
      <c r="CM26" s="1028"/>
      <c r="CN26" s="1029"/>
      <c r="CO26" s="1029"/>
      <c r="CP26" s="1029"/>
      <c r="CQ26" s="1030"/>
      <c r="CR26" s="1028"/>
      <c r="CS26" s="1029"/>
      <c r="CT26" s="1029"/>
      <c r="CU26" s="1029"/>
      <c r="CV26" s="1030"/>
      <c r="CW26" s="1028"/>
      <c r="CX26" s="1029"/>
      <c r="CY26" s="1029"/>
      <c r="CZ26" s="1029"/>
      <c r="DA26" s="1030"/>
      <c r="DB26" s="1028"/>
      <c r="DC26" s="1029"/>
      <c r="DD26" s="1029"/>
      <c r="DE26" s="1029"/>
      <c r="DF26" s="1030"/>
      <c r="DG26" s="1028"/>
      <c r="DH26" s="1029"/>
      <c r="DI26" s="1029"/>
      <c r="DJ26" s="1029"/>
      <c r="DK26" s="1030"/>
      <c r="DL26" s="1028"/>
      <c r="DM26" s="1029"/>
      <c r="DN26" s="1029"/>
      <c r="DO26" s="1029"/>
      <c r="DP26" s="1030"/>
      <c r="DQ26" s="1028"/>
      <c r="DR26" s="1029"/>
      <c r="DS26" s="1029"/>
      <c r="DT26" s="1029"/>
      <c r="DU26" s="1030"/>
      <c r="DV26" s="1031"/>
      <c r="DW26" s="1032"/>
      <c r="DX26" s="1032"/>
      <c r="DY26" s="1032"/>
      <c r="DZ26" s="1033"/>
      <c r="EA26" s="221"/>
    </row>
    <row r="27" spans="1:131" ht="26.25" customHeight="1" thickBot="1" x14ac:dyDescent="0.2">
      <c r="A27" s="1037"/>
      <c r="B27" s="1038"/>
      <c r="C27" s="1038"/>
      <c r="D27" s="1038"/>
      <c r="E27" s="1038"/>
      <c r="F27" s="1038"/>
      <c r="G27" s="1038"/>
      <c r="H27" s="1038"/>
      <c r="I27" s="1038"/>
      <c r="J27" s="1038"/>
      <c r="K27" s="1038"/>
      <c r="L27" s="1038"/>
      <c r="M27" s="1038"/>
      <c r="N27" s="1038"/>
      <c r="O27" s="1038"/>
      <c r="P27" s="1039"/>
      <c r="Q27" s="1043"/>
      <c r="R27" s="1044"/>
      <c r="S27" s="1044"/>
      <c r="T27" s="1044"/>
      <c r="U27" s="1045"/>
      <c r="V27" s="1043"/>
      <c r="W27" s="1044"/>
      <c r="X27" s="1044"/>
      <c r="Y27" s="1044"/>
      <c r="Z27" s="1045"/>
      <c r="AA27" s="1043"/>
      <c r="AB27" s="1044"/>
      <c r="AC27" s="1044"/>
      <c r="AD27" s="1044"/>
      <c r="AE27" s="1044"/>
      <c r="AF27" s="1097"/>
      <c r="AG27" s="1050"/>
      <c r="AH27" s="1050"/>
      <c r="AI27" s="1050"/>
      <c r="AJ27" s="1098"/>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55"/>
      <c r="BJ27" s="223"/>
      <c r="BK27" s="223"/>
      <c r="BL27" s="223"/>
      <c r="BM27" s="223"/>
      <c r="BN27" s="223"/>
      <c r="BO27" s="232"/>
      <c r="BP27" s="232"/>
      <c r="BQ27" s="229">
        <v>21</v>
      </c>
      <c r="BR27" s="230"/>
      <c r="BS27" s="1031"/>
      <c r="BT27" s="1032"/>
      <c r="BU27" s="1032"/>
      <c r="BV27" s="1032"/>
      <c r="BW27" s="1032"/>
      <c r="BX27" s="1032"/>
      <c r="BY27" s="1032"/>
      <c r="BZ27" s="1032"/>
      <c r="CA27" s="1032"/>
      <c r="CB27" s="1032"/>
      <c r="CC27" s="1032"/>
      <c r="CD27" s="1032"/>
      <c r="CE27" s="1032"/>
      <c r="CF27" s="1032"/>
      <c r="CG27" s="1053"/>
      <c r="CH27" s="1028"/>
      <c r="CI27" s="1029"/>
      <c r="CJ27" s="1029"/>
      <c r="CK27" s="1029"/>
      <c r="CL27" s="1030"/>
      <c r="CM27" s="1028"/>
      <c r="CN27" s="1029"/>
      <c r="CO27" s="1029"/>
      <c r="CP27" s="1029"/>
      <c r="CQ27" s="1030"/>
      <c r="CR27" s="1028"/>
      <c r="CS27" s="1029"/>
      <c r="CT27" s="1029"/>
      <c r="CU27" s="1029"/>
      <c r="CV27" s="1030"/>
      <c r="CW27" s="1028"/>
      <c r="CX27" s="1029"/>
      <c r="CY27" s="1029"/>
      <c r="CZ27" s="1029"/>
      <c r="DA27" s="1030"/>
      <c r="DB27" s="1028"/>
      <c r="DC27" s="1029"/>
      <c r="DD27" s="1029"/>
      <c r="DE27" s="1029"/>
      <c r="DF27" s="1030"/>
      <c r="DG27" s="1028"/>
      <c r="DH27" s="1029"/>
      <c r="DI27" s="1029"/>
      <c r="DJ27" s="1029"/>
      <c r="DK27" s="1030"/>
      <c r="DL27" s="1028"/>
      <c r="DM27" s="1029"/>
      <c r="DN27" s="1029"/>
      <c r="DO27" s="1029"/>
      <c r="DP27" s="1030"/>
      <c r="DQ27" s="1028"/>
      <c r="DR27" s="1029"/>
      <c r="DS27" s="1029"/>
      <c r="DT27" s="1029"/>
      <c r="DU27" s="1030"/>
      <c r="DV27" s="1031"/>
      <c r="DW27" s="1032"/>
      <c r="DX27" s="1032"/>
      <c r="DY27" s="1032"/>
      <c r="DZ27" s="1033"/>
      <c r="EA27" s="221"/>
    </row>
    <row r="28" spans="1:131" ht="26.25" customHeight="1" thickTop="1" x14ac:dyDescent="0.15">
      <c r="A28" s="233">
        <v>1</v>
      </c>
      <c r="B28" s="1087" t="s">
        <v>403</v>
      </c>
      <c r="C28" s="1088"/>
      <c r="D28" s="1088"/>
      <c r="E28" s="1088"/>
      <c r="F28" s="1088"/>
      <c r="G28" s="1088"/>
      <c r="H28" s="1088"/>
      <c r="I28" s="1088"/>
      <c r="J28" s="1088"/>
      <c r="K28" s="1088"/>
      <c r="L28" s="1088"/>
      <c r="M28" s="1088"/>
      <c r="N28" s="1088"/>
      <c r="O28" s="1088"/>
      <c r="P28" s="1089"/>
      <c r="Q28" s="1090">
        <v>1054</v>
      </c>
      <c r="R28" s="1091"/>
      <c r="S28" s="1091"/>
      <c r="T28" s="1091"/>
      <c r="U28" s="1091"/>
      <c r="V28" s="1091">
        <v>1047</v>
      </c>
      <c r="W28" s="1091"/>
      <c r="X28" s="1091"/>
      <c r="Y28" s="1091"/>
      <c r="Z28" s="1091"/>
      <c r="AA28" s="1091">
        <v>7</v>
      </c>
      <c r="AB28" s="1091"/>
      <c r="AC28" s="1091"/>
      <c r="AD28" s="1091"/>
      <c r="AE28" s="1092"/>
      <c r="AF28" s="1093">
        <v>7</v>
      </c>
      <c r="AG28" s="1091"/>
      <c r="AH28" s="1091"/>
      <c r="AI28" s="1091"/>
      <c r="AJ28" s="1094"/>
      <c r="AK28" s="1082">
        <v>54</v>
      </c>
      <c r="AL28" s="1083"/>
      <c r="AM28" s="1083"/>
      <c r="AN28" s="1083"/>
      <c r="AO28" s="1083"/>
      <c r="AP28" s="1083"/>
      <c r="AQ28" s="1083"/>
      <c r="AR28" s="1083"/>
      <c r="AS28" s="1083"/>
      <c r="AT28" s="1083"/>
      <c r="AU28" s="1083"/>
      <c r="AV28" s="1083"/>
      <c r="AW28" s="1083"/>
      <c r="AX28" s="1083"/>
      <c r="AY28" s="1083"/>
      <c r="AZ28" s="1084"/>
      <c r="BA28" s="1084"/>
      <c r="BB28" s="1084"/>
      <c r="BC28" s="1084"/>
      <c r="BD28" s="1084"/>
      <c r="BE28" s="1085"/>
      <c r="BF28" s="1085"/>
      <c r="BG28" s="1085"/>
      <c r="BH28" s="1085"/>
      <c r="BI28" s="1086"/>
      <c r="BJ28" s="223"/>
      <c r="BK28" s="223"/>
      <c r="BL28" s="223"/>
      <c r="BM28" s="223"/>
      <c r="BN28" s="223"/>
      <c r="BO28" s="232"/>
      <c r="BP28" s="232"/>
      <c r="BQ28" s="229">
        <v>22</v>
      </c>
      <c r="BR28" s="230"/>
      <c r="BS28" s="1031"/>
      <c r="BT28" s="1032"/>
      <c r="BU28" s="1032"/>
      <c r="BV28" s="1032"/>
      <c r="BW28" s="1032"/>
      <c r="BX28" s="1032"/>
      <c r="BY28" s="1032"/>
      <c r="BZ28" s="1032"/>
      <c r="CA28" s="1032"/>
      <c r="CB28" s="1032"/>
      <c r="CC28" s="1032"/>
      <c r="CD28" s="1032"/>
      <c r="CE28" s="1032"/>
      <c r="CF28" s="1032"/>
      <c r="CG28" s="1053"/>
      <c r="CH28" s="1028"/>
      <c r="CI28" s="1029"/>
      <c r="CJ28" s="1029"/>
      <c r="CK28" s="1029"/>
      <c r="CL28" s="1030"/>
      <c r="CM28" s="1028"/>
      <c r="CN28" s="1029"/>
      <c r="CO28" s="1029"/>
      <c r="CP28" s="1029"/>
      <c r="CQ28" s="1030"/>
      <c r="CR28" s="1028"/>
      <c r="CS28" s="1029"/>
      <c r="CT28" s="1029"/>
      <c r="CU28" s="1029"/>
      <c r="CV28" s="1030"/>
      <c r="CW28" s="1028"/>
      <c r="CX28" s="1029"/>
      <c r="CY28" s="1029"/>
      <c r="CZ28" s="1029"/>
      <c r="DA28" s="1030"/>
      <c r="DB28" s="1028"/>
      <c r="DC28" s="1029"/>
      <c r="DD28" s="1029"/>
      <c r="DE28" s="1029"/>
      <c r="DF28" s="1030"/>
      <c r="DG28" s="1028"/>
      <c r="DH28" s="1029"/>
      <c r="DI28" s="1029"/>
      <c r="DJ28" s="1029"/>
      <c r="DK28" s="1030"/>
      <c r="DL28" s="1028"/>
      <c r="DM28" s="1029"/>
      <c r="DN28" s="1029"/>
      <c r="DO28" s="1029"/>
      <c r="DP28" s="1030"/>
      <c r="DQ28" s="1028"/>
      <c r="DR28" s="1029"/>
      <c r="DS28" s="1029"/>
      <c r="DT28" s="1029"/>
      <c r="DU28" s="1030"/>
      <c r="DV28" s="1031"/>
      <c r="DW28" s="1032"/>
      <c r="DX28" s="1032"/>
      <c r="DY28" s="1032"/>
      <c r="DZ28" s="1033"/>
      <c r="EA28" s="221"/>
    </row>
    <row r="29" spans="1:131" ht="26.25" customHeight="1" x14ac:dyDescent="0.15">
      <c r="A29" s="233">
        <v>2</v>
      </c>
      <c r="B29" s="1069" t="s">
        <v>404</v>
      </c>
      <c r="C29" s="1070"/>
      <c r="D29" s="1070"/>
      <c r="E29" s="1070"/>
      <c r="F29" s="1070"/>
      <c r="G29" s="1070"/>
      <c r="H29" s="1070"/>
      <c r="I29" s="1070"/>
      <c r="J29" s="1070"/>
      <c r="K29" s="1070"/>
      <c r="L29" s="1070"/>
      <c r="M29" s="1070"/>
      <c r="N29" s="1070"/>
      <c r="O29" s="1070"/>
      <c r="P29" s="1071"/>
      <c r="Q29" s="1077">
        <v>752</v>
      </c>
      <c r="R29" s="1078"/>
      <c r="S29" s="1078"/>
      <c r="T29" s="1078"/>
      <c r="U29" s="1078"/>
      <c r="V29" s="1078">
        <v>685</v>
      </c>
      <c r="W29" s="1078"/>
      <c r="X29" s="1078"/>
      <c r="Y29" s="1078"/>
      <c r="Z29" s="1078"/>
      <c r="AA29" s="1078">
        <v>67</v>
      </c>
      <c r="AB29" s="1078"/>
      <c r="AC29" s="1078"/>
      <c r="AD29" s="1078"/>
      <c r="AE29" s="1079"/>
      <c r="AF29" s="1074">
        <v>67</v>
      </c>
      <c r="AG29" s="1075"/>
      <c r="AH29" s="1075"/>
      <c r="AI29" s="1075"/>
      <c r="AJ29" s="1076"/>
      <c r="AK29" s="1080">
        <v>121</v>
      </c>
      <c r="AL29" s="1003"/>
      <c r="AM29" s="1003"/>
      <c r="AN29" s="1003"/>
      <c r="AO29" s="1003"/>
      <c r="AP29" s="1003"/>
      <c r="AQ29" s="1003"/>
      <c r="AR29" s="1003"/>
      <c r="AS29" s="1003"/>
      <c r="AT29" s="1003"/>
      <c r="AU29" s="1003"/>
      <c r="AV29" s="1003"/>
      <c r="AW29" s="1003"/>
      <c r="AX29" s="1003"/>
      <c r="AY29" s="1003"/>
      <c r="AZ29" s="1081"/>
      <c r="BA29" s="1081"/>
      <c r="BB29" s="1081"/>
      <c r="BC29" s="1081"/>
      <c r="BD29" s="1081"/>
      <c r="BE29" s="1004"/>
      <c r="BF29" s="1004"/>
      <c r="BG29" s="1004"/>
      <c r="BH29" s="1004"/>
      <c r="BI29" s="1005"/>
      <c r="BJ29" s="223"/>
      <c r="BK29" s="223"/>
      <c r="BL29" s="223"/>
      <c r="BM29" s="223"/>
      <c r="BN29" s="223"/>
      <c r="BO29" s="232"/>
      <c r="BP29" s="232"/>
      <c r="BQ29" s="229">
        <v>23</v>
      </c>
      <c r="BR29" s="230"/>
      <c r="BS29" s="1031"/>
      <c r="BT29" s="1032"/>
      <c r="BU29" s="1032"/>
      <c r="BV29" s="1032"/>
      <c r="BW29" s="1032"/>
      <c r="BX29" s="1032"/>
      <c r="BY29" s="1032"/>
      <c r="BZ29" s="1032"/>
      <c r="CA29" s="1032"/>
      <c r="CB29" s="1032"/>
      <c r="CC29" s="1032"/>
      <c r="CD29" s="1032"/>
      <c r="CE29" s="1032"/>
      <c r="CF29" s="1032"/>
      <c r="CG29" s="1053"/>
      <c r="CH29" s="1028"/>
      <c r="CI29" s="1029"/>
      <c r="CJ29" s="1029"/>
      <c r="CK29" s="1029"/>
      <c r="CL29" s="1030"/>
      <c r="CM29" s="1028"/>
      <c r="CN29" s="1029"/>
      <c r="CO29" s="1029"/>
      <c r="CP29" s="1029"/>
      <c r="CQ29" s="1030"/>
      <c r="CR29" s="1028"/>
      <c r="CS29" s="1029"/>
      <c r="CT29" s="1029"/>
      <c r="CU29" s="1029"/>
      <c r="CV29" s="1030"/>
      <c r="CW29" s="1028"/>
      <c r="CX29" s="1029"/>
      <c r="CY29" s="1029"/>
      <c r="CZ29" s="1029"/>
      <c r="DA29" s="1030"/>
      <c r="DB29" s="1028"/>
      <c r="DC29" s="1029"/>
      <c r="DD29" s="1029"/>
      <c r="DE29" s="1029"/>
      <c r="DF29" s="1030"/>
      <c r="DG29" s="1028"/>
      <c r="DH29" s="1029"/>
      <c r="DI29" s="1029"/>
      <c r="DJ29" s="1029"/>
      <c r="DK29" s="1030"/>
      <c r="DL29" s="1028"/>
      <c r="DM29" s="1029"/>
      <c r="DN29" s="1029"/>
      <c r="DO29" s="1029"/>
      <c r="DP29" s="1030"/>
      <c r="DQ29" s="1028"/>
      <c r="DR29" s="1029"/>
      <c r="DS29" s="1029"/>
      <c r="DT29" s="1029"/>
      <c r="DU29" s="1030"/>
      <c r="DV29" s="1031"/>
      <c r="DW29" s="1032"/>
      <c r="DX29" s="1032"/>
      <c r="DY29" s="1032"/>
      <c r="DZ29" s="1033"/>
      <c r="EA29" s="221"/>
    </row>
    <row r="30" spans="1:131" ht="26.25" customHeight="1" x14ac:dyDescent="0.15">
      <c r="A30" s="233">
        <v>3</v>
      </c>
      <c r="B30" s="1069" t="s">
        <v>405</v>
      </c>
      <c r="C30" s="1070"/>
      <c r="D30" s="1070"/>
      <c r="E30" s="1070"/>
      <c r="F30" s="1070"/>
      <c r="G30" s="1070"/>
      <c r="H30" s="1070"/>
      <c r="I30" s="1070"/>
      <c r="J30" s="1070"/>
      <c r="K30" s="1070"/>
      <c r="L30" s="1070"/>
      <c r="M30" s="1070"/>
      <c r="N30" s="1070"/>
      <c r="O30" s="1070"/>
      <c r="P30" s="1071"/>
      <c r="Q30" s="1077">
        <v>84</v>
      </c>
      <c r="R30" s="1078"/>
      <c r="S30" s="1078"/>
      <c r="T30" s="1078"/>
      <c r="U30" s="1078"/>
      <c r="V30" s="1078">
        <v>84</v>
      </c>
      <c r="W30" s="1078"/>
      <c r="X30" s="1078"/>
      <c r="Y30" s="1078"/>
      <c r="Z30" s="1078"/>
      <c r="AA30" s="1078">
        <v>0</v>
      </c>
      <c r="AB30" s="1078"/>
      <c r="AC30" s="1078"/>
      <c r="AD30" s="1078"/>
      <c r="AE30" s="1079"/>
      <c r="AF30" s="1074">
        <v>0</v>
      </c>
      <c r="AG30" s="1075"/>
      <c r="AH30" s="1075"/>
      <c r="AI30" s="1075"/>
      <c r="AJ30" s="1076"/>
      <c r="AK30" s="1080">
        <v>16</v>
      </c>
      <c r="AL30" s="1003"/>
      <c r="AM30" s="1003"/>
      <c r="AN30" s="1003"/>
      <c r="AO30" s="1003"/>
      <c r="AP30" s="1003"/>
      <c r="AQ30" s="1003"/>
      <c r="AR30" s="1003"/>
      <c r="AS30" s="1003"/>
      <c r="AT30" s="1003"/>
      <c r="AU30" s="1003"/>
      <c r="AV30" s="1003"/>
      <c r="AW30" s="1003"/>
      <c r="AX30" s="1003"/>
      <c r="AY30" s="1003"/>
      <c r="AZ30" s="1081"/>
      <c r="BA30" s="1081"/>
      <c r="BB30" s="1081"/>
      <c r="BC30" s="1081"/>
      <c r="BD30" s="1081"/>
      <c r="BE30" s="1004"/>
      <c r="BF30" s="1004"/>
      <c r="BG30" s="1004"/>
      <c r="BH30" s="1004"/>
      <c r="BI30" s="1005"/>
      <c r="BJ30" s="223"/>
      <c r="BK30" s="223"/>
      <c r="BL30" s="223"/>
      <c r="BM30" s="223"/>
      <c r="BN30" s="223"/>
      <c r="BO30" s="232"/>
      <c r="BP30" s="232"/>
      <c r="BQ30" s="229">
        <v>24</v>
      </c>
      <c r="BR30" s="230"/>
      <c r="BS30" s="1031"/>
      <c r="BT30" s="1032"/>
      <c r="BU30" s="1032"/>
      <c r="BV30" s="1032"/>
      <c r="BW30" s="1032"/>
      <c r="BX30" s="1032"/>
      <c r="BY30" s="1032"/>
      <c r="BZ30" s="1032"/>
      <c r="CA30" s="1032"/>
      <c r="CB30" s="1032"/>
      <c r="CC30" s="1032"/>
      <c r="CD30" s="1032"/>
      <c r="CE30" s="1032"/>
      <c r="CF30" s="1032"/>
      <c r="CG30" s="1053"/>
      <c r="CH30" s="1028"/>
      <c r="CI30" s="1029"/>
      <c r="CJ30" s="1029"/>
      <c r="CK30" s="1029"/>
      <c r="CL30" s="1030"/>
      <c r="CM30" s="1028"/>
      <c r="CN30" s="1029"/>
      <c r="CO30" s="1029"/>
      <c r="CP30" s="1029"/>
      <c r="CQ30" s="1030"/>
      <c r="CR30" s="1028"/>
      <c r="CS30" s="1029"/>
      <c r="CT30" s="1029"/>
      <c r="CU30" s="1029"/>
      <c r="CV30" s="1030"/>
      <c r="CW30" s="1028"/>
      <c r="CX30" s="1029"/>
      <c r="CY30" s="1029"/>
      <c r="CZ30" s="1029"/>
      <c r="DA30" s="1030"/>
      <c r="DB30" s="1028"/>
      <c r="DC30" s="1029"/>
      <c r="DD30" s="1029"/>
      <c r="DE30" s="1029"/>
      <c r="DF30" s="1030"/>
      <c r="DG30" s="1028"/>
      <c r="DH30" s="1029"/>
      <c r="DI30" s="1029"/>
      <c r="DJ30" s="1029"/>
      <c r="DK30" s="1030"/>
      <c r="DL30" s="1028"/>
      <c r="DM30" s="1029"/>
      <c r="DN30" s="1029"/>
      <c r="DO30" s="1029"/>
      <c r="DP30" s="1030"/>
      <c r="DQ30" s="1028"/>
      <c r="DR30" s="1029"/>
      <c r="DS30" s="1029"/>
      <c r="DT30" s="1029"/>
      <c r="DU30" s="1030"/>
      <c r="DV30" s="1031"/>
      <c r="DW30" s="1032"/>
      <c r="DX30" s="1032"/>
      <c r="DY30" s="1032"/>
      <c r="DZ30" s="1033"/>
      <c r="EA30" s="221"/>
    </row>
    <row r="31" spans="1:131" ht="26.25" customHeight="1" x14ac:dyDescent="0.15">
      <c r="A31" s="233">
        <v>4</v>
      </c>
      <c r="B31" s="1069" t="s">
        <v>406</v>
      </c>
      <c r="C31" s="1070"/>
      <c r="D31" s="1070"/>
      <c r="E31" s="1070"/>
      <c r="F31" s="1070"/>
      <c r="G31" s="1070"/>
      <c r="H31" s="1070"/>
      <c r="I31" s="1070"/>
      <c r="J31" s="1070"/>
      <c r="K31" s="1070"/>
      <c r="L31" s="1070"/>
      <c r="M31" s="1070"/>
      <c r="N31" s="1070"/>
      <c r="O31" s="1070"/>
      <c r="P31" s="1071"/>
      <c r="Q31" s="1077">
        <v>201</v>
      </c>
      <c r="R31" s="1078"/>
      <c r="S31" s="1078"/>
      <c r="T31" s="1078"/>
      <c r="U31" s="1078"/>
      <c r="V31" s="1078">
        <v>148</v>
      </c>
      <c r="W31" s="1078"/>
      <c r="X31" s="1078"/>
      <c r="Y31" s="1078"/>
      <c r="Z31" s="1078"/>
      <c r="AA31" s="1078">
        <f>Q31-V31</f>
        <v>53</v>
      </c>
      <c r="AB31" s="1078"/>
      <c r="AC31" s="1078"/>
      <c r="AD31" s="1078"/>
      <c r="AE31" s="1079"/>
      <c r="AF31" s="1074">
        <v>538</v>
      </c>
      <c r="AG31" s="1075"/>
      <c r="AH31" s="1075"/>
      <c r="AI31" s="1075"/>
      <c r="AJ31" s="1076"/>
      <c r="AK31" s="1080">
        <v>2</v>
      </c>
      <c r="AL31" s="1003"/>
      <c r="AM31" s="1003"/>
      <c r="AN31" s="1003"/>
      <c r="AO31" s="1003"/>
      <c r="AP31" s="1003">
        <v>394</v>
      </c>
      <c r="AQ31" s="1003"/>
      <c r="AR31" s="1003"/>
      <c r="AS31" s="1003"/>
      <c r="AT31" s="1003"/>
      <c r="AU31" s="1003">
        <v>0</v>
      </c>
      <c r="AV31" s="1003"/>
      <c r="AW31" s="1003"/>
      <c r="AX31" s="1003"/>
      <c r="AY31" s="1003"/>
      <c r="AZ31" s="1081">
        <v>534</v>
      </c>
      <c r="BA31" s="1081"/>
      <c r="BB31" s="1081"/>
      <c r="BC31" s="1081"/>
      <c r="BD31" s="1081"/>
      <c r="BE31" s="1004" t="s">
        <v>407</v>
      </c>
      <c r="BF31" s="1004"/>
      <c r="BG31" s="1004"/>
      <c r="BH31" s="1004"/>
      <c r="BI31" s="1005"/>
      <c r="BJ31" s="223"/>
      <c r="BK31" s="223"/>
      <c r="BL31" s="223"/>
      <c r="BM31" s="223"/>
      <c r="BN31" s="223"/>
      <c r="BO31" s="232"/>
      <c r="BP31" s="232"/>
      <c r="BQ31" s="229">
        <v>25</v>
      </c>
      <c r="BR31" s="230"/>
      <c r="BS31" s="1031"/>
      <c r="BT31" s="1032"/>
      <c r="BU31" s="1032"/>
      <c r="BV31" s="1032"/>
      <c r="BW31" s="1032"/>
      <c r="BX31" s="1032"/>
      <c r="BY31" s="1032"/>
      <c r="BZ31" s="1032"/>
      <c r="CA31" s="1032"/>
      <c r="CB31" s="1032"/>
      <c r="CC31" s="1032"/>
      <c r="CD31" s="1032"/>
      <c r="CE31" s="1032"/>
      <c r="CF31" s="1032"/>
      <c r="CG31" s="1053"/>
      <c r="CH31" s="1028"/>
      <c r="CI31" s="1029"/>
      <c r="CJ31" s="1029"/>
      <c r="CK31" s="1029"/>
      <c r="CL31" s="1030"/>
      <c r="CM31" s="1028"/>
      <c r="CN31" s="1029"/>
      <c r="CO31" s="1029"/>
      <c r="CP31" s="1029"/>
      <c r="CQ31" s="1030"/>
      <c r="CR31" s="1028"/>
      <c r="CS31" s="1029"/>
      <c r="CT31" s="1029"/>
      <c r="CU31" s="1029"/>
      <c r="CV31" s="1030"/>
      <c r="CW31" s="1028"/>
      <c r="CX31" s="1029"/>
      <c r="CY31" s="1029"/>
      <c r="CZ31" s="1029"/>
      <c r="DA31" s="1030"/>
      <c r="DB31" s="1028"/>
      <c r="DC31" s="1029"/>
      <c r="DD31" s="1029"/>
      <c r="DE31" s="1029"/>
      <c r="DF31" s="1030"/>
      <c r="DG31" s="1028"/>
      <c r="DH31" s="1029"/>
      <c r="DI31" s="1029"/>
      <c r="DJ31" s="1029"/>
      <c r="DK31" s="1030"/>
      <c r="DL31" s="1028"/>
      <c r="DM31" s="1029"/>
      <c r="DN31" s="1029"/>
      <c r="DO31" s="1029"/>
      <c r="DP31" s="1030"/>
      <c r="DQ31" s="1028"/>
      <c r="DR31" s="1029"/>
      <c r="DS31" s="1029"/>
      <c r="DT31" s="1029"/>
      <c r="DU31" s="1030"/>
      <c r="DV31" s="1031"/>
      <c r="DW31" s="1032"/>
      <c r="DX31" s="1032"/>
      <c r="DY31" s="1032"/>
      <c r="DZ31" s="1033"/>
      <c r="EA31" s="221"/>
    </row>
    <row r="32" spans="1:131" ht="26.25" customHeight="1" x14ac:dyDescent="0.15">
      <c r="A32" s="233">
        <v>5</v>
      </c>
      <c r="B32" s="1069" t="s">
        <v>408</v>
      </c>
      <c r="C32" s="1070"/>
      <c r="D32" s="1070"/>
      <c r="E32" s="1070"/>
      <c r="F32" s="1070"/>
      <c r="G32" s="1070"/>
      <c r="H32" s="1070"/>
      <c r="I32" s="1070"/>
      <c r="J32" s="1070"/>
      <c r="K32" s="1070"/>
      <c r="L32" s="1070"/>
      <c r="M32" s="1070"/>
      <c r="N32" s="1070"/>
      <c r="O32" s="1070"/>
      <c r="P32" s="1071"/>
      <c r="Q32" s="1077">
        <v>405</v>
      </c>
      <c r="R32" s="1078"/>
      <c r="S32" s="1078"/>
      <c r="T32" s="1078"/>
      <c r="U32" s="1078"/>
      <c r="V32" s="1078">
        <v>328</v>
      </c>
      <c r="W32" s="1078"/>
      <c r="X32" s="1078"/>
      <c r="Y32" s="1078"/>
      <c r="Z32" s="1078"/>
      <c r="AA32" s="1078">
        <f t="shared" ref="AA32:AA33" si="0">Q32-V32</f>
        <v>77</v>
      </c>
      <c r="AB32" s="1078"/>
      <c r="AC32" s="1078"/>
      <c r="AD32" s="1078"/>
      <c r="AE32" s="1079"/>
      <c r="AF32" s="1074">
        <v>108</v>
      </c>
      <c r="AG32" s="1075"/>
      <c r="AH32" s="1075"/>
      <c r="AI32" s="1075"/>
      <c r="AJ32" s="1076"/>
      <c r="AK32" s="1080">
        <v>240</v>
      </c>
      <c r="AL32" s="1003"/>
      <c r="AM32" s="1003"/>
      <c r="AN32" s="1003"/>
      <c r="AO32" s="1003"/>
      <c r="AP32" s="1003">
        <v>1536</v>
      </c>
      <c r="AQ32" s="1003"/>
      <c r="AR32" s="1003"/>
      <c r="AS32" s="1003"/>
      <c r="AT32" s="1003"/>
      <c r="AU32" s="1003">
        <v>1086</v>
      </c>
      <c r="AV32" s="1003"/>
      <c r="AW32" s="1003"/>
      <c r="AX32" s="1003"/>
      <c r="AY32" s="1003"/>
      <c r="AZ32" s="1081">
        <v>108</v>
      </c>
      <c r="BA32" s="1081"/>
      <c r="BB32" s="1081"/>
      <c r="BC32" s="1081"/>
      <c r="BD32" s="1081"/>
      <c r="BE32" s="1004" t="s">
        <v>407</v>
      </c>
      <c r="BF32" s="1004"/>
      <c r="BG32" s="1004"/>
      <c r="BH32" s="1004"/>
      <c r="BI32" s="1005"/>
      <c r="BJ32" s="223"/>
      <c r="BK32" s="223"/>
      <c r="BL32" s="223"/>
      <c r="BM32" s="223"/>
      <c r="BN32" s="223"/>
      <c r="BO32" s="232"/>
      <c r="BP32" s="232"/>
      <c r="BQ32" s="229">
        <v>26</v>
      </c>
      <c r="BR32" s="230"/>
      <c r="BS32" s="1031"/>
      <c r="BT32" s="1032"/>
      <c r="BU32" s="1032"/>
      <c r="BV32" s="1032"/>
      <c r="BW32" s="1032"/>
      <c r="BX32" s="1032"/>
      <c r="BY32" s="1032"/>
      <c r="BZ32" s="1032"/>
      <c r="CA32" s="1032"/>
      <c r="CB32" s="1032"/>
      <c r="CC32" s="1032"/>
      <c r="CD32" s="1032"/>
      <c r="CE32" s="1032"/>
      <c r="CF32" s="1032"/>
      <c r="CG32" s="1053"/>
      <c r="CH32" s="1028"/>
      <c r="CI32" s="1029"/>
      <c r="CJ32" s="1029"/>
      <c r="CK32" s="1029"/>
      <c r="CL32" s="1030"/>
      <c r="CM32" s="1028"/>
      <c r="CN32" s="1029"/>
      <c r="CO32" s="1029"/>
      <c r="CP32" s="1029"/>
      <c r="CQ32" s="1030"/>
      <c r="CR32" s="1028"/>
      <c r="CS32" s="1029"/>
      <c r="CT32" s="1029"/>
      <c r="CU32" s="1029"/>
      <c r="CV32" s="1030"/>
      <c r="CW32" s="1028"/>
      <c r="CX32" s="1029"/>
      <c r="CY32" s="1029"/>
      <c r="CZ32" s="1029"/>
      <c r="DA32" s="1030"/>
      <c r="DB32" s="1028"/>
      <c r="DC32" s="1029"/>
      <c r="DD32" s="1029"/>
      <c r="DE32" s="1029"/>
      <c r="DF32" s="1030"/>
      <c r="DG32" s="1028"/>
      <c r="DH32" s="1029"/>
      <c r="DI32" s="1029"/>
      <c r="DJ32" s="1029"/>
      <c r="DK32" s="1030"/>
      <c r="DL32" s="1028"/>
      <c r="DM32" s="1029"/>
      <c r="DN32" s="1029"/>
      <c r="DO32" s="1029"/>
      <c r="DP32" s="1030"/>
      <c r="DQ32" s="1028"/>
      <c r="DR32" s="1029"/>
      <c r="DS32" s="1029"/>
      <c r="DT32" s="1029"/>
      <c r="DU32" s="1030"/>
      <c r="DV32" s="1031"/>
      <c r="DW32" s="1032"/>
      <c r="DX32" s="1032"/>
      <c r="DY32" s="1032"/>
      <c r="DZ32" s="1033"/>
      <c r="EA32" s="221"/>
    </row>
    <row r="33" spans="1:131" ht="26.25" customHeight="1" x14ac:dyDescent="0.15">
      <c r="A33" s="233">
        <v>6</v>
      </c>
      <c r="B33" s="1069" t="s">
        <v>409</v>
      </c>
      <c r="C33" s="1070"/>
      <c r="D33" s="1070"/>
      <c r="E33" s="1070"/>
      <c r="F33" s="1070"/>
      <c r="G33" s="1070"/>
      <c r="H33" s="1070"/>
      <c r="I33" s="1070"/>
      <c r="J33" s="1070"/>
      <c r="K33" s="1070"/>
      <c r="L33" s="1070"/>
      <c r="M33" s="1070"/>
      <c r="N33" s="1070"/>
      <c r="O33" s="1070"/>
      <c r="P33" s="1071"/>
      <c r="Q33" s="1077">
        <v>18</v>
      </c>
      <c r="R33" s="1078"/>
      <c r="S33" s="1078"/>
      <c r="T33" s="1078"/>
      <c r="U33" s="1078"/>
      <c r="V33" s="1078">
        <v>17</v>
      </c>
      <c r="W33" s="1078"/>
      <c r="X33" s="1078"/>
      <c r="Y33" s="1078"/>
      <c r="Z33" s="1078"/>
      <c r="AA33" s="1078">
        <f t="shared" si="0"/>
        <v>1</v>
      </c>
      <c r="AB33" s="1078"/>
      <c r="AC33" s="1078"/>
      <c r="AD33" s="1078"/>
      <c r="AE33" s="1079"/>
      <c r="AF33" s="1074">
        <v>1</v>
      </c>
      <c r="AG33" s="1075"/>
      <c r="AH33" s="1075"/>
      <c r="AI33" s="1075"/>
      <c r="AJ33" s="1076"/>
      <c r="AK33" s="1080">
        <v>6</v>
      </c>
      <c r="AL33" s="1003"/>
      <c r="AM33" s="1003"/>
      <c r="AN33" s="1003"/>
      <c r="AO33" s="1003"/>
      <c r="AP33" s="1003">
        <v>11</v>
      </c>
      <c r="AQ33" s="1003"/>
      <c r="AR33" s="1003"/>
      <c r="AS33" s="1003"/>
      <c r="AT33" s="1003"/>
      <c r="AU33" s="1003">
        <v>66</v>
      </c>
      <c r="AV33" s="1003"/>
      <c r="AW33" s="1003"/>
      <c r="AX33" s="1003"/>
      <c r="AY33" s="1003"/>
      <c r="AZ33" s="1081">
        <v>1</v>
      </c>
      <c r="BA33" s="1081"/>
      <c r="BB33" s="1081"/>
      <c r="BC33" s="1081"/>
      <c r="BD33" s="1081"/>
      <c r="BE33" s="1004" t="s">
        <v>410</v>
      </c>
      <c r="BF33" s="1004"/>
      <c r="BG33" s="1004"/>
      <c r="BH33" s="1004"/>
      <c r="BI33" s="1005"/>
      <c r="BJ33" s="223"/>
      <c r="BK33" s="223"/>
      <c r="BL33" s="223"/>
      <c r="BM33" s="223"/>
      <c r="BN33" s="223"/>
      <c r="BO33" s="232"/>
      <c r="BP33" s="232"/>
      <c r="BQ33" s="229">
        <v>27</v>
      </c>
      <c r="BR33" s="230"/>
      <c r="BS33" s="1031"/>
      <c r="BT33" s="1032"/>
      <c r="BU33" s="1032"/>
      <c r="BV33" s="1032"/>
      <c r="BW33" s="1032"/>
      <c r="BX33" s="1032"/>
      <c r="BY33" s="1032"/>
      <c r="BZ33" s="1032"/>
      <c r="CA33" s="1032"/>
      <c r="CB33" s="1032"/>
      <c r="CC33" s="1032"/>
      <c r="CD33" s="1032"/>
      <c r="CE33" s="1032"/>
      <c r="CF33" s="1032"/>
      <c r="CG33" s="1053"/>
      <c r="CH33" s="1028"/>
      <c r="CI33" s="1029"/>
      <c r="CJ33" s="1029"/>
      <c r="CK33" s="1029"/>
      <c r="CL33" s="1030"/>
      <c r="CM33" s="1028"/>
      <c r="CN33" s="1029"/>
      <c r="CO33" s="1029"/>
      <c r="CP33" s="1029"/>
      <c r="CQ33" s="1030"/>
      <c r="CR33" s="1028"/>
      <c r="CS33" s="1029"/>
      <c r="CT33" s="1029"/>
      <c r="CU33" s="1029"/>
      <c r="CV33" s="1030"/>
      <c r="CW33" s="1028"/>
      <c r="CX33" s="1029"/>
      <c r="CY33" s="1029"/>
      <c r="CZ33" s="1029"/>
      <c r="DA33" s="1030"/>
      <c r="DB33" s="1028"/>
      <c r="DC33" s="1029"/>
      <c r="DD33" s="1029"/>
      <c r="DE33" s="1029"/>
      <c r="DF33" s="1030"/>
      <c r="DG33" s="1028"/>
      <c r="DH33" s="1029"/>
      <c r="DI33" s="1029"/>
      <c r="DJ33" s="1029"/>
      <c r="DK33" s="1030"/>
      <c r="DL33" s="1028"/>
      <c r="DM33" s="1029"/>
      <c r="DN33" s="1029"/>
      <c r="DO33" s="1029"/>
      <c r="DP33" s="1030"/>
      <c r="DQ33" s="1028"/>
      <c r="DR33" s="1029"/>
      <c r="DS33" s="1029"/>
      <c r="DT33" s="1029"/>
      <c r="DU33" s="1030"/>
      <c r="DV33" s="1031"/>
      <c r="DW33" s="1032"/>
      <c r="DX33" s="1032"/>
      <c r="DY33" s="1032"/>
      <c r="DZ33" s="1033"/>
      <c r="EA33" s="221"/>
    </row>
    <row r="34" spans="1:131" ht="26.25" customHeight="1" x14ac:dyDescent="0.15">
      <c r="A34" s="233">
        <v>7</v>
      </c>
      <c r="B34" s="1069"/>
      <c r="C34" s="1070"/>
      <c r="D34" s="1070"/>
      <c r="E34" s="1070"/>
      <c r="F34" s="1070"/>
      <c r="G34" s="1070"/>
      <c r="H34" s="1070"/>
      <c r="I34" s="1070"/>
      <c r="J34" s="1070"/>
      <c r="K34" s="1070"/>
      <c r="L34" s="1070"/>
      <c r="M34" s="1070"/>
      <c r="N34" s="1070"/>
      <c r="O34" s="1070"/>
      <c r="P34" s="1071"/>
      <c r="Q34" s="1077"/>
      <c r="R34" s="1078"/>
      <c r="S34" s="1078"/>
      <c r="T34" s="1078"/>
      <c r="U34" s="1078"/>
      <c r="V34" s="1078"/>
      <c r="W34" s="1078"/>
      <c r="X34" s="1078"/>
      <c r="Y34" s="1078"/>
      <c r="Z34" s="1078"/>
      <c r="AA34" s="1078"/>
      <c r="AB34" s="1078"/>
      <c r="AC34" s="1078"/>
      <c r="AD34" s="1078"/>
      <c r="AE34" s="1079"/>
      <c r="AF34" s="1074"/>
      <c r="AG34" s="1075"/>
      <c r="AH34" s="1075"/>
      <c r="AI34" s="1075"/>
      <c r="AJ34" s="1076"/>
      <c r="AK34" s="1080"/>
      <c r="AL34" s="1003"/>
      <c r="AM34" s="1003"/>
      <c r="AN34" s="1003"/>
      <c r="AO34" s="1003"/>
      <c r="AP34" s="1003"/>
      <c r="AQ34" s="1003"/>
      <c r="AR34" s="1003"/>
      <c r="AS34" s="1003"/>
      <c r="AT34" s="1003"/>
      <c r="AU34" s="1003"/>
      <c r="AV34" s="1003"/>
      <c r="AW34" s="1003"/>
      <c r="AX34" s="1003"/>
      <c r="AY34" s="1003"/>
      <c r="AZ34" s="1081"/>
      <c r="BA34" s="1081"/>
      <c r="BB34" s="1081"/>
      <c r="BC34" s="1081"/>
      <c r="BD34" s="1081"/>
      <c r="BE34" s="1004"/>
      <c r="BF34" s="1004"/>
      <c r="BG34" s="1004"/>
      <c r="BH34" s="1004"/>
      <c r="BI34" s="1005"/>
      <c r="BJ34" s="223"/>
      <c r="BK34" s="223"/>
      <c r="BL34" s="223"/>
      <c r="BM34" s="223"/>
      <c r="BN34" s="223"/>
      <c r="BO34" s="232"/>
      <c r="BP34" s="232"/>
      <c r="BQ34" s="229">
        <v>28</v>
      </c>
      <c r="BR34" s="230"/>
      <c r="BS34" s="1031"/>
      <c r="BT34" s="1032"/>
      <c r="BU34" s="1032"/>
      <c r="BV34" s="1032"/>
      <c r="BW34" s="1032"/>
      <c r="BX34" s="1032"/>
      <c r="BY34" s="1032"/>
      <c r="BZ34" s="1032"/>
      <c r="CA34" s="1032"/>
      <c r="CB34" s="1032"/>
      <c r="CC34" s="1032"/>
      <c r="CD34" s="1032"/>
      <c r="CE34" s="1032"/>
      <c r="CF34" s="1032"/>
      <c r="CG34" s="1053"/>
      <c r="CH34" s="1028"/>
      <c r="CI34" s="1029"/>
      <c r="CJ34" s="1029"/>
      <c r="CK34" s="1029"/>
      <c r="CL34" s="1030"/>
      <c r="CM34" s="1028"/>
      <c r="CN34" s="1029"/>
      <c r="CO34" s="1029"/>
      <c r="CP34" s="1029"/>
      <c r="CQ34" s="1030"/>
      <c r="CR34" s="1028"/>
      <c r="CS34" s="1029"/>
      <c r="CT34" s="1029"/>
      <c r="CU34" s="1029"/>
      <c r="CV34" s="1030"/>
      <c r="CW34" s="1028"/>
      <c r="CX34" s="1029"/>
      <c r="CY34" s="1029"/>
      <c r="CZ34" s="1029"/>
      <c r="DA34" s="1030"/>
      <c r="DB34" s="1028"/>
      <c r="DC34" s="1029"/>
      <c r="DD34" s="1029"/>
      <c r="DE34" s="1029"/>
      <c r="DF34" s="1030"/>
      <c r="DG34" s="1028"/>
      <c r="DH34" s="1029"/>
      <c r="DI34" s="1029"/>
      <c r="DJ34" s="1029"/>
      <c r="DK34" s="1030"/>
      <c r="DL34" s="1028"/>
      <c r="DM34" s="1029"/>
      <c r="DN34" s="1029"/>
      <c r="DO34" s="1029"/>
      <c r="DP34" s="1030"/>
      <c r="DQ34" s="1028"/>
      <c r="DR34" s="1029"/>
      <c r="DS34" s="1029"/>
      <c r="DT34" s="1029"/>
      <c r="DU34" s="1030"/>
      <c r="DV34" s="1031"/>
      <c r="DW34" s="1032"/>
      <c r="DX34" s="1032"/>
      <c r="DY34" s="1032"/>
      <c r="DZ34" s="1033"/>
      <c r="EA34" s="221"/>
    </row>
    <row r="35" spans="1:131" ht="26.25" customHeight="1" x14ac:dyDescent="0.15">
      <c r="A35" s="233">
        <v>8</v>
      </c>
      <c r="B35" s="1069"/>
      <c r="C35" s="1070"/>
      <c r="D35" s="1070"/>
      <c r="E35" s="1070"/>
      <c r="F35" s="1070"/>
      <c r="G35" s="1070"/>
      <c r="H35" s="1070"/>
      <c r="I35" s="1070"/>
      <c r="J35" s="1070"/>
      <c r="K35" s="1070"/>
      <c r="L35" s="1070"/>
      <c r="M35" s="1070"/>
      <c r="N35" s="1070"/>
      <c r="O35" s="1070"/>
      <c r="P35" s="1071"/>
      <c r="Q35" s="1077"/>
      <c r="R35" s="1078"/>
      <c r="S35" s="1078"/>
      <c r="T35" s="1078"/>
      <c r="U35" s="1078"/>
      <c r="V35" s="1078"/>
      <c r="W35" s="1078"/>
      <c r="X35" s="1078"/>
      <c r="Y35" s="1078"/>
      <c r="Z35" s="1078"/>
      <c r="AA35" s="1078"/>
      <c r="AB35" s="1078"/>
      <c r="AC35" s="1078"/>
      <c r="AD35" s="1078"/>
      <c r="AE35" s="1079"/>
      <c r="AF35" s="1074"/>
      <c r="AG35" s="1075"/>
      <c r="AH35" s="1075"/>
      <c r="AI35" s="1075"/>
      <c r="AJ35" s="1076"/>
      <c r="AK35" s="1080"/>
      <c r="AL35" s="1003"/>
      <c r="AM35" s="1003"/>
      <c r="AN35" s="1003"/>
      <c r="AO35" s="1003"/>
      <c r="AP35" s="1003"/>
      <c r="AQ35" s="1003"/>
      <c r="AR35" s="1003"/>
      <c r="AS35" s="1003"/>
      <c r="AT35" s="1003"/>
      <c r="AU35" s="1003"/>
      <c r="AV35" s="1003"/>
      <c r="AW35" s="1003"/>
      <c r="AX35" s="1003"/>
      <c r="AY35" s="1003"/>
      <c r="AZ35" s="1081"/>
      <c r="BA35" s="1081"/>
      <c r="BB35" s="1081"/>
      <c r="BC35" s="1081"/>
      <c r="BD35" s="1081"/>
      <c r="BE35" s="1004"/>
      <c r="BF35" s="1004"/>
      <c r="BG35" s="1004"/>
      <c r="BH35" s="1004"/>
      <c r="BI35" s="1005"/>
      <c r="BJ35" s="223"/>
      <c r="BK35" s="223"/>
      <c r="BL35" s="223"/>
      <c r="BM35" s="223"/>
      <c r="BN35" s="223"/>
      <c r="BO35" s="232"/>
      <c r="BP35" s="232"/>
      <c r="BQ35" s="229">
        <v>29</v>
      </c>
      <c r="BR35" s="230"/>
      <c r="BS35" s="1031"/>
      <c r="BT35" s="1032"/>
      <c r="BU35" s="1032"/>
      <c r="BV35" s="1032"/>
      <c r="BW35" s="1032"/>
      <c r="BX35" s="1032"/>
      <c r="BY35" s="1032"/>
      <c r="BZ35" s="1032"/>
      <c r="CA35" s="1032"/>
      <c r="CB35" s="1032"/>
      <c r="CC35" s="1032"/>
      <c r="CD35" s="1032"/>
      <c r="CE35" s="1032"/>
      <c r="CF35" s="1032"/>
      <c r="CG35" s="1053"/>
      <c r="CH35" s="1028"/>
      <c r="CI35" s="1029"/>
      <c r="CJ35" s="1029"/>
      <c r="CK35" s="1029"/>
      <c r="CL35" s="1030"/>
      <c r="CM35" s="1028"/>
      <c r="CN35" s="1029"/>
      <c r="CO35" s="1029"/>
      <c r="CP35" s="1029"/>
      <c r="CQ35" s="1030"/>
      <c r="CR35" s="1028"/>
      <c r="CS35" s="1029"/>
      <c r="CT35" s="1029"/>
      <c r="CU35" s="1029"/>
      <c r="CV35" s="1030"/>
      <c r="CW35" s="1028"/>
      <c r="CX35" s="1029"/>
      <c r="CY35" s="1029"/>
      <c r="CZ35" s="1029"/>
      <c r="DA35" s="1030"/>
      <c r="DB35" s="1028"/>
      <c r="DC35" s="1029"/>
      <c r="DD35" s="1029"/>
      <c r="DE35" s="1029"/>
      <c r="DF35" s="1030"/>
      <c r="DG35" s="1028"/>
      <c r="DH35" s="1029"/>
      <c r="DI35" s="1029"/>
      <c r="DJ35" s="1029"/>
      <c r="DK35" s="1030"/>
      <c r="DL35" s="1028"/>
      <c r="DM35" s="1029"/>
      <c r="DN35" s="1029"/>
      <c r="DO35" s="1029"/>
      <c r="DP35" s="1030"/>
      <c r="DQ35" s="1028"/>
      <c r="DR35" s="1029"/>
      <c r="DS35" s="1029"/>
      <c r="DT35" s="1029"/>
      <c r="DU35" s="1030"/>
      <c r="DV35" s="1031"/>
      <c r="DW35" s="1032"/>
      <c r="DX35" s="1032"/>
      <c r="DY35" s="1032"/>
      <c r="DZ35" s="1033"/>
      <c r="EA35" s="221"/>
    </row>
    <row r="36" spans="1:131" ht="26.25" customHeight="1" x14ac:dyDescent="0.15">
      <c r="A36" s="233">
        <v>9</v>
      </c>
      <c r="B36" s="1069"/>
      <c r="C36" s="1070"/>
      <c r="D36" s="1070"/>
      <c r="E36" s="1070"/>
      <c r="F36" s="1070"/>
      <c r="G36" s="1070"/>
      <c r="H36" s="1070"/>
      <c r="I36" s="1070"/>
      <c r="J36" s="1070"/>
      <c r="K36" s="1070"/>
      <c r="L36" s="1070"/>
      <c r="M36" s="1070"/>
      <c r="N36" s="1070"/>
      <c r="O36" s="1070"/>
      <c r="P36" s="1071"/>
      <c r="Q36" s="1077"/>
      <c r="R36" s="1078"/>
      <c r="S36" s="1078"/>
      <c r="T36" s="1078"/>
      <c r="U36" s="1078"/>
      <c r="V36" s="1078"/>
      <c r="W36" s="1078"/>
      <c r="X36" s="1078"/>
      <c r="Y36" s="1078"/>
      <c r="Z36" s="1078"/>
      <c r="AA36" s="1078"/>
      <c r="AB36" s="1078"/>
      <c r="AC36" s="1078"/>
      <c r="AD36" s="1078"/>
      <c r="AE36" s="1079"/>
      <c r="AF36" s="1074"/>
      <c r="AG36" s="1075"/>
      <c r="AH36" s="1075"/>
      <c r="AI36" s="1075"/>
      <c r="AJ36" s="1076"/>
      <c r="AK36" s="1080"/>
      <c r="AL36" s="1003"/>
      <c r="AM36" s="1003"/>
      <c r="AN36" s="1003"/>
      <c r="AO36" s="1003"/>
      <c r="AP36" s="1003"/>
      <c r="AQ36" s="1003"/>
      <c r="AR36" s="1003"/>
      <c r="AS36" s="1003"/>
      <c r="AT36" s="1003"/>
      <c r="AU36" s="1003"/>
      <c r="AV36" s="1003"/>
      <c r="AW36" s="1003"/>
      <c r="AX36" s="1003"/>
      <c r="AY36" s="1003"/>
      <c r="AZ36" s="1081"/>
      <c r="BA36" s="1081"/>
      <c r="BB36" s="1081"/>
      <c r="BC36" s="1081"/>
      <c r="BD36" s="1081"/>
      <c r="BE36" s="1004"/>
      <c r="BF36" s="1004"/>
      <c r="BG36" s="1004"/>
      <c r="BH36" s="1004"/>
      <c r="BI36" s="1005"/>
      <c r="BJ36" s="223"/>
      <c r="BK36" s="223"/>
      <c r="BL36" s="223"/>
      <c r="BM36" s="223"/>
      <c r="BN36" s="223"/>
      <c r="BO36" s="232"/>
      <c r="BP36" s="232"/>
      <c r="BQ36" s="229">
        <v>30</v>
      </c>
      <c r="BR36" s="230"/>
      <c r="BS36" s="1031"/>
      <c r="BT36" s="1032"/>
      <c r="BU36" s="1032"/>
      <c r="BV36" s="1032"/>
      <c r="BW36" s="1032"/>
      <c r="BX36" s="1032"/>
      <c r="BY36" s="1032"/>
      <c r="BZ36" s="1032"/>
      <c r="CA36" s="1032"/>
      <c r="CB36" s="1032"/>
      <c r="CC36" s="1032"/>
      <c r="CD36" s="1032"/>
      <c r="CE36" s="1032"/>
      <c r="CF36" s="1032"/>
      <c r="CG36" s="1053"/>
      <c r="CH36" s="1028"/>
      <c r="CI36" s="1029"/>
      <c r="CJ36" s="1029"/>
      <c r="CK36" s="1029"/>
      <c r="CL36" s="1030"/>
      <c r="CM36" s="1028"/>
      <c r="CN36" s="1029"/>
      <c r="CO36" s="1029"/>
      <c r="CP36" s="1029"/>
      <c r="CQ36" s="1030"/>
      <c r="CR36" s="1028"/>
      <c r="CS36" s="1029"/>
      <c r="CT36" s="1029"/>
      <c r="CU36" s="1029"/>
      <c r="CV36" s="1030"/>
      <c r="CW36" s="1028"/>
      <c r="CX36" s="1029"/>
      <c r="CY36" s="1029"/>
      <c r="CZ36" s="1029"/>
      <c r="DA36" s="1030"/>
      <c r="DB36" s="1028"/>
      <c r="DC36" s="1029"/>
      <c r="DD36" s="1029"/>
      <c r="DE36" s="1029"/>
      <c r="DF36" s="1030"/>
      <c r="DG36" s="1028"/>
      <c r="DH36" s="1029"/>
      <c r="DI36" s="1029"/>
      <c r="DJ36" s="1029"/>
      <c r="DK36" s="1030"/>
      <c r="DL36" s="1028"/>
      <c r="DM36" s="1029"/>
      <c r="DN36" s="1029"/>
      <c r="DO36" s="1029"/>
      <c r="DP36" s="1030"/>
      <c r="DQ36" s="1028"/>
      <c r="DR36" s="1029"/>
      <c r="DS36" s="1029"/>
      <c r="DT36" s="1029"/>
      <c r="DU36" s="1030"/>
      <c r="DV36" s="1031"/>
      <c r="DW36" s="1032"/>
      <c r="DX36" s="1032"/>
      <c r="DY36" s="1032"/>
      <c r="DZ36" s="1033"/>
      <c r="EA36" s="221"/>
    </row>
    <row r="37" spans="1:131" ht="26.25" customHeight="1" x14ac:dyDescent="0.15">
      <c r="A37" s="233">
        <v>10</v>
      </c>
      <c r="B37" s="1069"/>
      <c r="C37" s="1070"/>
      <c r="D37" s="1070"/>
      <c r="E37" s="1070"/>
      <c r="F37" s="1070"/>
      <c r="G37" s="1070"/>
      <c r="H37" s="1070"/>
      <c r="I37" s="1070"/>
      <c r="J37" s="1070"/>
      <c r="K37" s="1070"/>
      <c r="L37" s="1070"/>
      <c r="M37" s="1070"/>
      <c r="N37" s="1070"/>
      <c r="O37" s="1070"/>
      <c r="P37" s="1071"/>
      <c r="Q37" s="1077"/>
      <c r="R37" s="1078"/>
      <c r="S37" s="1078"/>
      <c r="T37" s="1078"/>
      <c r="U37" s="1078"/>
      <c r="V37" s="1078"/>
      <c r="W37" s="1078"/>
      <c r="X37" s="1078"/>
      <c r="Y37" s="1078"/>
      <c r="Z37" s="1078"/>
      <c r="AA37" s="1078"/>
      <c r="AB37" s="1078"/>
      <c r="AC37" s="1078"/>
      <c r="AD37" s="1078"/>
      <c r="AE37" s="1079"/>
      <c r="AF37" s="1074"/>
      <c r="AG37" s="1075"/>
      <c r="AH37" s="1075"/>
      <c r="AI37" s="1075"/>
      <c r="AJ37" s="1076"/>
      <c r="AK37" s="1080"/>
      <c r="AL37" s="1003"/>
      <c r="AM37" s="1003"/>
      <c r="AN37" s="1003"/>
      <c r="AO37" s="1003"/>
      <c r="AP37" s="1003"/>
      <c r="AQ37" s="1003"/>
      <c r="AR37" s="1003"/>
      <c r="AS37" s="1003"/>
      <c r="AT37" s="1003"/>
      <c r="AU37" s="1003"/>
      <c r="AV37" s="1003"/>
      <c r="AW37" s="1003"/>
      <c r="AX37" s="1003"/>
      <c r="AY37" s="1003"/>
      <c r="AZ37" s="1081"/>
      <c r="BA37" s="1081"/>
      <c r="BB37" s="1081"/>
      <c r="BC37" s="1081"/>
      <c r="BD37" s="1081"/>
      <c r="BE37" s="1004"/>
      <c r="BF37" s="1004"/>
      <c r="BG37" s="1004"/>
      <c r="BH37" s="1004"/>
      <c r="BI37" s="1005"/>
      <c r="BJ37" s="223"/>
      <c r="BK37" s="223"/>
      <c r="BL37" s="223"/>
      <c r="BM37" s="223"/>
      <c r="BN37" s="223"/>
      <c r="BO37" s="232"/>
      <c r="BP37" s="232"/>
      <c r="BQ37" s="229">
        <v>31</v>
      </c>
      <c r="BR37" s="230"/>
      <c r="BS37" s="1031"/>
      <c r="BT37" s="1032"/>
      <c r="BU37" s="1032"/>
      <c r="BV37" s="1032"/>
      <c r="BW37" s="1032"/>
      <c r="BX37" s="1032"/>
      <c r="BY37" s="1032"/>
      <c r="BZ37" s="1032"/>
      <c r="CA37" s="1032"/>
      <c r="CB37" s="1032"/>
      <c r="CC37" s="1032"/>
      <c r="CD37" s="1032"/>
      <c r="CE37" s="1032"/>
      <c r="CF37" s="1032"/>
      <c r="CG37" s="1053"/>
      <c r="CH37" s="1028"/>
      <c r="CI37" s="1029"/>
      <c r="CJ37" s="1029"/>
      <c r="CK37" s="1029"/>
      <c r="CL37" s="1030"/>
      <c r="CM37" s="1028"/>
      <c r="CN37" s="1029"/>
      <c r="CO37" s="1029"/>
      <c r="CP37" s="1029"/>
      <c r="CQ37" s="1030"/>
      <c r="CR37" s="1028"/>
      <c r="CS37" s="1029"/>
      <c r="CT37" s="1029"/>
      <c r="CU37" s="1029"/>
      <c r="CV37" s="1030"/>
      <c r="CW37" s="1028"/>
      <c r="CX37" s="1029"/>
      <c r="CY37" s="1029"/>
      <c r="CZ37" s="1029"/>
      <c r="DA37" s="1030"/>
      <c r="DB37" s="1028"/>
      <c r="DC37" s="1029"/>
      <c r="DD37" s="1029"/>
      <c r="DE37" s="1029"/>
      <c r="DF37" s="1030"/>
      <c r="DG37" s="1028"/>
      <c r="DH37" s="1029"/>
      <c r="DI37" s="1029"/>
      <c r="DJ37" s="1029"/>
      <c r="DK37" s="1030"/>
      <c r="DL37" s="1028"/>
      <c r="DM37" s="1029"/>
      <c r="DN37" s="1029"/>
      <c r="DO37" s="1029"/>
      <c r="DP37" s="1030"/>
      <c r="DQ37" s="1028"/>
      <c r="DR37" s="1029"/>
      <c r="DS37" s="1029"/>
      <c r="DT37" s="1029"/>
      <c r="DU37" s="1030"/>
      <c r="DV37" s="1031"/>
      <c r="DW37" s="1032"/>
      <c r="DX37" s="1032"/>
      <c r="DY37" s="1032"/>
      <c r="DZ37" s="1033"/>
      <c r="EA37" s="221"/>
    </row>
    <row r="38" spans="1:131" ht="26.25" customHeight="1" x14ac:dyDescent="0.15">
      <c r="A38" s="233">
        <v>11</v>
      </c>
      <c r="B38" s="1069"/>
      <c r="C38" s="1070"/>
      <c r="D38" s="1070"/>
      <c r="E38" s="1070"/>
      <c r="F38" s="1070"/>
      <c r="G38" s="1070"/>
      <c r="H38" s="1070"/>
      <c r="I38" s="1070"/>
      <c r="J38" s="1070"/>
      <c r="K38" s="1070"/>
      <c r="L38" s="1070"/>
      <c r="M38" s="1070"/>
      <c r="N38" s="1070"/>
      <c r="O38" s="1070"/>
      <c r="P38" s="1071"/>
      <c r="Q38" s="1077"/>
      <c r="R38" s="1078"/>
      <c r="S38" s="1078"/>
      <c r="T38" s="1078"/>
      <c r="U38" s="1078"/>
      <c r="V38" s="1078"/>
      <c r="W38" s="1078"/>
      <c r="X38" s="1078"/>
      <c r="Y38" s="1078"/>
      <c r="Z38" s="1078"/>
      <c r="AA38" s="1078"/>
      <c r="AB38" s="1078"/>
      <c r="AC38" s="1078"/>
      <c r="AD38" s="1078"/>
      <c r="AE38" s="1079"/>
      <c r="AF38" s="1074"/>
      <c r="AG38" s="1075"/>
      <c r="AH38" s="1075"/>
      <c r="AI38" s="1075"/>
      <c r="AJ38" s="1076"/>
      <c r="AK38" s="1080"/>
      <c r="AL38" s="1003"/>
      <c r="AM38" s="1003"/>
      <c r="AN38" s="1003"/>
      <c r="AO38" s="1003"/>
      <c r="AP38" s="1003"/>
      <c r="AQ38" s="1003"/>
      <c r="AR38" s="1003"/>
      <c r="AS38" s="1003"/>
      <c r="AT38" s="1003"/>
      <c r="AU38" s="1003"/>
      <c r="AV38" s="1003"/>
      <c r="AW38" s="1003"/>
      <c r="AX38" s="1003"/>
      <c r="AY38" s="1003"/>
      <c r="AZ38" s="1081"/>
      <c r="BA38" s="1081"/>
      <c r="BB38" s="1081"/>
      <c r="BC38" s="1081"/>
      <c r="BD38" s="1081"/>
      <c r="BE38" s="1004"/>
      <c r="BF38" s="1004"/>
      <c r="BG38" s="1004"/>
      <c r="BH38" s="1004"/>
      <c r="BI38" s="1005"/>
      <c r="BJ38" s="223"/>
      <c r="BK38" s="223"/>
      <c r="BL38" s="223"/>
      <c r="BM38" s="223"/>
      <c r="BN38" s="223"/>
      <c r="BO38" s="232"/>
      <c r="BP38" s="232"/>
      <c r="BQ38" s="229">
        <v>32</v>
      </c>
      <c r="BR38" s="230"/>
      <c r="BS38" s="1031"/>
      <c r="BT38" s="1032"/>
      <c r="BU38" s="1032"/>
      <c r="BV38" s="1032"/>
      <c r="BW38" s="1032"/>
      <c r="BX38" s="1032"/>
      <c r="BY38" s="1032"/>
      <c r="BZ38" s="1032"/>
      <c r="CA38" s="1032"/>
      <c r="CB38" s="1032"/>
      <c r="CC38" s="1032"/>
      <c r="CD38" s="1032"/>
      <c r="CE38" s="1032"/>
      <c r="CF38" s="1032"/>
      <c r="CG38" s="1053"/>
      <c r="CH38" s="1028"/>
      <c r="CI38" s="1029"/>
      <c r="CJ38" s="1029"/>
      <c r="CK38" s="1029"/>
      <c r="CL38" s="1030"/>
      <c r="CM38" s="1028"/>
      <c r="CN38" s="1029"/>
      <c r="CO38" s="1029"/>
      <c r="CP38" s="1029"/>
      <c r="CQ38" s="1030"/>
      <c r="CR38" s="1028"/>
      <c r="CS38" s="1029"/>
      <c r="CT38" s="1029"/>
      <c r="CU38" s="1029"/>
      <c r="CV38" s="1030"/>
      <c r="CW38" s="1028"/>
      <c r="CX38" s="1029"/>
      <c r="CY38" s="1029"/>
      <c r="CZ38" s="1029"/>
      <c r="DA38" s="1030"/>
      <c r="DB38" s="1028"/>
      <c r="DC38" s="1029"/>
      <c r="DD38" s="1029"/>
      <c r="DE38" s="1029"/>
      <c r="DF38" s="1030"/>
      <c r="DG38" s="1028"/>
      <c r="DH38" s="1029"/>
      <c r="DI38" s="1029"/>
      <c r="DJ38" s="1029"/>
      <c r="DK38" s="1030"/>
      <c r="DL38" s="1028"/>
      <c r="DM38" s="1029"/>
      <c r="DN38" s="1029"/>
      <c r="DO38" s="1029"/>
      <c r="DP38" s="1030"/>
      <c r="DQ38" s="1028"/>
      <c r="DR38" s="1029"/>
      <c r="DS38" s="1029"/>
      <c r="DT38" s="1029"/>
      <c r="DU38" s="1030"/>
      <c r="DV38" s="1031"/>
      <c r="DW38" s="1032"/>
      <c r="DX38" s="1032"/>
      <c r="DY38" s="1032"/>
      <c r="DZ38" s="1033"/>
      <c r="EA38" s="221"/>
    </row>
    <row r="39" spans="1:131" ht="26.25" customHeight="1" x14ac:dyDescent="0.15">
      <c r="A39" s="233">
        <v>12</v>
      </c>
      <c r="B39" s="1069"/>
      <c r="C39" s="1070"/>
      <c r="D39" s="1070"/>
      <c r="E39" s="1070"/>
      <c r="F39" s="1070"/>
      <c r="G39" s="1070"/>
      <c r="H39" s="1070"/>
      <c r="I39" s="1070"/>
      <c r="J39" s="1070"/>
      <c r="K39" s="1070"/>
      <c r="L39" s="1070"/>
      <c r="M39" s="1070"/>
      <c r="N39" s="1070"/>
      <c r="O39" s="1070"/>
      <c r="P39" s="1071"/>
      <c r="Q39" s="1077"/>
      <c r="R39" s="1078"/>
      <c r="S39" s="1078"/>
      <c r="T39" s="1078"/>
      <c r="U39" s="1078"/>
      <c r="V39" s="1078"/>
      <c r="W39" s="1078"/>
      <c r="X39" s="1078"/>
      <c r="Y39" s="1078"/>
      <c r="Z39" s="1078"/>
      <c r="AA39" s="1078"/>
      <c r="AB39" s="1078"/>
      <c r="AC39" s="1078"/>
      <c r="AD39" s="1078"/>
      <c r="AE39" s="1079"/>
      <c r="AF39" s="1074"/>
      <c r="AG39" s="1075"/>
      <c r="AH39" s="1075"/>
      <c r="AI39" s="1075"/>
      <c r="AJ39" s="1076"/>
      <c r="AK39" s="1080"/>
      <c r="AL39" s="1003"/>
      <c r="AM39" s="1003"/>
      <c r="AN39" s="1003"/>
      <c r="AO39" s="1003"/>
      <c r="AP39" s="1003"/>
      <c r="AQ39" s="1003"/>
      <c r="AR39" s="1003"/>
      <c r="AS39" s="1003"/>
      <c r="AT39" s="1003"/>
      <c r="AU39" s="1003"/>
      <c r="AV39" s="1003"/>
      <c r="AW39" s="1003"/>
      <c r="AX39" s="1003"/>
      <c r="AY39" s="1003"/>
      <c r="AZ39" s="1081"/>
      <c r="BA39" s="1081"/>
      <c r="BB39" s="1081"/>
      <c r="BC39" s="1081"/>
      <c r="BD39" s="1081"/>
      <c r="BE39" s="1004"/>
      <c r="BF39" s="1004"/>
      <c r="BG39" s="1004"/>
      <c r="BH39" s="1004"/>
      <c r="BI39" s="1005"/>
      <c r="BJ39" s="223"/>
      <c r="BK39" s="223"/>
      <c r="BL39" s="223"/>
      <c r="BM39" s="223"/>
      <c r="BN39" s="223"/>
      <c r="BO39" s="232"/>
      <c r="BP39" s="232"/>
      <c r="BQ39" s="229">
        <v>33</v>
      </c>
      <c r="BR39" s="230"/>
      <c r="BS39" s="1031"/>
      <c r="BT39" s="1032"/>
      <c r="BU39" s="1032"/>
      <c r="BV39" s="1032"/>
      <c r="BW39" s="1032"/>
      <c r="BX39" s="1032"/>
      <c r="BY39" s="1032"/>
      <c r="BZ39" s="1032"/>
      <c r="CA39" s="1032"/>
      <c r="CB39" s="1032"/>
      <c r="CC39" s="1032"/>
      <c r="CD39" s="1032"/>
      <c r="CE39" s="1032"/>
      <c r="CF39" s="1032"/>
      <c r="CG39" s="1053"/>
      <c r="CH39" s="1028"/>
      <c r="CI39" s="1029"/>
      <c r="CJ39" s="1029"/>
      <c r="CK39" s="1029"/>
      <c r="CL39" s="1030"/>
      <c r="CM39" s="1028"/>
      <c r="CN39" s="1029"/>
      <c r="CO39" s="1029"/>
      <c r="CP39" s="1029"/>
      <c r="CQ39" s="1030"/>
      <c r="CR39" s="1028"/>
      <c r="CS39" s="1029"/>
      <c r="CT39" s="1029"/>
      <c r="CU39" s="1029"/>
      <c r="CV39" s="1030"/>
      <c r="CW39" s="1028"/>
      <c r="CX39" s="1029"/>
      <c r="CY39" s="1029"/>
      <c r="CZ39" s="1029"/>
      <c r="DA39" s="1030"/>
      <c r="DB39" s="1028"/>
      <c r="DC39" s="1029"/>
      <c r="DD39" s="1029"/>
      <c r="DE39" s="1029"/>
      <c r="DF39" s="1030"/>
      <c r="DG39" s="1028"/>
      <c r="DH39" s="1029"/>
      <c r="DI39" s="1029"/>
      <c r="DJ39" s="1029"/>
      <c r="DK39" s="1030"/>
      <c r="DL39" s="1028"/>
      <c r="DM39" s="1029"/>
      <c r="DN39" s="1029"/>
      <c r="DO39" s="1029"/>
      <c r="DP39" s="1030"/>
      <c r="DQ39" s="1028"/>
      <c r="DR39" s="1029"/>
      <c r="DS39" s="1029"/>
      <c r="DT39" s="1029"/>
      <c r="DU39" s="1030"/>
      <c r="DV39" s="1031"/>
      <c r="DW39" s="1032"/>
      <c r="DX39" s="1032"/>
      <c r="DY39" s="1032"/>
      <c r="DZ39" s="1033"/>
      <c r="EA39" s="221"/>
    </row>
    <row r="40" spans="1:131" ht="26.25" customHeight="1" x14ac:dyDescent="0.15">
      <c r="A40" s="229">
        <v>13</v>
      </c>
      <c r="B40" s="1069"/>
      <c r="C40" s="1070"/>
      <c r="D40" s="1070"/>
      <c r="E40" s="1070"/>
      <c r="F40" s="1070"/>
      <c r="G40" s="1070"/>
      <c r="H40" s="1070"/>
      <c r="I40" s="1070"/>
      <c r="J40" s="1070"/>
      <c r="K40" s="1070"/>
      <c r="L40" s="1070"/>
      <c r="M40" s="1070"/>
      <c r="N40" s="1070"/>
      <c r="O40" s="1070"/>
      <c r="P40" s="1071"/>
      <c r="Q40" s="1077"/>
      <c r="R40" s="1078"/>
      <c r="S40" s="1078"/>
      <c r="T40" s="1078"/>
      <c r="U40" s="1078"/>
      <c r="V40" s="1078"/>
      <c r="W40" s="1078"/>
      <c r="X40" s="1078"/>
      <c r="Y40" s="1078"/>
      <c r="Z40" s="1078"/>
      <c r="AA40" s="1078"/>
      <c r="AB40" s="1078"/>
      <c r="AC40" s="1078"/>
      <c r="AD40" s="1078"/>
      <c r="AE40" s="1079"/>
      <c r="AF40" s="1074"/>
      <c r="AG40" s="1075"/>
      <c r="AH40" s="1075"/>
      <c r="AI40" s="1075"/>
      <c r="AJ40" s="1076"/>
      <c r="AK40" s="1080"/>
      <c r="AL40" s="1003"/>
      <c r="AM40" s="1003"/>
      <c r="AN40" s="1003"/>
      <c r="AO40" s="1003"/>
      <c r="AP40" s="1003"/>
      <c r="AQ40" s="1003"/>
      <c r="AR40" s="1003"/>
      <c r="AS40" s="1003"/>
      <c r="AT40" s="1003"/>
      <c r="AU40" s="1003"/>
      <c r="AV40" s="1003"/>
      <c r="AW40" s="1003"/>
      <c r="AX40" s="1003"/>
      <c r="AY40" s="1003"/>
      <c r="AZ40" s="1081"/>
      <c r="BA40" s="1081"/>
      <c r="BB40" s="1081"/>
      <c r="BC40" s="1081"/>
      <c r="BD40" s="1081"/>
      <c r="BE40" s="1004"/>
      <c r="BF40" s="1004"/>
      <c r="BG40" s="1004"/>
      <c r="BH40" s="1004"/>
      <c r="BI40" s="1005"/>
      <c r="BJ40" s="223"/>
      <c r="BK40" s="223"/>
      <c r="BL40" s="223"/>
      <c r="BM40" s="223"/>
      <c r="BN40" s="223"/>
      <c r="BO40" s="232"/>
      <c r="BP40" s="232"/>
      <c r="BQ40" s="229">
        <v>34</v>
      </c>
      <c r="BR40" s="230"/>
      <c r="BS40" s="1031"/>
      <c r="BT40" s="1032"/>
      <c r="BU40" s="1032"/>
      <c r="BV40" s="1032"/>
      <c r="BW40" s="1032"/>
      <c r="BX40" s="1032"/>
      <c r="BY40" s="1032"/>
      <c r="BZ40" s="1032"/>
      <c r="CA40" s="1032"/>
      <c r="CB40" s="1032"/>
      <c r="CC40" s="1032"/>
      <c r="CD40" s="1032"/>
      <c r="CE40" s="1032"/>
      <c r="CF40" s="1032"/>
      <c r="CG40" s="1053"/>
      <c r="CH40" s="1028"/>
      <c r="CI40" s="1029"/>
      <c r="CJ40" s="1029"/>
      <c r="CK40" s="1029"/>
      <c r="CL40" s="1030"/>
      <c r="CM40" s="1028"/>
      <c r="CN40" s="1029"/>
      <c r="CO40" s="1029"/>
      <c r="CP40" s="1029"/>
      <c r="CQ40" s="1030"/>
      <c r="CR40" s="1028"/>
      <c r="CS40" s="1029"/>
      <c r="CT40" s="1029"/>
      <c r="CU40" s="1029"/>
      <c r="CV40" s="1030"/>
      <c r="CW40" s="1028"/>
      <c r="CX40" s="1029"/>
      <c r="CY40" s="1029"/>
      <c r="CZ40" s="1029"/>
      <c r="DA40" s="1030"/>
      <c r="DB40" s="1028"/>
      <c r="DC40" s="1029"/>
      <c r="DD40" s="1029"/>
      <c r="DE40" s="1029"/>
      <c r="DF40" s="1030"/>
      <c r="DG40" s="1028"/>
      <c r="DH40" s="1029"/>
      <c r="DI40" s="1029"/>
      <c r="DJ40" s="1029"/>
      <c r="DK40" s="1030"/>
      <c r="DL40" s="1028"/>
      <c r="DM40" s="1029"/>
      <c r="DN40" s="1029"/>
      <c r="DO40" s="1029"/>
      <c r="DP40" s="1030"/>
      <c r="DQ40" s="1028"/>
      <c r="DR40" s="1029"/>
      <c r="DS40" s="1029"/>
      <c r="DT40" s="1029"/>
      <c r="DU40" s="1030"/>
      <c r="DV40" s="1031"/>
      <c r="DW40" s="1032"/>
      <c r="DX40" s="1032"/>
      <c r="DY40" s="1032"/>
      <c r="DZ40" s="1033"/>
      <c r="EA40" s="221"/>
    </row>
    <row r="41" spans="1:131" ht="26.25" customHeight="1" x14ac:dyDescent="0.15">
      <c r="A41" s="229">
        <v>14</v>
      </c>
      <c r="B41" s="1069"/>
      <c r="C41" s="1070"/>
      <c r="D41" s="1070"/>
      <c r="E41" s="1070"/>
      <c r="F41" s="1070"/>
      <c r="G41" s="1070"/>
      <c r="H41" s="1070"/>
      <c r="I41" s="1070"/>
      <c r="J41" s="1070"/>
      <c r="K41" s="1070"/>
      <c r="L41" s="1070"/>
      <c r="M41" s="1070"/>
      <c r="N41" s="1070"/>
      <c r="O41" s="1070"/>
      <c r="P41" s="1071"/>
      <c r="Q41" s="1077"/>
      <c r="R41" s="1078"/>
      <c r="S41" s="1078"/>
      <c r="T41" s="1078"/>
      <c r="U41" s="1078"/>
      <c r="V41" s="1078"/>
      <c r="W41" s="1078"/>
      <c r="X41" s="1078"/>
      <c r="Y41" s="1078"/>
      <c r="Z41" s="1078"/>
      <c r="AA41" s="1078"/>
      <c r="AB41" s="1078"/>
      <c r="AC41" s="1078"/>
      <c r="AD41" s="1078"/>
      <c r="AE41" s="1079"/>
      <c r="AF41" s="1074"/>
      <c r="AG41" s="1075"/>
      <c r="AH41" s="1075"/>
      <c r="AI41" s="1075"/>
      <c r="AJ41" s="1076"/>
      <c r="AK41" s="1080"/>
      <c r="AL41" s="1003"/>
      <c r="AM41" s="1003"/>
      <c r="AN41" s="1003"/>
      <c r="AO41" s="1003"/>
      <c r="AP41" s="1003"/>
      <c r="AQ41" s="1003"/>
      <c r="AR41" s="1003"/>
      <c r="AS41" s="1003"/>
      <c r="AT41" s="1003"/>
      <c r="AU41" s="1003"/>
      <c r="AV41" s="1003"/>
      <c r="AW41" s="1003"/>
      <c r="AX41" s="1003"/>
      <c r="AY41" s="1003"/>
      <c r="AZ41" s="1081"/>
      <c r="BA41" s="1081"/>
      <c r="BB41" s="1081"/>
      <c r="BC41" s="1081"/>
      <c r="BD41" s="1081"/>
      <c r="BE41" s="1004"/>
      <c r="BF41" s="1004"/>
      <c r="BG41" s="1004"/>
      <c r="BH41" s="1004"/>
      <c r="BI41" s="1005"/>
      <c r="BJ41" s="223"/>
      <c r="BK41" s="223"/>
      <c r="BL41" s="223"/>
      <c r="BM41" s="223"/>
      <c r="BN41" s="223"/>
      <c r="BO41" s="232"/>
      <c r="BP41" s="232"/>
      <c r="BQ41" s="229">
        <v>35</v>
      </c>
      <c r="BR41" s="230"/>
      <c r="BS41" s="1031"/>
      <c r="BT41" s="1032"/>
      <c r="BU41" s="1032"/>
      <c r="BV41" s="1032"/>
      <c r="BW41" s="1032"/>
      <c r="BX41" s="1032"/>
      <c r="BY41" s="1032"/>
      <c r="BZ41" s="1032"/>
      <c r="CA41" s="1032"/>
      <c r="CB41" s="1032"/>
      <c r="CC41" s="1032"/>
      <c r="CD41" s="1032"/>
      <c r="CE41" s="1032"/>
      <c r="CF41" s="1032"/>
      <c r="CG41" s="1053"/>
      <c r="CH41" s="1028"/>
      <c r="CI41" s="1029"/>
      <c r="CJ41" s="1029"/>
      <c r="CK41" s="1029"/>
      <c r="CL41" s="1030"/>
      <c r="CM41" s="1028"/>
      <c r="CN41" s="1029"/>
      <c r="CO41" s="1029"/>
      <c r="CP41" s="1029"/>
      <c r="CQ41" s="1030"/>
      <c r="CR41" s="1028"/>
      <c r="CS41" s="1029"/>
      <c r="CT41" s="1029"/>
      <c r="CU41" s="1029"/>
      <c r="CV41" s="1030"/>
      <c r="CW41" s="1028"/>
      <c r="CX41" s="1029"/>
      <c r="CY41" s="1029"/>
      <c r="CZ41" s="1029"/>
      <c r="DA41" s="1030"/>
      <c r="DB41" s="1028"/>
      <c r="DC41" s="1029"/>
      <c r="DD41" s="1029"/>
      <c r="DE41" s="1029"/>
      <c r="DF41" s="1030"/>
      <c r="DG41" s="1028"/>
      <c r="DH41" s="1029"/>
      <c r="DI41" s="1029"/>
      <c r="DJ41" s="1029"/>
      <c r="DK41" s="1030"/>
      <c r="DL41" s="1028"/>
      <c r="DM41" s="1029"/>
      <c r="DN41" s="1029"/>
      <c r="DO41" s="1029"/>
      <c r="DP41" s="1030"/>
      <c r="DQ41" s="1028"/>
      <c r="DR41" s="1029"/>
      <c r="DS41" s="1029"/>
      <c r="DT41" s="1029"/>
      <c r="DU41" s="1030"/>
      <c r="DV41" s="1031"/>
      <c r="DW41" s="1032"/>
      <c r="DX41" s="1032"/>
      <c r="DY41" s="1032"/>
      <c r="DZ41" s="1033"/>
      <c r="EA41" s="221"/>
    </row>
    <row r="42" spans="1:131" ht="26.25" customHeight="1" x14ac:dyDescent="0.15">
      <c r="A42" s="229">
        <v>15</v>
      </c>
      <c r="B42" s="1069"/>
      <c r="C42" s="1070"/>
      <c r="D42" s="1070"/>
      <c r="E42" s="1070"/>
      <c r="F42" s="1070"/>
      <c r="G42" s="1070"/>
      <c r="H42" s="1070"/>
      <c r="I42" s="1070"/>
      <c r="J42" s="1070"/>
      <c r="K42" s="1070"/>
      <c r="L42" s="1070"/>
      <c r="M42" s="1070"/>
      <c r="N42" s="1070"/>
      <c r="O42" s="1070"/>
      <c r="P42" s="1071"/>
      <c r="Q42" s="1077"/>
      <c r="R42" s="1078"/>
      <c r="S42" s="1078"/>
      <c r="T42" s="1078"/>
      <c r="U42" s="1078"/>
      <c r="V42" s="1078"/>
      <c r="W42" s="1078"/>
      <c r="X42" s="1078"/>
      <c r="Y42" s="1078"/>
      <c r="Z42" s="1078"/>
      <c r="AA42" s="1078"/>
      <c r="AB42" s="1078"/>
      <c r="AC42" s="1078"/>
      <c r="AD42" s="1078"/>
      <c r="AE42" s="1079"/>
      <c r="AF42" s="1074"/>
      <c r="AG42" s="1075"/>
      <c r="AH42" s="1075"/>
      <c r="AI42" s="1075"/>
      <c r="AJ42" s="1076"/>
      <c r="AK42" s="1080"/>
      <c r="AL42" s="1003"/>
      <c r="AM42" s="1003"/>
      <c r="AN42" s="1003"/>
      <c r="AO42" s="1003"/>
      <c r="AP42" s="1003"/>
      <c r="AQ42" s="1003"/>
      <c r="AR42" s="1003"/>
      <c r="AS42" s="1003"/>
      <c r="AT42" s="1003"/>
      <c r="AU42" s="1003"/>
      <c r="AV42" s="1003"/>
      <c r="AW42" s="1003"/>
      <c r="AX42" s="1003"/>
      <c r="AY42" s="1003"/>
      <c r="AZ42" s="1081"/>
      <c r="BA42" s="1081"/>
      <c r="BB42" s="1081"/>
      <c r="BC42" s="1081"/>
      <c r="BD42" s="1081"/>
      <c r="BE42" s="1004"/>
      <c r="BF42" s="1004"/>
      <c r="BG42" s="1004"/>
      <c r="BH42" s="1004"/>
      <c r="BI42" s="1005"/>
      <c r="BJ42" s="223"/>
      <c r="BK42" s="223"/>
      <c r="BL42" s="223"/>
      <c r="BM42" s="223"/>
      <c r="BN42" s="223"/>
      <c r="BO42" s="232"/>
      <c r="BP42" s="232"/>
      <c r="BQ42" s="229">
        <v>36</v>
      </c>
      <c r="BR42" s="230"/>
      <c r="BS42" s="1031"/>
      <c r="BT42" s="1032"/>
      <c r="BU42" s="1032"/>
      <c r="BV42" s="1032"/>
      <c r="BW42" s="1032"/>
      <c r="BX42" s="1032"/>
      <c r="BY42" s="1032"/>
      <c r="BZ42" s="1032"/>
      <c r="CA42" s="1032"/>
      <c r="CB42" s="1032"/>
      <c r="CC42" s="1032"/>
      <c r="CD42" s="1032"/>
      <c r="CE42" s="1032"/>
      <c r="CF42" s="1032"/>
      <c r="CG42" s="1053"/>
      <c r="CH42" s="1028"/>
      <c r="CI42" s="1029"/>
      <c r="CJ42" s="1029"/>
      <c r="CK42" s="1029"/>
      <c r="CL42" s="1030"/>
      <c r="CM42" s="1028"/>
      <c r="CN42" s="1029"/>
      <c r="CO42" s="1029"/>
      <c r="CP42" s="1029"/>
      <c r="CQ42" s="1030"/>
      <c r="CR42" s="1028"/>
      <c r="CS42" s="1029"/>
      <c r="CT42" s="1029"/>
      <c r="CU42" s="1029"/>
      <c r="CV42" s="1030"/>
      <c r="CW42" s="1028"/>
      <c r="CX42" s="1029"/>
      <c r="CY42" s="1029"/>
      <c r="CZ42" s="1029"/>
      <c r="DA42" s="1030"/>
      <c r="DB42" s="1028"/>
      <c r="DC42" s="1029"/>
      <c r="DD42" s="1029"/>
      <c r="DE42" s="1029"/>
      <c r="DF42" s="1030"/>
      <c r="DG42" s="1028"/>
      <c r="DH42" s="1029"/>
      <c r="DI42" s="1029"/>
      <c r="DJ42" s="1029"/>
      <c r="DK42" s="1030"/>
      <c r="DL42" s="1028"/>
      <c r="DM42" s="1029"/>
      <c r="DN42" s="1029"/>
      <c r="DO42" s="1029"/>
      <c r="DP42" s="1030"/>
      <c r="DQ42" s="1028"/>
      <c r="DR42" s="1029"/>
      <c r="DS42" s="1029"/>
      <c r="DT42" s="1029"/>
      <c r="DU42" s="1030"/>
      <c r="DV42" s="1031"/>
      <c r="DW42" s="1032"/>
      <c r="DX42" s="1032"/>
      <c r="DY42" s="1032"/>
      <c r="DZ42" s="1033"/>
      <c r="EA42" s="221"/>
    </row>
    <row r="43" spans="1:131" ht="26.25" customHeight="1" x14ac:dyDescent="0.15">
      <c r="A43" s="229">
        <v>16</v>
      </c>
      <c r="B43" s="1069"/>
      <c r="C43" s="1070"/>
      <c r="D43" s="1070"/>
      <c r="E43" s="1070"/>
      <c r="F43" s="1070"/>
      <c r="G43" s="1070"/>
      <c r="H43" s="1070"/>
      <c r="I43" s="1070"/>
      <c r="J43" s="1070"/>
      <c r="K43" s="1070"/>
      <c r="L43" s="1070"/>
      <c r="M43" s="1070"/>
      <c r="N43" s="1070"/>
      <c r="O43" s="1070"/>
      <c r="P43" s="1071"/>
      <c r="Q43" s="1077"/>
      <c r="R43" s="1078"/>
      <c r="S43" s="1078"/>
      <c r="T43" s="1078"/>
      <c r="U43" s="1078"/>
      <c r="V43" s="1078"/>
      <c r="W43" s="1078"/>
      <c r="X43" s="1078"/>
      <c r="Y43" s="1078"/>
      <c r="Z43" s="1078"/>
      <c r="AA43" s="1078"/>
      <c r="AB43" s="1078"/>
      <c r="AC43" s="1078"/>
      <c r="AD43" s="1078"/>
      <c r="AE43" s="1079"/>
      <c r="AF43" s="1074"/>
      <c r="AG43" s="1075"/>
      <c r="AH43" s="1075"/>
      <c r="AI43" s="1075"/>
      <c r="AJ43" s="1076"/>
      <c r="AK43" s="1080"/>
      <c r="AL43" s="1003"/>
      <c r="AM43" s="1003"/>
      <c r="AN43" s="1003"/>
      <c r="AO43" s="1003"/>
      <c r="AP43" s="1003"/>
      <c r="AQ43" s="1003"/>
      <c r="AR43" s="1003"/>
      <c r="AS43" s="1003"/>
      <c r="AT43" s="1003"/>
      <c r="AU43" s="1003"/>
      <c r="AV43" s="1003"/>
      <c r="AW43" s="1003"/>
      <c r="AX43" s="1003"/>
      <c r="AY43" s="1003"/>
      <c r="AZ43" s="1081"/>
      <c r="BA43" s="1081"/>
      <c r="BB43" s="1081"/>
      <c r="BC43" s="1081"/>
      <c r="BD43" s="1081"/>
      <c r="BE43" s="1004"/>
      <c r="BF43" s="1004"/>
      <c r="BG43" s="1004"/>
      <c r="BH43" s="1004"/>
      <c r="BI43" s="1005"/>
      <c r="BJ43" s="223"/>
      <c r="BK43" s="223"/>
      <c r="BL43" s="223"/>
      <c r="BM43" s="223"/>
      <c r="BN43" s="223"/>
      <c r="BO43" s="232"/>
      <c r="BP43" s="232"/>
      <c r="BQ43" s="229">
        <v>37</v>
      </c>
      <c r="BR43" s="230"/>
      <c r="BS43" s="1031"/>
      <c r="BT43" s="1032"/>
      <c r="BU43" s="1032"/>
      <c r="BV43" s="1032"/>
      <c r="BW43" s="1032"/>
      <c r="BX43" s="1032"/>
      <c r="BY43" s="1032"/>
      <c r="BZ43" s="1032"/>
      <c r="CA43" s="1032"/>
      <c r="CB43" s="1032"/>
      <c r="CC43" s="1032"/>
      <c r="CD43" s="1032"/>
      <c r="CE43" s="1032"/>
      <c r="CF43" s="1032"/>
      <c r="CG43" s="1053"/>
      <c r="CH43" s="1028"/>
      <c r="CI43" s="1029"/>
      <c r="CJ43" s="1029"/>
      <c r="CK43" s="1029"/>
      <c r="CL43" s="1030"/>
      <c r="CM43" s="1028"/>
      <c r="CN43" s="1029"/>
      <c r="CO43" s="1029"/>
      <c r="CP43" s="1029"/>
      <c r="CQ43" s="1030"/>
      <c r="CR43" s="1028"/>
      <c r="CS43" s="1029"/>
      <c r="CT43" s="1029"/>
      <c r="CU43" s="1029"/>
      <c r="CV43" s="1030"/>
      <c r="CW43" s="1028"/>
      <c r="CX43" s="1029"/>
      <c r="CY43" s="1029"/>
      <c r="CZ43" s="1029"/>
      <c r="DA43" s="1030"/>
      <c r="DB43" s="1028"/>
      <c r="DC43" s="1029"/>
      <c r="DD43" s="1029"/>
      <c r="DE43" s="1029"/>
      <c r="DF43" s="1030"/>
      <c r="DG43" s="1028"/>
      <c r="DH43" s="1029"/>
      <c r="DI43" s="1029"/>
      <c r="DJ43" s="1029"/>
      <c r="DK43" s="1030"/>
      <c r="DL43" s="1028"/>
      <c r="DM43" s="1029"/>
      <c r="DN43" s="1029"/>
      <c r="DO43" s="1029"/>
      <c r="DP43" s="1030"/>
      <c r="DQ43" s="1028"/>
      <c r="DR43" s="1029"/>
      <c r="DS43" s="1029"/>
      <c r="DT43" s="1029"/>
      <c r="DU43" s="1030"/>
      <c r="DV43" s="1031"/>
      <c r="DW43" s="1032"/>
      <c r="DX43" s="1032"/>
      <c r="DY43" s="1032"/>
      <c r="DZ43" s="1033"/>
      <c r="EA43" s="221"/>
    </row>
    <row r="44" spans="1:131" ht="26.25" customHeight="1" x14ac:dyDescent="0.15">
      <c r="A44" s="229">
        <v>17</v>
      </c>
      <c r="B44" s="1069"/>
      <c r="C44" s="1070"/>
      <c r="D44" s="1070"/>
      <c r="E44" s="1070"/>
      <c r="F44" s="1070"/>
      <c r="G44" s="1070"/>
      <c r="H44" s="1070"/>
      <c r="I44" s="1070"/>
      <c r="J44" s="1070"/>
      <c r="K44" s="1070"/>
      <c r="L44" s="1070"/>
      <c r="M44" s="1070"/>
      <c r="N44" s="1070"/>
      <c r="O44" s="1070"/>
      <c r="P44" s="1071"/>
      <c r="Q44" s="1077"/>
      <c r="R44" s="1078"/>
      <c r="S44" s="1078"/>
      <c r="T44" s="1078"/>
      <c r="U44" s="1078"/>
      <c r="V44" s="1078"/>
      <c r="W44" s="1078"/>
      <c r="X44" s="1078"/>
      <c r="Y44" s="1078"/>
      <c r="Z44" s="1078"/>
      <c r="AA44" s="1078"/>
      <c r="AB44" s="1078"/>
      <c r="AC44" s="1078"/>
      <c r="AD44" s="1078"/>
      <c r="AE44" s="1079"/>
      <c r="AF44" s="1074"/>
      <c r="AG44" s="1075"/>
      <c r="AH44" s="1075"/>
      <c r="AI44" s="1075"/>
      <c r="AJ44" s="1076"/>
      <c r="AK44" s="1080"/>
      <c r="AL44" s="1003"/>
      <c r="AM44" s="1003"/>
      <c r="AN44" s="1003"/>
      <c r="AO44" s="1003"/>
      <c r="AP44" s="1003"/>
      <c r="AQ44" s="1003"/>
      <c r="AR44" s="1003"/>
      <c r="AS44" s="1003"/>
      <c r="AT44" s="1003"/>
      <c r="AU44" s="1003"/>
      <c r="AV44" s="1003"/>
      <c r="AW44" s="1003"/>
      <c r="AX44" s="1003"/>
      <c r="AY44" s="1003"/>
      <c r="AZ44" s="1081"/>
      <c r="BA44" s="1081"/>
      <c r="BB44" s="1081"/>
      <c r="BC44" s="1081"/>
      <c r="BD44" s="1081"/>
      <c r="BE44" s="1004"/>
      <c r="BF44" s="1004"/>
      <c r="BG44" s="1004"/>
      <c r="BH44" s="1004"/>
      <c r="BI44" s="1005"/>
      <c r="BJ44" s="223"/>
      <c r="BK44" s="223"/>
      <c r="BL44" s="223"/>
      <c r="BM44" s="223"/>
      <c r="BN44" s="223"/>
      <c r="BO44" s="232"/>
      <c r="BP44" s="232"/>
      <c r="BQ44" s="229">
        <v>38</v>
      </c>
      <c r="BR44" s="230"/>
      <c r="BS44" s="1031"/>
      <c r="BT44" s="1032"/>
      <c r="BU44" s="1032"/>
      <c r="BV44" s="1032"/>
      <c r="BW44" s="1032"/>
      <c r="BX44" s="1032"/>
      <c r="BY44" s="1032"/>
      <c r="BZ44" s="1032"/>
      <c r="CA44" s="1032"/>
      <c r="CB44" s="1032"/>
      <c r="CC44" s="1032"/>
      <c r="CD44" s="1032"/>
      <c r="CE44" s="1032"/>
      <c r="CF44" s="1032"/>
      <c r="CG44" s="1053"/>
      <c r="CH44" s="1028"/>
      <c r="CI44" s="1029"/>
      <c r="CJ44" s="1029"/>
      <c r="CK44" s="1029"/>
      <c r="CL44" s="1030"/>
      <c r="CM44" s="1028"/>
      <c r="CN44" s="1029"/>
      <c r="CO44" s="1029"/>
      <c r="CP44" s="1029"/>
      <c r="CQ44" s="1030"/>
      <c r="CR44" s="1028"/>
      <c r="CS44" s="1029"/>
      <c r="CT44" s="1029"/>
      <c r="CU44" s="1029"/>
      <c r="CV44" s="1030"/>
      <c r="CW44" s="1028"/>
      <c r="CX44" s="1029"/>
      <c r="CY44" s="1029"/>
      <c r="CZ44" s="1029"/>
      <c r="DA44" s="1030"/>
      <c r="DB44" s="1028"/>
      <c r="DC44" s="1029"/>
      <c r="DD44" s="1029"/>
      <c r="DE44" s="1029"/>
      <c r="DF44" s="1030"/>
      <c r="DG44" s="1028"/>
      <c r="DH44" s="1029"/>
      <c r="DI44" s="1029"/>
      <c r="DJ44" s="1029"/>
      <c r="DK44" s="1030"/>
      <c r="DL44" s="1028"/>
      <c r="DM44" s="1029"/>
      <c r="DN44" s="1029"/>
      <c r="DO44" s="1029"/>
      <c r="DP44" s="1030"/>
      <c r="DQ44" s="1028"/>
      <c r="DR44" s="1029"/>
      <c r="DS44" s="1029"/>
      <c r="DT44" s="1029"/>
      <c r="DU44" s="1030"/>
      <c r="DV44" s="1031"/>
      <c r="DW44" s="1032"/>
      <c r="DX44" s="1032"/>
      <c r="DY44" s="1032"/>
      <c r="DZ44" s="1033"/>
      <c r="EA44" s="221"/>
    </row>
    <row r="45" spans="1:131" ht="26.25" customHeight="1" x14ac:dyDescent="0.15">
      <c r="A45" s="229">
        <v>18</v>
      </c>
      <c r="B45" s="1069"/>
      <c r="C45" s="1070"/>
      <c r="D45" s="1070"/>
      <c r="E45" s="1070"/>
      <c r="F45" s="1070"/>
      <c r="G45" s="1070"/>
      <c r="H45" s="1070"/>
      <c r="I45" s="1070"/>
      <c r="J45" s="1070"/>
      <c r="K45" s="1070"/>
      <c r="L45" s="1070"/>
      <c r="M45" s="1070"/>
      <c r="N45" s="1070"/>
      <c r="O45" s="1070"/>
      <c r="P45" s="1071"/>
      <c r="Q45" s="1077"/>
      <c r="R45" s="1078"/>
      <c r="S45" s="1078"/>
      <c r="T45" s="1078"/>
      <c r="U45" s="1078"/>
      <c r="V45" s="1078"/>
      <c r="W45" s="1078"/>
      <c r="X45" s="1078"/>
      <c r="Y45" s="1078"/>
      <c r="Z45" s="1078"/>
      <c r="AA45" s="1078"/>
      <c r="AB45" s="1078"/>
      <c r="AC45" s="1078"/>
      <c r="AD45" s="1078"/>
      <c r="AE45" s="1079"/>
      <c r="AF45" s="1074"/>
      <c r="AG45" s="1075"/>
      <c r="AH45" s="1075"/>
      <c r="AI45" s="1075"/>
      <c r="AJ45" s="1076"/>
      <c r="AK45" s="1080"/>
      <c r="AL45" s="1003"/>
      <c r="AM45" s="1003"/>
      <c r="AN45" s="1003"/>
      <c r="AO45" s="1003"/>
      <c r="AP45" s="1003"/>
      <c r="AQ45" s="1003"/>
      <c r="AR45" s="1003"/>
      <c r="AS45" s="1003"/>
      <c r="AT45" s="1003"/>
      <c r="AU45" s="1003"/>
      <c r="AV45" s="1003"/>
      <c r="AW45" s="1003"/>
      <c r="AX45" s="1003"/>
      <c r="AY45" s="1003"/>
      <c r="AZ45" s="1081"/>
      <c r="BA45" s="1081"/>
      <c r="BB45" s="1081"/>
      <c r="BC45" s="1081"/>
      <c r="BD45" s="1081"/>
      <c r="BE45" s="1004"/>
      <c r="BF45" s="1004"/>
      <c r="BG45" s="1004"/>
      <c r="BH45" s="1004"/>
      <c r="BI45" s="1005"/>
      <c r="BJ45" s="223"/>
      <c r="BK45" s="223"/>
      <c r="BL45" s="223"/>
      <c r="BM45" s="223"/>
      <c r="BN45" s="223"/>
      <c r="BO45" s="232"/>
      <c r="BP45" s="232"/>
      <c r="BQ45" s="229">
        <v>39</v>
      </c>
      <c r="BR45" s="230"/>
      <c r="BS45" s="1031"/>
      <c r="BT45" s="1032"/>
      <c r="BU45" s="1032"/>
      <c r="BV45" s="1032"/>
      <c r="BW45" s="1032"/>
      <c r="BX45" s="1032"/>
      <c r="BY45" s="1032"/>
      <c r="BZ45" s="1032"/>
      <c r="CA45" s="1032"/>
      <c r="CB45" s="1032"/>
      <c r="CC45" s="1032"/>
      <c r="CD45" s="1032"/>
      <c r="CE45" s="1032"/>
      <c r="CF45" s="1032"/>
      <c r="CG45" s="1053"/>
      <c r="CH45" s="1028"/>
      <c r="CI45" s="1029"/>
      <c r="CJ45" s="1029"/>
      <c r="CK45" s="1029"/>
      <c r="CL45" s="1030"/>
      <c r="CM45" s="1028"/>
      <c r="CN45" s="1029"/>
      <c r="CO45" s="1029"/>
      <c r="CP45" s="1029"/>
      <c r="CQ45" s="1030"/>
      <c r="CR45" s="1028"/>
      <c r="CS45" s="1029"/>
      <c r="CT45" s="1029"/>
      <c r="CU45" s="1029"/>
      <c r="CV45" s="1030"/>
      <c r="CW45" s="1028"/>
      <c r="CX45" s="1029"/>
      <c r="CY45" s="1029"/>
      <c r="CZ45" s="1029"/>
      <c r="DA45" s="1030"/>
      <c r="DB45" s="1028"/>
      <c r="DC45" s="1029"/>
      <c r="DD45" s="1029"/>
      <c r="DE45" s="1029"/>
      <c r="DF45" s="1030"/>
      <c r="DG45" s="1028"/>
      <c r="DH45" s="1029"/>
      <c r="DI45" s="1029"/>
      <c r="DJ45" s="1029"/>
      <c r="DK45" s="1030"/>
      <c r="DL45" s="1028"/>
      <c r="DM45" s="1029"/>
      <c r="DN45" s="1029"/>
      <c r="DO45" s="1029"/>
      <c r="DP45" s="1030"/>
      <c r="DQ45" s="1028"/>
      <c r="DR45" s="1029"/>
      <c r="DS45" s="1029"/>
      <c r="DT45" s="1029"/>
      <c r="DU45" s="1030"/>
      <c r="DV45" s="1031"/>
      <c r="DW45" s="1032"/>
      <c r="DX45" s="1032"/>
      <c r="DY45" s="1032"/>
      <c r="DZ45" s="1033"/>
      <c r="EA45" s="221"/>
    </row>
    <row r="46" spans="1:131" ht="26.25" customHeight="1" x14ac:dyDescent="0.15">
      <c r="A46" s="229">
        <v>19</v>
      </c>
      <c r="B46" s="1069"/>
      <c r="C46" s="1070"/>
      <c r="D46" s="1070"/>
      <c r="E46" s="1070"/>
      <c r="F46" s="1070"/>
      <c r="G46" s="1070"/>
      <c r="H46" s="1070"/>
      <c r="I46" s="1070"/>
      <c r="J46" s="1070"/>
      <c r="K46" s="1070"/>
      <c r="L46" s="1070"/>
      <c r="M46" s="1070"/>
      <c r="N46" s="1070"/>
      <c r="O46" s="1070"/>
      <c r="P46" s="1071"/>
      <c r="Q46" s="1077"/>
      <c r="R46" s="1078"/>
      <c r="S46" s="1078"/>
      <c r="T46" s="1078"/>
      <c r="U46" s="1078"/>
      <c r="V46" s="1078"/>
      <c r="W46" s="1078"/>
      <c r="X46" s="1078"/>
      <c r="Y46" s="1078"/>
      <c r="Z46" s="1078"/>
      <c r="AA46" s="1078"/>
      <c r="AB46" s="1078"/>
      <c r="AC46" s="1078"/>
      <c r="AD46" s="1078"/>
      <c r="AE46" s="1079"/>
      <c r="AF46" s="1074"/>
      <c r="AG46" s="1075"/>
      <c r="AH46" s="1075"/>
      <c r="AI46" s="1075"/>
      <c r="AJ46" s="1076"/>
      <c r="AK46" s="1080"/>
      <c r="AL46" s="1003"/>
      <c r="AM46" s="1003"/>
      <c r="AN46" s="1003"/>
      <c r="AO46" s="1003"/>
      <c r="AP46" s="1003"/>
      <c r="AQ46" s="1003"/>
      <c r="AR46" s="1003"/>
      <c r="AS46" s="1003"/>
      <c r="AT46" s="1003"/>
      <c r="AU46" s="1003"/>
      <c r="AV46" s="1003"/>
      <c r="AW46" s="1003"/>
      <c r="AX46" s="1003"/>
      <c r="AY46" s="1003"/>
      <c r="AZ46" s="1081"/>
      <c r="BA46" s="1081"/>
      <c r="BB46" s="1081"/>
      <c r="BC46" s="1081"/>
      <c r="BD46" s="1081"/>
      <c r="BE46" s="1004"/>
      <c r="BF46" s="1004"/>
      <c r="BG46" s="1004"/>
      <c r="BH46" s="1004"/>
      <c r="BI46" s="1005"/>
      <c r="BJ46" s="223"/>
      <c r="BK46" s="223"/>
      <c r="BL46" s="223"/>
      <c r="BM46" s="223"/>
      <c r="BN46" s="223"/>
      <c r="BO46" s="232"/>
      <c r="BP46" s="232"/>
      <c r="BQ46" s="229">
        <v>40</v>
      </c>
      <c r="BR46" s="230"/>
      <c r="BS46" s="1031"/>
      <c r="BT46" s="1032"/>
      <c r="BU46" s="1032"/>
      <c r="BV46" s="1032"/>
      <c r="BW46" s="1032"/>
      <c r="BX46" s="1032"/>
      <c r="BY46" s="1032"/>
      <c r="BZ46" s="1032"/>
      <c r="CA46" s="1032"/>
      <c r="CB46" s="1032"/>
      <c r="CC46" s="1032"/>
      <c r="CD46" s="1032"/>
      <c r="CE46" s="1032"/>
      <c r="CF46" s="1032"/>
      <c r="CG46" s="1053"/>
      <c r="CH46" s="1028"/>
      <c r="CI46" s="1029"/>
      <c r="CJ46" s="1029"/>
      <c r="CK46" s="1029"/>
      <c r="CL46" s="1030"/>
      <c r="CM46" s="1028"/>
      <c r="CN46" s="1029"/>
      <c r="CO46" s="1029"/>
      <c r="CP46" s="1029"/>
      <c r="CQ46" s="1030"/>
      <c r="CR46" s="1028"/>
      <c r="CS46" s="1029"/>
      <c r="CT46" s="1029"/>
      <c r="CU46" s="1029"/>
      <c r="CV46" s="1030"/>
      <c r="CW46" s="1028"/>
      <c r="CX46" s="1029"/>
      <c r="CY46" s="1029"/>
      <c r="CZ46" s="1029"/>
      <c r="DA46" s="1030"/>
      <c r="DB46" s="1028"/>
      <c r="DC46" s="1029"/>
      <c r="DD46" s="1029"/>
      <c r="DE46" s="1029"/>
      <c r="DF46" s="1030"/>
      <c r="DG46" s="1028"/>
      <c r="DH46" s="1029"/>
      <c r="DI46" s="1029"/>
      <c r="DJ46" s="1029"/>
      <c r="DK46" s="1030"/>
      <c r="DL46" s="1028"/>
      <c r="DM46" s="1029"/>
      <c r="DN46" s="1029"/>
      <c r="DO46" s="1029"/>
      <c r="DP46" s="1030"/>
      <c r="DQ46" s="1028"/>
      <c r="DR46" s="1029"/>
      <c r="DS46" s="1029"/>
      <c r="DT46" s="1029"/>
      <c r="DU46" s="1030"/>
      <c r="DV46" s="1031"/>
      <c r="DW46" s="1032"/>
      <c r="DX46" s="1032"/>
      <c r="DY46" s="1032"/>
      <c r="DZ46" s="1033"/>
      <c r="EA46" s="221"/>
    </row>
    <row r="47" spans="1:131" ht="26.25" customHeight="1" x14ac:dyDescent="0.15">
      <c r="A47" s="229">
        <v>20</v>
      </c>
      <c r="B47" s="1069"/>
      <c r="C47" s="1070"/>
      <c r="D47" s="1070"/>
      <c r="E47" s="1070"/>
      <c r="F47" s="1070"/>
      <c r="G47" s="1070"/>
      <c r="H47" s="1070"/>
      <c r="I47" s="1070"/>
      <c r="J47" s="1070"/>
      <c r="K47" s="1070"/>
      <c r="L47" s="1070"/>
      <c r="M47" s="1070"/>
      <c r="N47" s="1070"/>
      <c r="O47" s="1070"/>
      <c r="P47" s="1071"/>
      <c r="Q47" s="1077"/>
      <c r="R47" s="1078"/>
      <c r="S47" s="1078"/>
      <c r="T47" s="1078"/>
      <c r="U47" s="1078"/>
      <c r="V47" s="1078"/>
      <c r="W47" s="1078"/>
      <c r="X47" s="1078"/>
      <c r="Y47" s="1078"/>
      <c r="Z47" s="1078"/>
      <c r="AA47" s="1078"/>
      <c r="AB47" s="1078"/>
      <c r="AC47" s="1078"/>
      <c r="AD47" s="1078"/>
      <c r="AE47" s="1079"/>
      <c r="AF47" s="1074"/>
      <c r="AG47" s="1075"/>
      <c r="AH47" s="1075"/>
      <c r="AI47" s="1075"/>
      <c r="AJ47" s="1076"/>
      <c r="AK47" s="1080"/>
      <c r="AL47" s="1003"/>
      <c r="AM47" s="1003"/>
      <c r="AN47" s="1003"/>
      <c r="AO47" s="1003"/>
      <c r="AP47" s="1003"/>
      <c r="AQ47" s="1003"/>
      <c r="AR47" s="1003"/>
      <c r="AS47" s="1003"/>
      <c r="AT47" s="1003"/>
      <c r="AU47" s="1003"/>
      <c r="AV47" s="1003"/>
      <c r="AW47" s="1003"/>
      <c r="AX47" s="1003"/>
      <c r="AY47" s="1003"/>
      <c r="AZ47" s="1081"/>
      <c r="BA47" s="1081"/>
      <c r="BB47" s="1081"/>
      <c r="BC47" s="1081"/>
      <c r="BD47" s="1081"/>
      <c r="BE47" s="1004"/>
      <c r="BF47" s="1004"/>
      <c r="BG47" s="1004"/>
      <c r="BH47" s="1004"/>
      <c r="BI47" s="1005"/>
      <c r="BJ47" s="223"/>
      <c r="BK47" s="223"/>
      <c r="BL47" s="223"/>
      <c r="BM47" s="223"/>
      <c r="BN47" s="223"/>
      <c r="BO47" s="232"/>
      <c r="BP47" s="232"/>
      <c r="BQ47" s="229">
        <v>41</v>
      </c>
      <c r="BR47" s="230"/>
      <c r="BS47" s="1031"/>
      <c r="BT47" s="1032"/>
      <c r="BU47" s="1032"/>
      <c r="BV47" s="1032"/>
      <c r="BW47" s="1032"/>
      <c r="BX47" s="1032"/>
      <c r="BY47" s="1032"/>
      <c r="BZ47" s="1032"/>
      <c r="CA47" s="1032"/>
      <c r="CB47" s="1032"/>
      <c r="CC47" s="1032"/>
      <c r="CD47" s="1032"/>
      <c r="CE47" s="1032"/>
      <c r="CF47" s="1032"/>
      <c r="CG47" s="1053"/>
      <c r="CH47" s="1028"/>
      <c r="CI47" s="1029"/>
      <c r="CJ47" s="1029"/>
      <c r="CK47" s="1029"/>
      <c r="CL47" s="1030"/>
      <c r="CM47" s="1028"/>
      <c r="CN47" s="1029"/>
      <c r="CO47" s="1029"/>
      <c r="CP47" s="1029"/>
      <c r="CQ47" s="1030"/>
      <c r="CR47" s="1028"/>
      <c r="CS47" s="1029"/>
      <c r="CT47" s="1029"/>
      <c r="CU47" s="1029"/>
      <c r="CV47" s="1030"/>
      <c r="CW47" s="1028"/>
      <c r="CX47" s="1029"/>
      <c r="CY47" s="1029"/>
      <c r="CZ47" s="1029"/>
      <c r="DA47" s="1030"/>
      <c r="DB47" s="1028"/>
      <c r="DC47" s="1029"/>
      <c r="DD47" s="1029"/>
      <c r="DE47" s="1029"/>
      <c r="DF47" s="1030"/>
      <c r="DG47" s="1028"/>
      <c r="DH47" s="1029"/>
      <c r="DI47" s="1029"/>
      <c r="DJ47" s="1029"/>
      <c r="DK47" s="1030"/>
      <c r="DL47" s="1028"/>
      <c r="DM47" s="1029"/>
      <c r="DN47" s="1029"/>
      <c r="DO47" s="1029"/>
      <c r="DP47" s="1030"/>
      <c r="DQ47" s="1028"/>
      <c r="DR47" s="1029"/>
      <c r="DS47" s="1029"/>
      <c r="DT47" s="1029"/>
      <c r="DU47" s="1030"/>
      <c r="DV47" s="1031"/>
      <c r="DW47" s="1032"/>
      <c r="DX47" s="1032"/>
      <c r="DY47" s="1032"/>
      <c r="DZ47" s="1033"/>
      <c r="EA47" s="221"/>
    </row>
    <row r="48" spans="1:131" ht="26.25" customHeight="1" x14ac:dyDescent="0.15">
      <c r="A48" s="229">
        <v>21</v>
      </c>
      <c r="B48" s="1069"/>
      <c r="C48" s="1070"/>
      <c r="D48" s="1070"/>
      <c r="E48" s="1070"/>
      <c r="F48" s="1070"/>
      <c r="G48" s="1070"/>
      <c r="H48" s="1070"/>
      <c r="I48" s="1070"/>
      <c r="J48" s="1070"/>
      <c r="K48" s="1070"/>
      <c r="L48" s="1070"/>
      <c r="M48" s="1070"/>
      <c r="N48" s="1070"/>
      <c r="O48" s="1070"/>
      <c r="P48" s="1071"/>
      <c r="Q48" s="1077"/>
      <c r="R48" s="1078"/>
      <c r="S48" s="1078"/>
      <c r="T48" s="1078"/>
      <c r="U48" s="1078"/>
      <c r="V48" s="1078"/>
      <c r="W48" s="1078"/>
      <c r="X48" s="1078"/>
      <c r="Y48" s="1078"/>
      <c r="Z48" s="1078"/>
      <c r="AA48" s="1078"/>
      <c r="AB48" s="1078"/>
      <c r="AC48" s="1078"/>
      <c r="AD48" s="1078"/>
      <c r="AE48" s="1079"/>
      <c r="AF48" s="1074"/>
      <c r="AG48" s="1075"/>
      <c r="AH48" s="1075"/>
      <c r="AI48" s="1075"/>
      <c r="AJ48" s="1076"/>
      <c r="AK48" s="1080"/>
      <c r="AL48" s="1003"/>
      <c r="AM48" s="1003"/>
      <c r="AN48" s="1003"/>
      <c r="AO48" s="1003"/>
      <c r="AP48" s="1003"/>
      <c r="AQ48" s="1003"/>
      <c r="AR48" s="1003"/>
      <c r="AS48" s="1003"/>
      <c r="AT48" s="1003"/>
      <c r="AU48" s="1003"/>
      <c r="AV48" s="1003"/>
      <c r="AW48" s="1003"/>
      <c r="AX48" s="1003"/>
      <c r="AY48" s="1003"/>
      <c r="AZ48" s="1081"/>
      <c r="BA48" s="1081"/>
      <c r="BB48" s="1081"/>
      <c r="BC48" s="1081"/>
      <c r="BD48" s="1081"/>
      <c r="BE48" s="1004"/>
      <c r="BF48" s="1004"/>
      <c r="BG48" s="1004"/>
      <c r="BH48" s="1004"/>
      <c r="BI48" s="1005"/>
      <c r="BJ48" s="223"/>
      <c r="BK48" s="223"/>
      <c r="BL48" s="223"/>
      <c r="BM48" s="223"/>
      <c r="BN48" s="223"/>
      <c r="BO48" s="232"/>
      <c r="BP48" s="232"/>
      <c r="BQ48" s="229">
        <v>42</v>
      </c>
      <c r="BR48" s="230"/>
      <c r="BS48" s="1031"/>
      <c r="BT48" s="1032"/>
      <c r="BU48" s="1032"/>
      <c r="BV48" s="1032"/>
      <c r="BW48" s="1032"/>
      <c r="BX48" s="1032"/>
      <c r="BY48" s="1032"/>
      <c r="BZ48" s="1032"/>
      <c r="CA48" s="1032"/>
      <c r="CB48" s="1032"/>
      <c r="CC48" s="1032"/>
      <c r="CD48" s="1032"/>
      <c r="CE48" s="1032"/>
      <c r="CF48" s="1032"/>
      <c r="CG48" s="1053"/>
      <c r="CH48" s="1028"/>
      <c r="CI48" s="1029"/>
      <c r="CJ48" s="1029"/>
      <c r="CK48" s="1029"/>
      <c r="CL48" s="1030"/>
      <c r="CM48" s="1028"/>
      <c r="CN48" s="1029"/>
      <c r="CO48" s="1029"/>
      <c r="CP48" s="1029"/>
      <c r="CQ48" s="1030"/>
      <c r="CR48" s="1028"/>
      <c r="CS48" s="1029"/>
      <c r="CT48" s="1029"/>
      <c r="CU48" s="1029"/>
      <c r="CV48" s="1030"/>
      <c r="CW48" s="1028"/>
      <c r="CX48" s="1029"/>
      <c r="CY48" s="1029"/>
      <c r="CZ48" s="1029"/>
      <c r="DA48" s="1030"/>
      <c r="DB48" s="1028"/>
      <c r="DC48" s="1029"/>
      <c r="DD48" s="1029"/>
      <c r="DE48" s="1029"/>
      <c r="DF48" s="1030"/>
      <c r="DG48" s="1028"/>
      <c r="DH48" s="1029"/>
      <c r="DI48" s="1029"/>
      <c r="DJ48" s="1029"/>
      <c r="DK48" s="1030"/>
      <c r="DL48" s="1028"/>
      <c r="DM48" s="1029"/>
      <c r="DN48" s="1029"/>
      <c r="DO48" s="1029"/>
      <c r="DP48" s="1030"/>
      <c r="DQ48" s="1028"/>
      <c r="DR48" s="1029"/>
      <c r="DS48" s="1029"/>
      <c r="DT48" s="1029"/>
      <c r="DU48" s="1030"/>
      <c r="DV48" s="1031"/>
      <c r="DW48" s="1032"/>
      <c r="DX48" s="1032"/>
      <c r="DY48" s="1032"/>
      <c r="DZ48" s="1033"/>
      <c r="EA48" s="221"/>
    </row>
    <row r="49" spans="1:131" ht="26.25" customHeight="1" x14ac:dyDescent="0.15">
      <c r="A49" s="229">
        <v>22</v>
      </c>
      <c r="B49" s="1069"/>
      <c r="C49" s="1070"/>
      <c r="D49" s="1070"/>
      <c r="E49" s="1070"/>
      <c r="F49" s="1070"/>
      <c r="G49" s="1070"/>
      <c r="H49" s="1070"/>
      <c r="I49" s="1070"/>
      <c r="J49" s="1070"/>
      <c r="K49" s="1070"/>
      <c r="L49" s="1070"/>
      <c r="M49" s="1070"/>
      <c r="N49" s="1070"/>
      <c r="O49" s="1070"/>
      <c r="P49" s="1071"/>
      <c r="Q49" s="1077"/>
      <c r="R49" s="1078"/>
      <c r="S49" s="1078"/>
      <c r="T49" s="1078"/>
      <c r="U49" s="1078"/>
      <c r="V49" s="1078"/>
      <c r="W49" s="1078"/>
      <c r="X49" s="1078"/>
      <c r="Y49" s="1078"/>
      <c r="Z49" s="1078"/>
      <c r="AA49" s="1078"/>
      <c r="AB49" s="1078"/>
      <c r="AC49" s="1078"/>
      <c r="AD49" s="1078"/>
      <c r="AE49" s="1079"/>
      <c r="AF49" s="1074"/>
      <c r="AG49" s="1075"/>
      <c r="AH49" s="1075"/>
      <c r="AI49" s="1075"/>
      <c r="AJ49" s="1076"/>
      <c r="AK49" s="1080"/>
      <c r="AL49" s="1003"/>
      <c r="AM49" s="1003"/>
      <c r="AN49" s="1003"/>
      <c r="AO49" s="1003"/>
      <c r="AP49" s="1003"/>
      <c r="AQ49" s="1003"/>
      <c r="AR49" s="1003"/>
      <c r="AS49" s="1003"/>
      <c r="AT49" s="1003"/>
      <c r="AU49" s="1003"/>
      <c r="AV49" s="1003"/>
      <c r="AW49" s="1003"/>
      <c r="AX49" s="1003"/>
      <c r="AY49" s="1003"/>
      <c r="AZ49" s="1081"/>
      <c r="BA49" s="1081"/>
      <c r="BB49" s="1081"/>
      <c r="BC49" s="1081"/>
      <c r="BD49" s="1081"/>
      <c r="BE49" s="1004"/>
      <c r="BF49" s="1004"/>
      <c r="BG49" s="1004"/>
      <c r="BH49" s="1004"/>
      <c r="BI49" s="1005"/>
      <c r="BJ49" s="223"/>
      <c r="BK49" s="223"/>
      <c r="BL49" s="223"/>
      <c r="BM49" s="223"/>
      <c r="BN49" s="223"/>
      <c r="BO49" s="232"/>
      <c r="BP49" s="232"/>
      <c r="BQ49" s="229">
        <v>43</v>
      </c>
      <c r="BR49" s="230"/>
      <c r="BS49" s="1031"/>
      <c r="BT49" s="1032"/>
      <c r="BU49" s="1032"/>
      <c r="BV49" s="1032"/>
      <c r="BW49" s="1032"/>
      <c r="BX49" s="1032"/>
      <c r="BY49" s="1032"/>
      <c r="BZ49" s="1032"/>
      <c r="CA49" s="1032"/>
      <c r="CB49" s="1032"/>
      <c r="CC49" s="1032"/>
      <c r="CD49" s="1032"/>
      <c r="CE49" s="1032"/>
      <c r="CF49" s="1032"/>
      <c r="CG49" s="1053"/>
      <c r="CH49" s="1028"/>
      <c r="CI49" s="1029"/>
      <c r="CJ49" s="1029"/>
      <c r="CK49" s="1029"/>
      <c r="CL49" s="1030"/>
      <c r="CM49" s="1028"/>
      <c r="CN49" s="1029"/>
      <c r="CO49" s="1029"/>
      <c r="CP49" s="1029"/>
      <c r="CQ49" s="1030"/>
      <c r="CR49" s="1028"/>
      <c r="CS49" s="1029"/>
      <c r="CT49" s="1029"/>
      <c r="CU49" s="1029"/>
      <c r="CV49" s="1030"/>
      <c r="CW49" s="1028"/>
      <c r="CX49" s="1029"/>
      <c r="CY49" s="1029"/>
      <c r="CZ49" s="1029"/>
      <c r="DA49" s="1030"/>
      <c r="DB49" s="1028"/>
      <c r="DC49" s="1029"/>
      <c r="DD49" s="1029"/>
      <c r="DE49" s="1029"/>
      <c r="DF49" s="1030"/>
      <c r="DG49" s="1028"/>
      <c r="DH49" s="1029"/>
      <c r="DI49" s="1029"/>
      <c r="DJ49" s="1029"/>
      <c r="DK49" s="1030"/>
      <c r="DL49" s="1028"/>
      <c r="DM49" s="1029"/>
      <c r="DN49" s="1029"/>
      <c r="DO49" s="1029"/>
      <c r="DP49" s="1030"/>
      <c r="DQ49" s="1028"/>
      <c r="DR49" s="1029"/>
      <c r="DS49" s="1029"/>
      <c r="DT49" s="1029"/>
      <c r="DU49" s="1030"/>
      <c r="DV49" s="1031"/>
      <c r="DW49" s="1032"/>
      <c r="DX49" s="1032"/>
      <c r="DY49" s="1032"/>
      <c r="DZ49" s="1033"/>
      <c r="EA49" s="221"/>
    </row>
    <row r="50" spans="1:131" ht="26.25" customHeight="1" x14ac:dyDescent="0.15">
      <c r="A50" s="229">
        <v>23</v>
      </c>
      <c r="B50" s="1069"/>
      <c r="C50" s="1070"/>
      <c r="D50" s="1070"/>
      <c r="E50" s="1070"/>
      <c r="F50" s="1070"/>
      <c r="G50" s="1070"/>
      <c r="H50" s="1070"/>
      <c r="I50" s="1070"/>
      <c r="J50" s="1070"/>
      <c r="K50" s="1070"/>
      <c r="L50" s="1070"/>
      <c r="M50" s="1070"/>
      <c r="N50" s="1070"/>
      <c r="O50" s="1070"/>
      <c r="P50" s="1071"/>
      <c r="Q50" s="1072"/>
      <c r="R50" s="1064"/>
      <c r="S50" s="1064"/>
      <c r="T50" s="1064"/>
      <c r="U50" s="1064"/>
      <c r="V50" s="1064"/>
      <c r="W50" s="1064"/>
      <c r="X50" s="1064"/>
      <c r="Y50" s="1064"/>
      <c r="Z50" s="1064"/>
      <c r="AA50" s="1064"/>
      <c r="AB50" s="1064"/>
      <c r="AC50" s="1064"/>
      <c r="AD50" s="1064"/>
      <c r="AE50" s="1073"/>
      <c r="AF50" s="1074"/>
      <c r="AG50" s="1075"/>
      <c r="AH50" s="1075"/>
      <c r="AI50" s="1075"/>
      <c r="AJ50" s="1076"/>
      <c r="AK50" s="1063"/>
      <c r="AL50" s="1064"/>
      <c r="AM50" s="1064"/>
      <c r="AN50" s="1064"/>
      <c r="AO50" s="1064"/>
      <c r="AP50" s="1064"/>
      <c r="AQ50" s="1064"/>
      <c r="AR50" s="1064"/>
      <c r="AS50" s="1064"/>
      <c r="AT50" s="1064"/>
      <c r="AU50" s="1064"/>
      <c r="AV50" s="1064"/>
      <c r="AW50" s="1064"/>
      <c r="AX50" s="1064"/>
      <c r="AY50" s="1064"/>
      <c r="AZ50" s="1065"/>
      <c r="BA50" s="1065"/>
      <c r="BB50" s="1065"/>
      <c r="BC50" s="1065"/>
      <c r="BD50" s="1065"/>
      <c r="BE50" s="1004"/>
      <c r="BF50" s="1004"/>
      <c r="BG50" s="1004"/>
      <c r="BH50" s="1004"/>
      <c r="BI50" s="1005"/>
      <c r="BJ50" s="223"/>
      <c r="BK50" s="223"/>
      <c r="BL50" s="223"/>
      <c r="BM50" s="223"/>
      <c r="BN50" s="223"/>
      <c r="BO50" s="232"/>
      <c r="BP50" s="232"/>
      <c r="BQ50" s="229">
        <v>44</v>
      </c>
      <c r="BR50" s="230"/>
      <c r="BS50" s="1031"/>
      <c r="BT50" s="1032"/>
      <c r="BU50" s="1032"/>
      <c r="BV50" s="1032"/>
      <c r="BW50" s="1032"/>
      <c r="BX50" s="1032"/>
      <c r="BY50" s="1032"/>
      <c r="BZ50" s="1032"/>
      <c r="CA50" s="1032"/>
      <c r="CB50" s="1032"/>
      <c r="CC50" s="1032"/>
      <c r="CD50" s="1032"/>
      <c r="CE50" s="1032"/>
      <c r="CF50" s="1032"/>
      <c r="CG50" s="1053"/>
      <c r="CH50" s="1028"/>
      <c r="CI50" s="1029"/>
      <c r="CJ50" s="1029"/>
      <c r="CK50" s="1029"/>
      <c r="CL50" s="1030"/>
      <c r="CM50" s="1028"/>
      <c r="CN50" s="1029"/>
      <c r="CO50" s="1029"/>
      <c r="CP50" s="1029"/>
      <c r="CQ50" s="1030"/>
      <c r="CR50" s="1028"/>
      <c r="CS50" s="1029"/>
      <c r="CT50" s="1029"/>
      <c r="CU50" s="1029"/>
      <c r="CV50" s="1030"/>
      <c r="CW50" s="1028"/>
      <c r="CX50" s="1029"/>
      <c r="CY50" s="1029"/>
      <c r="CZ50" s="1029"/>
      <c r="DA50" s="1030"/>
      <c r="DB50" s="1028"/>
      <c r="DC50" s="1029"/>
      <c r="DD50" s="1029"/>
      <c r="DE50" s="1029"/>
      <c r="DF50" s="1030"/>
      <c r="DG50" s="1028"/>
      <c r="DH50" s="1029"/>
      <c r="DI50" s="1029"/>
      <c r="DJ50" s="1029"/>
      <c r="DK50" s="1030"/>
      <c r="DL50" s="1028"/>
      <c r="DM50" s="1029"/>
      <c r="DN50" s="1029"/>
      <c r="DO50" s="1029"/>
      <c r="DP50" s="1030"/>
      <c r="DQ50" s="1028"/>
      <c r="DR50" s="1029"/>
      <c r="DS50" s="1029"/>
      <c r="DT50" s="1029"/>
      <c r="DU50" s="1030"/>
      <c r="DV50" s="1031"/>
      <c r="DW50" s="1032"/>
      <c r="DX50" s="1032"/>
      <c r="DY50" s="1032"/>
      <c r="DZ50" s="1033"/>
      <c r="EA50" s="221"/>
    </row>
    <row r="51" spans="1:131" ht="26.25" customHeight="1" x14ac:dyDescent="0.15">
      <c r="A51" s="229">
        <v>24</v>
      </c>
      <c r="B51" s="1069"/>
      <c r="C51" s="1070"/>
      <c r="D51" s="1070"/>
      <c r="E51" s="1070"/>
      <c r="F51" s="1070"/>
      <c r="G51" s="1070"/>
      <c r="H51" s="1070"/>
      <c r="I51" s="1070"/>
      <c r="J51" s="1070"/>
      <c r="K51" s="1070"/>
      <c r="L51" s="1070"/>
      <c r="M51" s="1070"/>
      <c r="N51" s="1070"/>
      <c r="O51" s="1070"/>
      <c r="P51" s="1071"/>
      <c r="Q51" s="1072"/>
      <c r="R51" s="1064"/>
      <c r="S51" s="1064"/>
      <c r="T51" s="1064"/>
      <c r="U51" s="1064"/>
      <c r="V51" s="1064"/>
      <c r="W51" s="1064"/>
      <c r="X51" s="1064"/>
      <c r="Y51" s="1064"/>
      <c r="Z51" s="1064"/>
      <c r="AA51" s="1064"/>
      <c r="AB51" s="1064"/>
      <c r="AC51" s="1064"/>
      <c r="AD51" s="1064"/>
      <c r="AE51" s="1073"/>
      <c r="AF51" s="1074"/>
      <c r="AG51" s="1075"/>
      <c r="AH51" s="1075"/>
      <c r="AI51" s="1075"/>
      <c r="AJ51" s="1076"/>
      <c r="AK51" s="1063"/>
      <c r="AL51" s="1064"/>
      <c r="AM51" s="1064"/>
      <c r="AN51" s="1064"/>
      <c r="AO51" s="1064"/>
      <c r="AP51" s="1064"/>
      <c r="AQ51" s="1064"/>
      <c r="AR51" s="1064"/>
      <c r="AS51" s="1064"/>
      <c r="AT51" s="1064"/>
      <c r="AU51" s="1064"/>
      <c r="AV51" s="1064"/>
      <c r="AW51" s="1064"/>
      <c r="AX51" s="1064"/>
      <c r="AY51" s="1064"/>
      <c r="AZ51" s="1065"/>
      <c r="BA51" s="1065"/>
      <c r="BB51" s="1065"/>
      <c r="BC51" s="1065"/>
      <c r="BD51" s="1065"/>
      <c r="BE51" s="1004"/>
      <c r="BF51" s="1004"/>
      <c r="BG51" s="1004"/>
      <c r="BH51" s="1004"/>
      <c r="BI51" s="1005"/>
      <c r="BJ51" s="223"/>
      <c r="BK51" s="223"/>
      <c r="BL51" s="223"/>
      <c r="BM51" s="223"/>
      <c r="BN51" s="223"/>
      <c r="BO51" s="232"/>
      <c r="BP51" s="232"/>
      <c r="BQ51" s="229">
        <v>45</v>
      </c>
      <c r="BR51" s="230"/>
      <c r="BS51" s="1031"/>
      <c r="BT51" s="1032"/>
      <c r="BU51" s="1032"/>
      <c r="BV51" s="1032"/>
      <c r="BW51" s="1032"/>
      <c r="BX51" s="1032"/>
      <c r="BY51" s="1032"/>
      <c r="BZ51" s="1032"/>
      <c r="CA51" s="1032"/>
      <c r="CB51" s="1032"/>
      <c r="CC51" s="1032"/>
      <c r="CD51" s="1032"/>
      <c r="CE51" s="1032"/>
      <c r="CF51" s="1032"/>
      <c r="CG51" s="1053"/>
      <c r="CH51" s="1028"/>
      <c r="CI51" s="1029"/>
      <c r="CJ51" s="1029"/>
      <c r="CK51" s="1029"/>
      <c r="CL51" s="1030"/>
      <c r="CM51" s="1028"/>
      <c r="CN51" s="1029"/>
      <c r="CO51" s="1029"/>
      <c r="CP51" s="1029"/>
      <c r="CQ51" s="1030"/>
      <c r="CR51" s="1028"/>
      <c r="CS51" s="1029"/>
      <c r="CT51" s="1029"/>
      <c r="CU51" s="1029"/>
      <c r="CV51" s="1030"/>
      <c r="CW51" s="1028"/>
      <c r="CX51" s="1029"/>
      <c r="CY51" s="1029"/>
      <c r="CZ51" s="1029"/>
      <c r="DA51" s="1030"/>
      <c r="DB51" s="1028"/>
      <c r="DC51" s="1029"/>
      <c r="DD51" s="1029"/>
      <c r="DE51" s="1029"/>
      <c r="DF51" s="1030"/>
      <c r="DG51" s="1028"/>
      <c r="DH51" s="1029"/>
      <c r="DI51" s="1029"/>
      <c r="DJ51" s="1029"/>
      <c r="DK51" s="1030"/>
      <c r="DL51" s="1028"/>
      <c r="DM51" s="1029"/>
      <c r="DN51" s="1029"/>
      <c r="DO51" s="1029"/>
      <c r="DP51" s="1030"/>
      <c r="DQ51" s="1028"/>
      <c r="DR51" s="1029"/>
      <c r="DS51" s="1029"/>
      <c r="DT51" s="1029"/>
      <c r="DU51" s="1030"/>
      <c r="DV51" s="1031"/>
      <c r="DW51" s="1032"/>
      <c r="DX51" s="1032"/>
      <c r="DY51" s="1032"/>
      <c r="DZ51" s="1033"/>
      <c r="EA51" s="221"/>
    </row>
    <row r="52" spans="1:131" ht="26.25" customHeight="1" x14ac:dyDescent="0.15">
      <c r="A52" s="229">
        <v>25</v>
      </c>
      <c r="B52" s="1069"/>
      <c r="C52" s="1070"/>
      <c r="D52" s="1070"/>
      <c r="E52" s="1070"/>
      <c r="F52" s="1070"/>
      <c r="G52" s="1070"/>
      <c r="H52" s="1070"/>
      <c r="I52" s="1070"/>
      <c r="J52" s="1070"/>
      <c r="K52" s="1070"/>
      <c r="L52" s="1070"/>
      <c r="M52" s="1070"/>
      <c r="N52" s="1070"/>
      <c r="O52" s="1070"/>
      <c r="P52" s="1071"/>
      <c r="Q52" s="1072"/>
      <c r="R52" s="1064"/>
      <c r="S52" s="1064"/>
      <c r="T52" s="1064"/>
      <c r="U52" s="1064"/>
      <c r="V52" s="1064"/>
      <c r="W52" s="1064"/>
      <c r="X52" s="1064"/>
      <c r="Y52" s="1064"/>
      <c r="Z52" s="1064"/>
      <c r="AA52" s="1064"/>
      <c r="AB52" s="1064"/>
      <c r="AC52" s="1064"/>
      <c r="AD52" s="1064"/>
      <c r="AE52" s="1073"/>
      <c r="AF52" s="1074"/>
      <c r="AG52" s="1075"/>
      <c r="AH52" s="1075"/>
      <c r="AI52" s="1075"/>
      <c r="AJ52" s="1076"/>
      <c r="AK52" s="1063"/>
      <c r="AL52" s="1064"/>
      <c r="AM52" s="1064"/>
      <c r="AN52" s="1064"/>
      <c r="AO52" s="1064"/>
      <c r="AP52" s="1064"/>
      <c r="AQ52" s="1064"/>
      <c r="AR52" s="1064"/>
      <c r="AS52" s="1064"/>
      <c r="AT52" s="1064"/>
      <c r="AU52" s="1064"/>
      <c r="AV52" s="1064"/>
      <c r="AW52" s="1064"/>
      <c r="AX52" s="1064"/>
      <c r="AY52" s="1064"/>
      <c r="AZ52" s="1065"/>
      <c r="BA52" s="1065"/>
      <c r="BB52" s="1065"/>
      <c r="BC52" s="1065"/>
      <c r="BD52" s="1065"/>
      <c r="BE52" s="1004"/>
      <c r="BF52" s="1004"/>
      <c r="BG52" s="1004"/>
      <c r="BH52" s="1004"/>
      <c r="BI52" s="1005"/>
      <c r="BJ52" s="223"/>
      <c r="BK52" s="223"/>
      <c r="BL52" s="223"/>
      <c r="BM52" s="223"/>
      <c r="BN52" s="223"/>
      <c r="BO52" s="232"/>
      <c r="BP52" s="232"/>
      <c r="BQ52" s="229">
        <v>46</v>
      </c>
      <c r="BR52" s="230"/>
      <c r="BS52" s="1031"/>
      <c r="BT52" s="1032"/>
      <c r="BU52" s="1032"/>
      <c r="BV52" s="1032"/>
      <c r="BW52" s="1032"/>
      <c r="BX52" s="1032"/>
      <c r="BY52" s="1032"/>
      <c r="BZ52" s="1032"/>
      <c r="CA52" s="1032"/>
      <c r="CB52" s="1032"/>
      <c r="CC52" s="1032"/>
      <c r="CD52" s="1032"/>
      <c r="CE52" s="1032"/>
      <c r="CF52" s="1032"/>
      <c r="CG52" s="1053"/>
      <c r="CH52" s="1028"/>
      <c r="CI52" s="1029"/>
      <c r="CJ52" s="1029"/>
      <c r="CK52" s="1029"/>
      <c r="CL52" s="1030"/>
      <c r="CM52" s="1028"/>
      <c r="CN52" s="1029"/>
      <c r="CO52" s="1029"/>
      <c r="CP52" s="1029"/>
      <c r="CQ52" s="1030"/>
      <c r="CR52" s="1028"/>
      <c r="CS52" s="1029"/>
      <c r="CT52" s="1029"/>
      <c r="CU52" s="1029"/>
      <c r="CV52" s="1030"/>
      <c r="CW52" s="1028"/>
      <c r="CX52" s="1029"/>
      <c r="CY52" s="1029"/>
      <c r="CZ52" s="1029"/>
      <c r="DA52" s="1030"/>
      <c r="DB52" s="1028"/>
      <c r="DC52" s="1029"/>
      <c r="DD52" s="1029"/>
      <c r="DE52" s="1029"/>
      <c r="DF52" s="1030"/>
      <c r="DG52" s="1028"/>
      <c r="DH52" s="1029"/>
      <c r="DI52" s="1029"/>
      <c r="DJ52" s="1029"/>
      <c r="DK52" s="1030"/>
      <c r="DL52" s="1028"/>
      <c r="DM52" s="1029"/>
      <c r="DN52" s="1029"/>
      <c r="DO52" s="1029"/>
      <c r="DP52" s="1030"/>
      <c r="DQ52" s="1028"/>
      <c r="DR52" s="1029"/>
      <c r="DS52" s="1029"/>
      <c r="DT52" s="1029"/>
      <c r="DU52" s="1030"/>
      <c r="DV52" s="1031"/>
      <c r="DW52" s="1032"/>
      <c r="DX52" s="1032"/>
      <c r="DY52" s="1032"/>
      <c r="DZ52" s="1033"/>
      <c r="EA52" s="221"/>
    </row>
    <row r="53" spans="1:131" ht="26.25" customHeight="1" x14ac:dyDescent="0.15">
      <c r="A53" s="229">
        <v>26</v>
      </c>
      <c r="B53" s="1069"/>
      <c r="C53" s="1070"/>
      <c r="D53" s="1070"/>
      <c r="E53" s="1070"/>
      <c r="F53" s="1070"/>
      <c r="G53" s="1070"/>
      <c r="H53" s="1070"/>
      <c r="I53" s="1070"/>
      <c r="J53" s="1070"/>
      <c r="K53" s="1070"/>
      <c r="L53" s="1070"/>
      <c r="M53" s="1070"/>
      <c r="N53" s="1070"/>
      <c r="O53" s="1070"/>
      <c r="P53" s="1071"/>
      <c r="Q53" s="1072"/>
      <c r="R53" s="1064"/>
      <c r="S53" s="1064"/>
      <c r="T53" s="1064"/>
      <c r="U53" s="1064"/>
      <c r="V53" s="1064"/>
      <c r="W53" s="1064"/>
      <c r="X53" s="1064"/>
      <c r="Y53" s="1064"/>
      <c r="Z53" s="1064"/>
      <c r="AA53" s="1064"/>
      <c r="AB53" s="1064"/>
      <c r="AC53" s="1064"/>
      <c r="AD53" s="1064"/>
      <c r="AE53" s="1073"/>
      <c r="AF53" s="1074"/>
      <c r="AG53" s="1075"/>
      <c r="AH53" s="1075"/>
      <c r="AI53" s="1075"/>
      <c r="AJ53" s="1076"/>
      <c r="AK53" s="1063"/>
      <c r="AL53" s="1064"/>
      <c r="AM53" s="1064"/>
      <c r="AN53" s="1064"/>
      <c r="AO53" s="1064"/>
      <c r="AP53" s="1064"/>
      <c r="AQ53" s="1064"/>
      <c r="AR53" s="1064"/>
      <c r="AS53" s="1064"/>
      <c r="AT53" s="1064"/>
      <c r="AU53" s="1064"/>
      <c r="AV53" s="1064"/>
      <c r="AW53" s="1064"/>
      <c r="AX53" s="1064"/>
      <c r="AY53" s="1064"/>
      <c r="AZ53" s="1065"/>
      <c r="BA53" s="1065"/>
      <c r="BB53" s="1065"/>
      <c r="BC53" s="1065"/>
      <c r="BD53" s="1065"/>
      <c r="BE53" s="1004"/>
      <c r="BF53" s="1004"/>
      <c r="BG53" s="1004"/>
      <c r="BH53" s="1004"/>
      <c r="BI53" s="1005"/>
      <c r="BJ53" s="223"/>
      <c r="BK53" s="223"/>
      <c r="BL53" s="223"/>
      <c r="BM53" s="223"/>
      <c r="BN53" s="223"/>
      <c r="BO53" s="232"/>
      <c r="BP53" s="232"/>
      <c r="BQ53" s="229">
        <v>47</v>
      </c>
      <c r="BR53" s="230"/>
      <c r="BS53" s="1031"/>
      <c r="BT53" s="1032"/>
      <c r="BU53" s="1032"/>
      <c r="BV53" s="1032"/>
      <c r="BW53" s="1032"/>
      <c r="BX53" s="1032"/>
      <c r="BY53" s="1032"/>
      <c r="BZ53" s="1032"/>
      <c r="CA53" s="1032"/>
      <c r="CB53" s="1032"/>
      <c r="CC53" s="1032"/>
      <c r="CD53" s="1032"/>
      <c r="CE53" s="1032"/>
      <c r="CF53" s="1032"/>
      <c r="CG53" s="1053"/>
      <c r="CH53" s="1028"/>
      <c r="CI53" s="1029"/>
      <c r="CJ53" s="1029"/>
      <c r="CK53" s="1029"/>
      <c r="CL53" s="1030"/>
      <c r="CM53" s="1028"/>
      <c r="CN53" s="1029"/>
      <c r="CO53" s="1029"/>
      <c r="CP53" s="1029"/>
      <c r="CQ53" s="1030"/>
      <c r="CR53" s="1028"/>
      <c r="CS53" s="1029"/>
      <c r="CT53" s="1029"/>
      <c r="CU53" s="1029"/>
      <c r="CV53" s="1030"/>
      <c r="CW53" s="1028"/>
      <c r="CX53" s="1029"/>
      <c r="CY53" s="1029"/>
      <c r="CZ53" s="1029"/>
      <c r="DA53" s="1030"/>
      <c r="DB53" s="1028"/>
      <c r="DC53" s="1029"/>
      <c r="DD53" s="1029"/>
      <c r="DE53" s="1029"/>
      <c r="DF53" s="1030"/>
      <c r="DG53" s="1028"/>
      <c r="DH53" s="1029"/>
      <c r="DI53" s="1029"/>
      <c r="DJ53" s="1029"/>
      <c r="DK53" s="1030"/>
      <c r="DL53" s="1028"/>
      <c r="DM53" s="1029"/>
      <c r="DN53" s="1029"/>
      <c r="DO53" s="1029"/>
      <c r="DP53" s="1030"/>
      <c r="DQ53" s="1028"/>
      <c r="DR53" s="1029"/>
      <c r="DS53" s="1029"/>
      <c r="DT53" s="1029"/>
      <c r="DU53" s="1030"/>
      <c r="DV53" s="1031"/>
      <c r="DW53" s="1032"/>
      <c r="DX53" s="1032"/>
      <c r="DY53" s="1032"/>
      <c r="DZ53" s="1033"/>
      <c r="EA53" s="221"/>
    </row>
    <row r="54" spans="1:131" ht="26.25" customHeight="1" x14ac:dyDescent="0.15">
      <c r="A54" s="229">
        <v>27</v>
      </c>
      <c r="B54" s="1069"/>
      <c r="C54" s="1070"/>
      <c r="D54" s="1070"/>
      <c r="E54" s="1070"/>
      <c r="F54" s="1070"/>
      <c r="G54" s="1070"/>
      <c r="H54" s="1070"/>
      <c r="I54" s="1070"/>
      <c r="J54" s="1070"/>
      <c r="K54" s="1070"/>
      <c r="L54" s="1070"/>
      <c r="M54" s="1070"/>
      <c r="N54" s="1070"/>
      <c r="O54" s="1070"/>
      <c r="P54" s="1071"/>
      <c r="Q54" s="1072"/>
      <c r="R54" s="1064"/>
      <c r="S54" s="1064"/>
      <c r="T54" s="1064"/>
      <c r="U54" s="1064"/>
      <c r="V54" s="1064"/>
      <c r="W54" s="1064"/>
      <c r="X54" s="1064"/>
      <c r="Y54" s="1064"/>
      <c r="Z54" s="1064"/>
      <c r="AA54" s="1064"/>
      <c r="AB54" s="1064"/>
      <c r="AC54" s="1064"/>
      <c r="AD54" s="1064"/>
      <c r="AE54" s="1073"/>
      <c r="AF54" s="1074"/>
      <c r="AG54" s="1075"/>
      <c r="AH54" s="1075"/>
      <c r="AI54" s="1075"/>
      <c r="AJ54" s="1076"/>
      <c r="AK54" s="1063"/>
      <c r="AL54" s="1064"/>
      <c r="AM54" s="1064"/>
      <c r="AN54" s="1064"/>
      <c r="AO54" s="1064"/>
      <c r="AP54" s="1064"/>
      <c r="AQ54" s="1064"/>
      <c r="AR54" s="1064"/>
      <c r="AS54" s="1064"/>
      <c r="AT54" s="1064"/>
      <c r="AU54" s="1064"/>
      <c r="AV54" s="1064"/>
      <c r="AW54" s="1064"/>
      <c r="AX54" s="1064"/>
      <c r="AY54" s="1064"/>
      <c r="AZ54" s="1065"/>
      <c r="BA54" s="1065"/>
      <c r="BB54" s="1065"/>
      <c r="BC54" s="1065"/>
      <c r="BD54" s="1065"/>
      <c r="BE54" s="1004"/>
      <c r="BF54" s="1004"/>
      <c r="BG54" s="1004"/>
      <c r="BH54" s="1004"/>
      <c r="BI54" s="1005"/>
      <c r="BJ54" s="223"/>
      <c r="BK54" s="223"/>
      <c r="BL54" s="223"/>
      <c r="BM54" s="223"/>
      <c r="BN54" s="223"/>
      <c r="BO54" s="232"/>
      <c r="BP54" s="232"/>
      <c r="BQ54" s="229">
        <v>48</v>
      </c>
      <c r="BR54" s="230"/>
      <c r="BS54" s="1031"/>
      <c r="BT54" s="1032"/>
      <c r="BU54" s="1032"/>
      <c r="BV54" s="1032"/>
      <c r="BW54" s="1032"/>
      <c r="BX54" s="1032"/>
      <c r="BY54" s="1032"/>
      <c r="BZ54" s="1032"/>
      <c r="CA54" s="1032"/>
      <c r="CB54" s="1032"/>
      <c r="CC54" s="1032"/>
      <c r="CD54" s="1032"/>
      <c r="CE54" s="1032"/>
      <c r="CF54" s="1032"/>
      <c r="CG54" s="1053"/>
      <c r="CH54" s="1028"/>
      <c r="CI54" s="1029"/>
      <c r="CJ54" s="1029"/>
      <c r="CK54" s="1029"/>
      <c r="CL54" s="1030"/>
      <c r="CM54" s="1028"/>
      <c r="CN54" s="1029"/>
      <c r="CO54" s="1029"/>
      <c r="CP54" s="1029"/>
      <c r="CQ54" s="1030"/>
      <c r="CR54" s="1028"/>
      <c r="CS54" s="1029"/>
      <c r="CT54" s="1029"/>
      <c r="CU54" s="1029"/>
      <c r="CV54" s="1030"/>
      <c r="CW54" s="1028"/>
      <c r="CX54" s="1029"/>
      <c r="CY54" s="1029"/>
      <c r="CZ54" s="1029"/>
      <c r="DA54" s="1030"/>
      <c r="DB54" s="1028"/>
      <c r="DC54" s="1029"/>
      <c r="DD54" s="1029"/>
      <c r="DE54" s="1029"/>
      <c r="DF54" s="1030"/>
      <c r="DG54" s="1028"/>
      <c r="DH54" s="1029"/>
      <c r="DI54" s="1029"/>
      <c r="DJ54" s="1029"/>
      <c r="DK54" s="1030"/>
      <c r="DL54" s="1028"/>
      <c r="DM54" s="1029"/>
      <c r="DN54" s="1029"/>
      <c r="DO54" s="1029"/>
      <c r="DP54" s="1030"/>
      <c r="DQ54" s="1028"/>
      <c r="DR54" s="1029"/>
      <c r="DS54" s="1029"/>
      <c r="DT54" s="1029"/>
      <c r="DU54" s="1030"/>
      <c r="DV54" s="1031"/>
      <c r="DW54" s="1032"/>
      <c r="DX54" s="1032"/>
      <c r="DY54" s="1032"/>
      <c r="DZ54" s="1033"/>
      <c r="EA54" s="221"/>
    </row>
    <row r="55" spans="1:131" ht="26.25" customHeight="1" x14ac:dyDescent="0.15">
      <c r="A55" s="229">
        <v>28</v>
      </c>
      <c r="B55" s="1069"/>
      <c r="C55" s="1070"/>
      <c r="D55" s="1070"/>
      <c r="E55" s="1070"/>
      <c r="F55" s="1070"/>
      <c r="G55" s="1070"/>
      <c r="H55" s="1070"/>
      <c r="I55" s="1070"/>
      <c r="J55" s="1070"/>
      <c r="K55" s="1070"/>
      <c r="L55" s="1070"/>
      <c r="M55" s="1070"/>
      <c r="N55" s="1070"/>
      <c r="O55" s="1070"/>
      <c r="P55" s="1071"/>
      <c r="Q55" s="1072"/>
      <c r="R55" s="1064"/>
      <c r="S55" s="1064"/>
      <c r="T55" s="1064"/>
      <c r="U55" s="1064"/>
      <c r="V55" s="1064"/>
      <c r="W55" s="1064"/>
      <c r="X55" s="1064"/>
      <c r="Y55" s="1064"/>
      <c r="Z55" s="1064"/>
      <c r="AA55" s="1064"/>
      <c r="AB55" s="1064"/>
      <c r="AC55" s="1064"/>
      <c r="AD55" s="1064"/>
      <c r="AE55" s="1073"/>
      <c r="AF55" s="1074"/>
      <c r="AG55" s="1075"/>
      <c r="AH55" s="1075"/>
      <c r="AI55" s="1075"/>
      <c r="AJ55" s="1076"/>
      <c r="AK55" s="1063"/>
      <c r="AL55" s="1064"/>
      <c r="AM55" s="1064"/>
      <c r="AN55" s="1064"/>
      <c r="AO55" s="1064"/>
      <c r="AP55" s="1064"/>
      <c r="AQ55" s="1064"/>
      <c r="AR55" s="1064"/>
      <c r="AS55" s="1064"/>
      <c r="AT55" s="1064"/>
      <c r="AU55" s="1064"/>
      <c r="AV55" s="1064"/>
      <c r="AW55" s="1064"/>
      <c r="AX55" s="1064"/>
      <c r="AY55" s="1064"/>
      <c r="AZ55" s="1065"/>
      <c r="BA55" s="1065"/>
      <c r="BB55" s="1065"/>
      <c r="BC55" s="1065"/>
      <c r="BD55" s="1065"/>
      <c r="BE55" s="1004"/>
      <c r="BF55" s="1004"/>
      <c r="BG55" s="1004"/>
      <c r="BH55" s="1004"/>
      <c r="BI55" s="1005"/>
      <c r="BJ55" s="223"/>
      <c r="BK55" s="223"/>
      <c r="BL55" s="223"/>
      <c r="BM55" s="223"/>
      <c r="BN55" s="223"/>
      <c r="BO55" s="232"/>
      <c r="BP55" s="232"/>
      <c r="BQ55" s="229">
        <v>49</v>
      </c>
      <c r="BR55" s="230"/>
      <c r="BS55" s="1031"/>
      <c r="BT55" s="1032"/>
      <c r="BU55" s="1032"/>
      <c r="BV55" s="1032"/>
      <c r="BW55" s="1032"/>
      <c r="BX55" s="1032"/>
      <c r="BY55" s="1032"/>
      <c r="BZ55" s="1032"/>
      <c r="CA55" s="1032"/>
      <c r="CB55" s="1032"/>
      <c r="CC55" s="1032"/>
      <c r="CD55" s="1032"/>
      <c r="CE55" s="1032"/>
      <c r="CF55" s="1032"/>
      <c r="CG55" s="1053"/>
      <c r="CH55" s="1028"/>
      <c r="CI55" s="1029"/>
      <c r="CJ55" s="1029"/>
      <c r="CK55" s="1029"/>
      <c r="CL55" s="1030"/>
      <c r="CM55" s="1028"/>
      <c r="CN55" s="1029"/>
      <c r="CO55" s="1029"/>
      <c r="CP55" s="1029"/>
      <c r="CQ55" s="1030"/>
      <c r="CR55" s="1028"/>
      <c r="CS55" s="1029"/>
      <c r="CT55" s="1029"/>
      <c r="CU55" s="1029"/>
      <c r="CV55" s="1030"/>
      <c r="CW55" s="1028"/>
      <c r="CX55" s="1029"/>
      <c r="CY55" s="1029"/>
      <c r="CZ55" s="1029"/>
      <c r="DA55" s="1030"/>
      <c r="DB55" s="1028"/>
      <c r="DC55" s="1029"/>
      <c r="DD55" s="1029"/>
      <c r="DE55" s="1029"/>
      <c r="DF55" s="1030"/>
      <c r="DG55" s="1028"/>
      <c r="DH55" s="1029"/>
      <c r="DI55" s="1029"/>
      <c r="DJ55" s="1029"/>
      <c r="DK55" s="1030"/>
      <c r="DL55" s="1028"/>
      <c r="DM55" s="1029"/>
      <c r="DN55" s="1029"/>
      <c r="DO55" s="1029"/>
      <c r="DP55" s="1030"/>
      <c r="DQ55" s="1028"/>
      <c r="DR55" s="1029"/>
      <c r="DS55" s="1029"/>
      <c r="DT55" s="1029"/>
      <c r="DU55" s="1030"/>
      <c r="DV55" s="1031"/>
      <c r="DW55" s="1032"/>
      <c r="DX55" s="1032"/>
      <c r="DY55" s="1032"/>
      <c r="DZ55" s="1033"/>
      <c r="EA55" s="221"/>
    </row>
    <row r="56" spans="1:131" ht="26.25" customHeight="1" x14ac:dyDescent="0.15">
      <c r="A56" s="229">
        <v>29</v>
      </c>
      <c r="B56" s="1069"/>
      <c r="C56" s="1070"/>
      <c r="D56" s="1070"/>
      <c r="E56" s="1070"/>
      <c r="F56" s="1070"/>
      <c r="G56" s="1070"/>
      <c r="H56" s="1070"/>
      <c r="I56" s="1070"/>
      <c r="J56" s="1070"/>
      <c r="K56" s="1070"/>
      <c r="L56" s="1070"/>
      <c r="M56" s="1070"/>
      <c r="N56" s="1070"/>
      <c r="O56" s="1070"/>
      <c r="P56" s="1071"/>
      <c r="Q56" s="1072"/>
      <c r="R56" s="1064"/>
      <c r="S56" s="1064"/>
      <c r="T56" s="1064"/>
      <c r="U56" s="1064"/>
      <c r="V56" s="1064"/>
      <c r="W56" s="1064"/>
      <c r="X56" s="1064"/>
      <c r="Y56" s="1064"/>
      <c r="Z56" s="1064"/>
      <c r="AA56" s="1064"/>
      <c r="AB56" s="1064"/>
      <c r="AC56" s="1064"/>
      <c r="AD56" s="1064"/>
      <c r="AE56" s="1073"/>
      <c r="AF56" s="1074"/>
      <c r="AG56" s="1075"/>
      <c r="AH56" s="1075"/>
      <c r="AI56" s="1075"/>
      <c r="AJ56" s="1076"/>
      <c r="AK56" s="1063"/>
      <c r="AL56" s="1064"/>
      <c r="AM56" s="1064"/>
      <c r="AN56" s="1064"/>
      <c r="AO56" s="1064"/>
      <c r="AP56" s="1064"/>
      <c r="AQ56" s="1064"/>
      <c r="AR56" s="1064"/>
      <c r="AS56" s="1064"/>
      <c r="AT56" s="1064"/>
      <c r="AU56" s="1064"/>
      <c r="AV56" s="1064"/>
      <c r="AW56" s="1064"/>
      <c r="AX56" s="1064"/>
      <c r="AY56" s="1064"/>
      <c r="AZ56" s="1065"/>
      <c r="BA56" s="1065"/>
      <c r="BB56" s="1065"/>
      <c r="BC56" s="1065"/>
      <c r="BD56" s="1065"/>
      <c r="BE56" s="1004"/>
      <c r="BF56" s="1004"/>
      <c r="BG56" s="1004"/>
      <c r="BH56" s="1004"/>
      <c r="BI56" s="1005"/>
      <c r="BJ56" s="223"/>
      <c r="BK56" s="223"/>
      <c r="BL56" s="223"/>
      <c r="BM56" s="223"/>
      <c r="BN56" s="223"/>
      <c r="BO56" s="232"/>
      <c r="BP56" s="232"/>
      <c r="BQ56" s="229">
        <v>50</v>
      </c>
      <c r="BR56" s="230"/>
      <c r="BS56" s="1031"/>
      <c r="BT56" s="1032"/>
      <c r="BU56" s="1032"/>
      <c r="BV56" s="1032"/>
      <c r="BW56" s="1032"/>
      <c r="BX56" s="1032"/>
      <c r="BY56" s="1032"/>
      <c r="BZ56" s="1032"/>
      <c r="CA56" s="1032"/>
      <c r="CB56" s="1032"/>
      <c r="CC56" s="1032"/>
      <c r="CD56" s="1032"/>
      <c r="CE56" s="1032"/>
      <c r="CF56" s="1032"/>
      <c r="CG56" s="1053"/>
      <c r="CH56" s="1028"/>
      <c r="CI56" s="1029"/>
      <c r="CJ56" s="1029"/>
      <c r="CK56" s="1029"/>
      <c r="CL56" s="1030"/>
      <c r="CM56" s="1028"/>
      <c r="CN56" s="1029"/>
      <c r="CO56" s="1029"/>
      <c r="CP56" s="1029"/>
      <c r="CQ56" s="1030"/>
      <c r="CR56" s="1028"/>
      <c r="CS56" s="1029"/>
      <c r="CT56" s="1029"/>
      <c r="CU56" s="1029"/>
      <c r="CV56" s="1030"/>
      <c r="CW56" s="1028"/>
      <c r="CX56" s="1029"/>
      <c r="CY56" s="1029"/>
      <c r="CZ56" s="1029"/>
      <c r="DA56" s="1030"/>
      <c r="DB56" s="1028"/>
      <c r="DC56" s="1029"/>
      <c r="DD56" s="1029"/>
      <c r="DE56" s="1029"/>
      <c r="DF56" s="1030"/>
      <c r="DG56" s="1028"/>
      <c r="DH56" s="1029"/>
      <c r="DI56" s="1029"/>
      <c r="DJ56" s="1029"/>
      <c r="DK56" s="1030"/>
      <c r="DL56" s="1028"/>
      <c r="DM56" s="1029"/>
      <c r="DN56" s="1029"/>
      <c r="DO56" s="1029"/>
      <c r="DP56" s="1030"/>
      <c r="DQ56" s="1028"/>
      <c r="DR56" s="1029"/>
      <c r="DS56" s="1029"/>
      <c r="DT56" s="1029"/>
      <c r="DU56" s="1030"/>
      <c r="DV56" s="1031"/>
      <c r="DW56" s="1032"/>
      <c r="DX56" s="1032"/>
      <c r="DY56" s="1032"/>
      <c r="DZ56" s="1033"/>
      <c r="EA56" s="221"/>
    </row>
    <row r="57" spans="1:131" ht="26.25" customHeight="1" x14ac:dyDescent="0.15">
      <c r="A57" s="229">
        <v>30</v>
      </c>
      <c r="B57" s="1069"/>
      <c r="C57" s="1070"/>
      <c r="D57" s="1070"/>
      <c r="E57" s="1070"/>
      <c r="F57" s="1070"/>
      <c r="G57" s="1070"/>
      <c r="H57" s="1070"/>
      <c r="I57" s="1070"/>
      <c r="J57" s="1070"/>
      <c r="K57" s="1070"/>
      <c r="L57" s="1070"/>
      <c r="M57" s="1070"/>
      <c r="N57" s="1070"/>
      <c r="O57" s="1070"/>
      <c r="P57" s="1071"/>
      <c r="Q57" s="1072"/>
      <c r="R57" s="1064"/>
      <c r="S57" s="1064"/>
      <c r="T57" s="1064"/>
      <c r="U57" s="1064"/>
      <c r="V57" s="1064"/>
      <c r="W57" s="1064"/>
      <c r="X57" s="1064"/>
      <c r="Y57" s="1064"/>
      <c r="Z57" s="1064"/>
      <c r="AA57" s="1064"/>
      <c r="AB57" s="1064"/>
      <c r="AC57" s="1064"/>
      <c r="AD57" s="1064"/>
      <c r="AE57" s="1073"/>
      <c r="AF57" s="1074"/>
      <c r="AG57" s="1075"/>
      <c r="AH57" s="1075"/>
      <c r="AI57" s="1075"/>
      <c r="AJ57" s="1076"/>
      <c r="AK57" s="1063"/>
      <c r="AL57" s="1064"/>
      <c r="AM57" s="1064"/>
      <c r="AN57" s="1064"/>
      <c r="AO57" s="1064"/>
      <c r="AP57" s="1064"/>
      <c r="AQ57" s="1064"/>
      <c r="AR57" s="1064"/>
      <c r="AS57" s="1064"/>
      <c r="AT57" s="1064"/>
      <c r="AU57" s="1064"/>
      <c r="AV57" s="1064"/>
      <c r="AW57" s="1064"/>
      <c r="AX57" s="1064"/>
      <c r="AY57" s="1064"/>
      <c r="AZ57" s="1065"/>
      <c r="BA57" s="1065"/>
      <c r="BB57" s="1065"/>
      <c r="BC57" s="1065"/>
      <c r="BD57" s="1065"/>
      <c r="BE57" s="1004"/>
      <c r="BF57" s="1004"/>
      <c r="BG57" s="1004"/>
      <c r="BH57" s="1004"/>
      <c r="BI57" s="1005"/>
      <c r="BJ57" s="223"/>
      <c r="BK57" s="223"/>
      <c r="BL57" s="223"/>
      <c r="BM57" s="223"/>
      <c r="BN57" s="223"/>
      <c r="BO57" s="232"/>
      <c r="BP57" s="232"/>
      <c r="BQ57" s="229">
        <v>51</v>
      </c>
      <c r="BR57" s="230"/>
      <c r="BS57" s="1031"/>
      <c r="BT57" s="1032"/>
      <c r="BU57" s="1032"/>
      <c r="BV57" s="1032"/>
      <c r="BW57" s="1032"/>
      <c r="BX57" s="1032"/>
      <c r="BY57" s="1032"/>
      <c r="BZ57" s="1032"/>
      <c r="CA57" s="1032"/>
      <c r="CB57" s="1032"/>
      <c r="CC57" s="1032"/>
      <c r="CD57" s="1032"/>
      <c r="CE57" s="1032"/>
      <c r="CF57" s="1032"/>
      <c r="CG57" s="1053"/>
      <c r="CH57" s="1028"/>
      <c r="CI57" s="1029"/>
      <c r="CJ57" s="1029"/>
      <c r="CK57" s="1029"/>
      <c r="CL57" s="1030"/>
      <c r="CM57" s="1028"/>
      <c r="CN57" s="1029"/>
      <c r="CO57" s="1029"/>
      <c r="CP57" s="1029"/>
      <c r="CQ57" s="1030"/>
      <c r="CR57" s="1028"/>
      <c r="CS57" s="1029"/>
      <c r="CT57" s="1029"/>
      <c r="CU57" s="1029"/>
      <c r="CV57" s="1030"/>
      <c r="CW57" s="1028"/>
      <c r="CX57" s="1029"/>
      <c r="CY57" s="1029"/>
      <c r="CZ57" s="1029"/>
      <c r="DA57" s="1030"/>
      <c r="DB57" s="1028"/>
      <c r="DC57" s="1029"/>
      <c r="DD57" s="1029"/>
      <c r="DE57" s="1029"/>
      <c r="DF57" s="1030"/>
      <c r="DG57" s="1028"/>
      <c r="DH57" s="1029"/>
      <c r="DI57" s="1029"/>
      <c r="DJ57" s="1029"/>
      <c r="DK57" s="1030"/>
      <c r="DL57" s="1028"/>
      <c r="DM57" s="1029"/>
      <c r="DN57" s="1029"/>
      <c r="DO57" s="1029"/>
      <c r="DP57" s="1030"/>
      <c r="DQ57" s="1028"/>
      <c r="DR57" s="1029"/>
      <c r="DS57" s="1029"/>
      <c r="DT57" s="1029"/>
      <c r="DU57" s="1030"/>
      <c r="DV57" s="1031"/>
      <c r="DW57" s="1032"/>
      <c r="DX57" s="1032"/>
      <c r="DY57" s="1032"/>
      <c r="DZ57" s="1033"/>
      <c r="EA57" s="221"/>
    </row>
    <row r="58" spans="1:131" ht="26.25" customHeight="1" x14ac:dyDescent="0.15">
      <c r="A58" s="229">
        <v>31</v>
      </c>
      <c r="B58" s="1069"/>
      <c r="C58" s="1070"/>
      <c r="D58" s="1070"/>
      <c r="E58" s="1070"/>
      <c r="F58" s="1070"/>
      <c r="G58" s="1070"/>
      <c r="H58" s="1070"/>
      <c r="I58" s="1070"/>
      <c r="J58" s="1070"/>
      <c r="K58" s="1070"/>
      <c r="L58" s="1070"/>
      <c r="M58" s="1070"/>
      <c r="N58" s="1070"/>
      <c r="O58" s="1070"/>
      <c r="P58" s="1071"/>
      <c r="Q58" s="1072"/>
      <c r="R58" s="1064"/>
      <c r="S58" s="1064"/>
      <c r="T58" s="1064"/>
      <c r="U58" s="1064"/>
      <c r="V58" s="1064"/>
      <c r="W58" s="1064"/>
      <c r="X58" s="1064"/>
      <c r="Y58" s="1064"/>
      <c r="Z58" s="1064"/>
      <c r="AA58" s="1064"/>
      <c r="AB58" s="1064"/>
      <c r="AC58" s="1064"/>
      <c r="AD58" s="1064"/>
      <c r="AE58" s="1073"/>
      <c r="AF58" s="1074"/>
      <c r="AG58" s="1075"/>
      <c r="AH58" s="1075"/>
      <c r="AI58" s="1075"/>
      <c r="AJ58" s="1076"/>
      <c r="AK58" s="1063"/>
      <c r="AL58" s="1064"/>
      <c r="AM58" s="1064"/>
      <c r="AN58" s="1064"/>
      <c r="AO58" s="1064"/>
      <c r="AP58" s="1064"/>
      <c r="AQ58" s="1064"/>
      <c r="AR58" s="1064"/>
      <c r="AS58" s="1064"/>
      <c r="AT58" s="1064"/>
      <c r="AU58" s="1064"/>
      <c r="AV58" s="1064"/>
      <c r="AW58" s="1064"/>
      <c r="AX58" s="1064"/>
      <c r="AY58" s="1064"/>
      <c r="AZ58" s="1065"/>
      <c r="BA58" s="1065"/>
      <c r="BB58" s="1065"/>
      <c r="BC58" s="1065"/>
      <c r="BD58" s="1065"/>
      <c r="BE58" s="1004"/>
      <c r="BF58" s="1004"/>
      <c r="BG58" s="1004"/>
      <c r="BH58" s="1004"/>
      <c r="BI58" s="1005"/>
      <c r="BJ58" s="223"/>
      <c r="BK58" s="223"/>
      <c r="BL58" s="223"/>
      <c r="BM58" s="223"/>
      <c r="BN58" s="223"/>
      <c r="BO58" s="232"/>
      <c r="BP58" s="232"/>
      <c r="BQ58" s="229">
        <v>52</v>
      </c>
      <c r="BR58" s="230"/>
      <c r="BS58" s="1031"/>
      <c r="BT58" s="1032"/>
      <c r="BU58" s="1032"/>
      <c r="BV58" s="1032"/>
      <c r="BW58" s="1032"/>
      <c r="BX58" s="1032"/>
      <c r="BY58" s="1032"/>
      <c r="BZ58" s="1032"/>
      <c r="CA58" s="1032"/>
      <c r="CB58" s="1032"/>
      <c r="CC58" s="1032"/>
      <c r="CD58" s="1032"/>
      <c r="CE58" s="1032"/>
      <c r="CF58" s="1032"/>
      <c r="CG58" s="1053"/>
      <c r="CH58" s="1028"/>
      <c r="CI58" s="1029"/>
      <c r="CJ58" s="1029"/>
      <c r="CK58" s="1029"/>
      <c r="CL58" s="1030"/>
      <c r="CM58" s="1028"/>
      <c r="CN58" s="1029"/>
      <c r="CO58" s="1029"/>
      <c r="CP58" s="1029"/>
      <c r="CQ58" s="1030"/>
      <c r="CR58" s="1028"/>
      <c r="CS58" s="1029"/>
      <c r="CT58" s="1029"/>
      <c r="CU58" s="1029"/>
      <c r="CV58" s="1030"/>
      <c r="CW58" s="1028"/>
      <c r="CX58" s="1029"/>
      <c r="CY58" s="1029"/>
      <c r="CZ58" s="1029"/>
      <c r="DA58" s="1030"/>
      <c r="DB58" s="1028"/>
      <c r="DC58" s="1029"/>
      <c r="DD58" s="1029"/>
      <c r="DE58" s="1029"/>
      <c r="DF58" s="1030"/>
      <c r="DG58" s="1028"/>
      <c r="DH58" s="1029"/>
      <c r="DI58" s="1029"/>
      <c r="DJ58" s="1029"/>
      <c r="DK58" s="1030"/>
      <c r="DL58" s="1028"/>
      <c r="DM58" s="1029"/>
      <c r="DN58" s="1029"/>
      <c r="DO58" s="1029"/>
      <c r="DP58" s="1030"/>
      <c r="DQ58" s="1028"/>
      <c r="DR58" s="1029"/>
      <c r="DS58" s="1029"/>
      <c r="DT58" s="1029"/>
      <c r="DU58" s="1030"/>
      <c r="DV58" s="1031"/>
      <c r="DW58" s="1032"/>
      <c r="DX58" s="1032"/>
      <c r="DY58" s="1032"/>
      <c r="DZ58" s="1033"/>
      <c r="EA58" s="221"/>
    </row>
    <row r="59" spans="1:131" ht="26.25" customHeight="1" x14ac:dyDescent="0.15">
      <c r="A59" s="229">
        <v>32</v>
      </c>
      <c r="B59" s="1069"/>
      <c r="C59" s="1070"/>
      <c r="D59" s="1070"/>
      <c r="E59" s="1070"/>
      <c r="F59" s="1070"/>
      <c r="G59" s="1070"/>
      <c r="H59" s="1070"/>
      <c r="I59" s="1070"/>
      <c r="J59" s="1070"/>
      <c r="K59" s="1070"/>
      <c r="L59" s="1070"/>
      <c r="M59" s="1070"/>
      <c r="N59" s="1070"/>
      <c r="O59" s="1070"/>
      <c r="P59" s="1071"/>
      <c r="Q59" s="1072"/>
      <c r="R59" s="1064"/>
      <c r="S59" s="1064"/>
      <c r="T59" s="1064"/>
      <c r="U59" s="1064"/>
      <c r="V59" s="1064"/>
      <c r="W59" s="1064"/>
      <c r="X59" s="1064"/>
      <c r="Y59" s="1064"/>
      <c r="Z59" s="1064"/>
      <c r="AA59" s="1064"/>
      <c r="AB59" s="1064"/>
      <c r="AC59" s="1064"/>
      <c r="AD59" s="1064"/>
      <c r="AE59" s="1073"/>
      <c r="AF59" s="1074"/>
      <c r="AG59" s="1075"/>
      <c r="AH59" s="1075"/>
      <c r="AI59" s="1075"/>
      <c r="AJ59" s="1076"/>
      <c r="AK59" s="1063"/>
      <c r="AL59" s="1064"/>
      <c r="AM59" s="1064"/>
      <c r="AN59" s="1064"/>
      <c r="AO59" s="1064"/>
      <c r="AP59" s="1064"/>
      <c r="AQ59" s="1064"/>
      <c r="AR59" s="1064"/>
      <c r="AS59" s="1064"/>
      <c r="AT59" s="1064"/>
      <c r="AU59" s="1064"/>
      <c r="AV59" s="1064"/>
      <c r="AW59" s="1064"/>
      <c r="AX59" s="1064"/>
      <c r="AY59" s="1064"/>
      <c r="AZ59" s="1065"/>
      <c r="BA59" s="1065"/>
      <c r="BB59" s="1065"/>
      <c r="BC59" s="1065"/>
      <c r="BD59" s="1065"/>
      <c r="BE59" s="1004"/>
      <c r="BF59" s="1004"/>
      <c r="BG59" s="1004"/>
      <c r="BH59" s="1004"/>
      <c r="BI59" s="1005"/>
      <c r="BJ59" s="223"/>
      <c r="BK59" s="223"/>
      <c r="BL59" s="223"/>
      <c r="BM59" s="223"/>
      <c r="BN59" s="223"/>
      <c r="BO59" s="232"/>
      <c r="BP59" s="232"/>
      <c r="BQ59" s="229">
        <v>53</v>
      </c>
      <c r="BR59" s="230"/>
      <c r="BS59" s="1031"/>
      <c r="BT59" s="1032"/>
      <c r="BU59" s="1032"/>
      <c r="BV59" s="1032"/>
      <c r="BW59" s="1032"/>
      <c r="BX59" s="1032"/>
      <c r="BY59" s="1032"/>
      <c r="BZ59" s="1032"/>
      <c r="CA59" s="1032"/>
      <c r="CB59" s="1032"/>
      <c r="CC59" s="1032"/>
      <c r="CD59" s="1032"/>
      <c r="CE59" s="1032"/>
      <c r="CF59" s="1032"/>
      <c r="CG59" s="1053"/>
      <c r="CH59" s="1028"/>
      <c r="CI59" s="1029"/>
      <c r="CJ59" s="1029"/>
      <c r="CK59" s="1029"/>
      <c r="CL59" s="1030"/>
      <c r="CM59" s="1028"/>
      <c r="CN59" s="1029"/>
      <c r="CO59" s="1029"/>
      <c r="CP59" s="1029"/>
      <c r="CQ59" s="1030"/>
      <c r="CR59" s="1028"/>
      <c r="CS59" s="1029"/>
      <c r="CT59" s="1029"/>
      <c r="CU59" s="1029"/>
      <c r="CV59" s="1030"/>
      <c r="CW59" s="1028"/>
      <c r="CX59" s="1029"/>
      <c r="CY59" s="1029"/>
      <c r="CZ59" s="1029"/>
      <c r="DA59" s="1030"/>
      <c r="DB59" s="1028"/>
      <c r="DC59" s="1029"/>
      <c r="DD59" s="1029"/>
      <c r="DE59" s="1029"/>
      <c r="DF59" s="1030"/>
      <c r="DG59" s="1028"/>
      <c r="DH59" s="1029"/>
      <c r="DI59" s="1029"/>
      <c r="DJ59" s="1029"/>
      <c r="DK59" s="1030"/>
      <c r="DL59" s="1028"/>
      <c r="DM59" s="1029"/>
      <c r="DN59" s="1029"/>
      <c r="DO59" s="1029"/>
      <c r="DP59" s="1030"/>
      <c r="DQ59" s="1028"/>
      <c r="DR59" s="1029"/>
      <c r="DS59" s="1029"/>
      <c r="DT59" s="1029"/>
      <c r="DU59" s="1030"/>
      <c r="DV59" s="1031"/>
      <c r="DW59" s="1032"/>
      <c r="DX59" s="1032"/>
      <c r="DY59" s="1032"/>
      <c r="DZ59" s="1033"/>
      <c r="EA59" s="221"/>
    </row>
    <row r="60" spans="1:131" ht="26.25" customHeight="1" x14ac:dyDescent="0.15">
      <c r="A60" s="229">
        <v>33</v>
      </c>
      <c r="B60" s="1069"/>
      <c r="C60" s="1070"/>
      <c r="D60" s="1070"/>
      <c r="E60" s="1070"/>
      <c r="F60" s="1070"/>
      <c r="G60" s="1070"/>
      <c r="H60" s="1070"/>
      <c r="I60" s="1070"/>
      <c r="J60" s="1070"/>
      <c r="K60" s="1070"/>
      <c r="L60" s="1070"/>
      <c r="M60" s="1070"/>
      <c r="N60" s="1070"/>
      <c r="O60" s="1070"/>
      <c r="P60" s="1071"/>
      <c r="Q60" s="1072"/>
      <c r="R60" s="1064"/>
      <c r="S60" s="1064"/>
      <c r="T60" s="1064"/>
      <c r="U60" s="1064"/>
      <c r="V60" s="1064"/>
      <c r="W60" s="1064"/>
      <c r="X60" s="1064"/>
      <c r="Y60" s="1064"/>
      <c r="Z60" s="1064"/>
      <c r="AA60" s="1064"/>
      <c r="AB60" s="1064"/>
      <c r="AC60" s="1064"/>
      <c r="AD60" s="1064"/>
      <c r="AE60" s="1073"/>
      <c r="AF60" s="1074"/>
      <c r="AG60" s="1075"/>
      <c r="AH60" s="1075"/>
      <c r="AI60" s="1075"/>
      <c r="AJ60" s="1076"/>
      <c r="AK60" s="1063"/>
      <c r="AL60" s="1064"/>
      <c r="AM60" s="1064"/>
      <c r="AN60" s="1064"/>
      <c r="AO60" s="1064"/>
      <c r="AP60" s="1064"/>
      <c r="AQ60" s="1064"/>
      <c r="AR60" s="1064"/>
      <c r="AS60" s="1064"/>
      <c r="AT60" s="1064"/>
      <c r="AU60" s="1064"/>
      <c r="AV60" s="1064"/>
      <c r="AW60" s="1064"/>
      <c r="AX60" s="1064"/>
      <c r="AY60" s="1064"/>
      <c r="AZ60" s="1065"/>
      <c r="BA60" s="1065"/>
      <c r="BB60" s="1065"/>
      <c r="BC60" s="1065"/>
      <c r="BD60" s="1065"/>
      <c r="BE60" s="1004"/>
      <c r="BF60" s="1004"/>
      <c r="BG60" s="1004"/>
      <c r="BH60" s="1004"/>
      <c r="BI60" s="1005"/>
      <c r="BJ60" s="223"/>
      <c r="BK60" s="223"/>
      <c r="BL60" s="223"/>
      <c r="BM60" s="223"/>
      <c r="BN60" s="223"/>
      <c r="BO60" s="232"/>
      <c r="BP60" s="232"/>
      <c r="BQ60" s="229">
        <v>54</v>
      </c>
      <c r="BR60" s="230"/>
      <c r="BS60" s="1031"/>
      <c r="BT60" s="1032"/>
      <c r="BU60" s="1032"/>
      <c r="BV60" s="1032"/>
      <c r="BW60" s="1032"/>
      <c r="BX60" s="1032"/>
      <c r="BY60" s="1032"/>
      <c r="BZ60" s="1032"/>
      <c r="CA60" s="1032"/>
      <c r="CB60" s="1032"/>
      <c r="CC60" s="1032"/>
      <c r="CD60" s="1032"/>
      <c r="CE60" s="1032"/>
      <c r="CF60" s="1032"/>
      <c r="CG60" s="1053"/>
      <c r="CH60" s="1028"/>
      <c r="CI60" s="1029"/>
      <c r="CJ60" s="1029"/>
      <c r="CK60" s="1029"/>
      <c r="CL60" s="1030"/>
      <c r="CM60" s="1028"/>
      <c r="CN60" s="1029"/>
      <c r="CO60" s="1029"/>
      <c r="CP60" s="1029"/>
      <c r="CQ60" s="1030"/>
      <c r="CR60" s="1028"/>
      <c r="CS60" s="1029"/>
      <c r="CT60" s="1029"/>
      <c r="CU60" s="1029"/>
      <c r="CV60" s="1030"/>
      <c r="CW60" s="1028"/>
      <c r="CX60" s="1029"/>
      <c r="CY60" s="1029"/>
      <c r="CZ60" s="1029"/>
      <c r="DA60" s="1030"/>
      <c r="DB60" s="1028"/>
      <c r="DC60" s="1029"/>
      <c r="DD60" s="1029"/>
      <c r="DE60" s="1029"/>
      <c r="DF60" s="1030"/>
      <c r="DG60" s="1028"/>
      <c r="DH60" s="1029"/>
      <c r="DI60" s="1029"/>
      <c r="DJ60" s="1029"/>
      <c r="DK60" s="1030"/>
      <c r="DL60" s="1028"/>
      <c r="DM60" s="1029"/>
      <c r="DN60" s="1029"/>
      <c r="DO60" s="1029"/>
      <c r="DP60" s="1030"/>
      <c r="DQ60" s="1028"/>
      <c r="DR60" s="1029"/>
      <c r="DS60" s="1029"/>
      <c r="DT60" s="1029"/>
      <c r="DU60" s="1030"/>
      <c r="DV60" s="1031"/>
      <c r="DW60" s="1032"/>
      <c r="DX60" s="1032"/>
      <c r="DY60" s="1032"/>
      <c r="DZ60" s="1033"/>
      <c r="EA60" s="221"/>
    </row>
    <row r="61" spans="1:131" ht="26.25" customHeight="1" thickBot="1" x14ac:dyDescent="0.2">
      <c r="A61" s="229">
        <v>34</v>
      </c>
      <c r="B61" s="1069"/>
      <c r="C61" s="1070"/>
      <c r="D61" s="1070"/>
      <c r="E61" s="1070"/>
      <c r="F61" s="1070"/>
      <c r="G61" s="1070"/>
      <c r="H61" s="1070"/>
      <c r="I61" s="1070"/>
      <c r="J61" s="1070"/>
      <c r="K61" s="1070"/>
      <c r="L61" s="1070"/>
      <c r="M61" s="1070"/>
      <c r="N61" s="1070"/>
      <c r="O61" s="1070"/>
      <c r="P61" s="1071"/>
      <c r="Q61" s="1072"/>
      <c r="R61" s="1064"/>
      <c r="S61" s="1064"/>
      <c r="T61" s="1064"/>
      <c r="U61" s="1064"/>
      <c r="V61" s="1064"/>
      <c r="W61" s="1064"/>
      <c r="X61" s="1064"/>
      <c r="Y61" s="1064"/>
      <c r="Z61" s="1064"/>
      <c r="AA61" s="1064"/>
      <c r="AB61" s="1064"/>
      <c r="AC61" s="1064"/>
      <c r="AD61" s="1064"/>
      <c r="AE61" s="1073"/>
      <c r="AF61" s="1074"/>
      <c r="AG61" s="1075"/>
      <c r="AH61" s="1075"/>
      <c r="AI61" s="1075"/>
      <c r="AJ61" s="1076"/>
      <c r="AK61" s="1063"/>
      <c r="AL61" s="1064"/>
      <c r="AM61" s="1064"/>
      <c r="AN61" s="1064"/>
      <c r="AO61" s="1064"/>
      <c r="AP61" s="1064"/>
      <c r="AQ61" s="1064"/>
      <c r="AR61" s="1064"/>
      <c r="AS61" s="1064"/>
      <c r="AT61" s="1064"/>
      <c r="AU61" s="1064"/>
      <c r="AV61" s="1064"/>
      <c r="AW61" s="1064"/>
      <c r="AX61" s="1064"/>
      <c r="AY61" s="1064"/>
      <c r="AZ61" s="1065"/>
      <c r="BA61" s="1065"/>
      <c r="BB61" s="1065"/>
      <c r="BC61" s="1065"/>
      <c r="BD61" s="1065"/>
      <c r="BE61" s="1004"/>
      <c r="BF61" s="1004"/>
      <c r="BG61" s="1004"/>
      <c r="BH61" s="1004"/>
      <c r="BI61" s="1005"/>
      <c r="BJ61" s="223"/>
      <c r="BK61" s="223"/>
      <c r="BL61" s="223"/>
      <c r="BM61" s="223"/>
      <c r="BN61" s="223"/>
      <c r="BO61" s="232"/>
      <c r="BP61" s="232"/>
      <c r="BQ61" s="229">
        <v>55</v>
      </c>
      <c r="BR61" s="230"/>
      <c r="BS61" s="1031"/>
      <c r="BT61" s="1032"/>
      <c r="BU61" s="1032"/>
      <c r="BV61" s="1032"/>
      <c r="BW61" s="1032"/>
      <c r="BX61" s="1032"/>
      <c r="BY61" s="1032"/>
      <c r="BZ61" s="1032"/>
      <c r="CA61" s="1032"/>
      <c r="CB61" s="1032"/>
      <c r="CC61" s="1032"/>
      <c r="CD61" s="1032"/>
      <c r="CE61" s="1032"/>
      <c r="CF61" s="1032"/>
      <c r="CG61" s="1053"/>
      <c r="CH61" s="1028"/>
      <c r="CI61" s="1029"/>
      <c r="CJ61" s="1029"/>
      <c r="CK61" s="1029"/>
      <c r="CL61" s="1030"/>
      <c r="CM61" s="1028"/>
      <c r="CN61" s="1029"/>
      <c r="CO61" s="1029"/>
      <c r="CP61" s="1029"/>
      <c r="CQ61" s="1030"/>
      <c r="CR61" s="1028"/>
      <c r="CS61" s="1029"/>
      <c r="CT61" s="1029"/>
      <c r="CU61" s="1029"/>
      <c r="CV61" s="1030"/>
      <c r="CW61" s="1028"/>
      <c r="CX61" s="1029"/>
      <c r="CY61" s="1029"/>
      <c r="CZ61" s="1029"/>
      <c r="DA61" s="1030"/>
      <c r="DB61" s="1028"/>
      <c r="DC61" s="1029"/>
      <c r="DD61" s="1029"/>
      <c r="DE61" s="1029"/>
      <c r="DF61" s="1030"/>
      <c r="DG61" s="1028"/>
      <c r="DH61" s="1029"/>
      <c r="DI61" s="1029"/>
      <c r="DJ61" s="1029"/>
      <c r="DK61" s="1030"/>
      <c r="DL61" s="1028"/>
      <c r="DM61" s="1029"/>
      <c r="DN61" s="1029"/>
      <c r="DO61" s="1029"/>
      <c r="DP61" s="1030"/>
      <c r="DQ61" s="1028"/>
      <c r="DR61" s="1029"/>
      <c r="DS61" s="1029"/>
      <c r="DT61" s="1029"/>
      <c r="DU61" s="1030"/>
      <c r="DV61" s="1031"/>
      <c r="DW61" s="1032"/>
      <c r="DX61" s="1032"/>
      <c r="DY61" s="1032"/>
      <c r="DZ61" s="1033"/>
      <c r="EA61" s="221"/>
    </row>
    <row r="62" spans="1:131" ht="26.25" customHeight="1" x14ac:dyDescent="0.15">
      <c r="A62" s="229">
        <v>35</v>
      </c>
      <c r="B62" s="1069"/>
      <c r="C62" s="1070"/>
      <c r="D62" s="1070"/>
      <c r="E62" s="1070"/>
      <c r="F62" s="1070"/>
      <c r="G62" s="1070"/>
      <c r="H62" s="1070"/>
      <c r="I62" s="1070"/>
      <c r="J62" s="1070"/>
      <c r="K62" s="1070"/>
      <c r="L62" s="1070"/>
      <c r="M62" s="1070"/>
      <c r="N62" s="1070"/>
      <c r="O62" s="1070"/>
      <c r="P62" s="1071"/>
      <c r="Q62" s="1072"/>
      <c r="R62" s="1064"/>
      <c r="S62" s="1064"/>
      <c r="T62" s="1064"/>
      <c r="U62" s="1064"/>
      <c r="V62" s="1064"/>
      <c r="W62" s="1064"/>
      <c r="X62" s="1064"/>
      <c r="Y62" s="1064"/>
      <c r="Z62" s="1064"/>
      <c r="AA62" s="1064"/>
      <c r="AB62" s="1064"/>
      <c r="AC62" s="1064"/>
      <c r="AD62" s="1064"/>
      <c r="AE62" s="1073"/>
      <c r="AF62" s="1074"/>
      <c r="AG62" s="1075"/>
      <c r="AH62" s="1075"/>
      <c r="AI62" s="1075"/>
      <c r="AJ62" s="1076"/>
      <c r="AK62" s="1063"/>
      <c r="AL62" s="1064"/>
      <c r="AM62" s="1064"/>
      <c r="AN62" s="1064"/>
      <c r="AO62" s="1064"/>
      <c r="AP62" s="1064"/>
      <c r="AQ62" s="1064"/>
      <c r="AR62" s="1064"/>
      <c r="AS62" s="1064"/>
      <c r="AT62" s="1064"/>
      <c r="AU62" s="1064"/>
      <c r="AV62" s="1064"/>
      <c r="AW62" s="1064"/>
      <c r="AX62" s="1064"/>
      <c r="AY62" s="1064"/>
      <c r="AZ62" s="1065"/>
      <c r="BA62" s="1065"/>
      <c r="BB62" s="1065"/>
      <c r="BC62" s="1065"/>
      <c r="BD62" s="1065"/>
      <c r="BE62" s="1004"/>
      <c r="BF62" s="1004"/>
      <c r="BG62" s="1004"/>
      <c r="BH62" s="1004"/>
      <c r="BI62" s="1005"/>
      <c r="BJ62" s="1066" t="s">
        <v>411</v>
      </c>
      <c r="BK62" s="1067"/>
      <c r="BL62" s="1067"/>
      <c r="BM62" s="1067"/>
      <c r="BN62" s="1068"/>
      <c r="BO62" s="232"/>
      <c r="BP62" s="232"/>
      <c r="BQ62" s="229">
        <v>56</v>
      </c>
      <c r="BR62" s="230"/>
      <c r="BS62" s="1031"/>
      <c r="BT62" s="1032"/>
      <c r="BU62" s="1032"/>
      <c r="BV62" s="1032"/>
      <c r="BW62" s="1032"/>
      <c r="BX62" s="1032"/>
      <c r="BY62" s="1032"/>
      <c r="BZ62" s="1032"/>
      <c r="CA62" s="1032"/>
      <c r="CB62" s="1032"/>
      <c r="CC62" s="1032"/>
      <c r="CD62" s="1032"/>
      <c r="CE62" s="1032"/>
      <c r="CF62" s="1032"/>
      <c r="CG62" s="1053"/>
      <c r="CH62" s="1028"/>
      <c r="CI62" s="1029"/>
      <c r="CJ62" s="1029"/>
      <c r="CK62" s="1029"/>
      <c r="CL62" s="1030"/>
      <c r="CM62" s="1028"/>
      <c r="CN62" s="1029"/>
      <c r="CO62" s="1029"/>
      <c r="CP62" s="1029"/>
      <c r="CQ62" s="1030"/>
      <c r="CR62" s="1028"/>
      <c r="CS62" s="1029"/>
      <c r="CT62" s="1029"/>
      <c r="CU62" s="1029"/>
      <c r="CV62" s="1030"/>
      <c r="CW62" s="1028"/>
      <c r="CX62" s="1029"/>
      <c r="CY62" s="1029"/>
      <c r="CZ62" s="1029"/>
      <c r="DA62" s="1030"/>
      <c r="DB62" s="1028"/>
      <c r="DC62" s="1029"/>
      <c r="DD62" s="1029"/>
      <c r="DE62" s="1029"/>
      <c r="DF62" s="1030"/>
      <c r="DG62" s="1028"/>
      <c r="DH62" s="1029"/>
      <c r="DI62" s="1029"/>
      <c r="DJ62" s="1029"/>
      <c r="DK62" s="1030"/>
      <c r="DL62" s="1028"/>
      <c r="DM62" s="1029"/>
      <c r="DN62" s="1029"/>
      <c r="DO62" s="1029"/>
      <c r="DP62" s="1030"/>
      <c r="DQ62" s="1028"/>
      <c r="DR62" s="1029"/>
      <c r="DS62" s="1029"/>
      <c r="DT62" s="1029"/>
      <c r="DU62" s="1030"/>
      <c r="DV62" s="1031"/>
      <c r="DW62" s="1032"/>
      <c r="DX62" s="1032"/>
      <c r="DY62" s="1032"/>
      <c r="DZ62" s="1033"/>
      <c r="EA62" s="221"/>
    </row>
    <row r="63" spans="1:131" ht="26.25" customHeight="1" thickBot="1" x14ac:dyDescent="0.2">
      <c r="A63" s="231" t="s">
        <v>390</v>
      </c>
      <c r="B63" s="969" t="s">
        <v>412</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9"/>
      <c r="AF63" s="1060">
        <v>722</v>
      </c>
      <c r="AG63" s="991"/>
      <c r="AH63" s="991"/>
      <c r="AI63" s="991"/>
      <c r="AJ63" s="1061"/>
      <c r="AK63" s="1062"/>
      <c r="AL63" s="995"/>
      <c r="AM63" s="995"/>
      <c r="AN63" s="995"/>
      <c r="AO63" s="995"/>
      <c r="AP63" s="991"/>
      <c r="AQ63" s="991"/>
      <c r="AR63" s="991"/>
      <c r="AS63" s="991"/>
      <c r="AT63" s="991"/>
      <c r="AU63" s="991"/>
      <c r="AV63" s="991"/>
      <c r="AW63" s="991"/>
      <c r="AX63" s="991"/>
      <c r="AY63" s="991"/>
      <c r="AZ63" s="1056"/>
      <c r="BA63" s="1056"/>
      <c r="BB63" s="1056"/>
      <c r="BC63" s="1056"/>
      <c r="BD63" s="1056"/>
      <c r="BE63" s="992"/>
      <c r="BF63" s="992"/>
      <c r="BG63" s="992"/>
      <c r="BH63" s="992"/>
      <c r="BI63" s="993"/>
      <c r="BJ63" s="1057" t="s">
        <v>128</v>
      </c>
      <c r="BK63" s="985"/>
      <c r="BL63" s="985"/>
      <c r="BM63" s="985"/>
      <c r="BN63" s="1058"/>
      <c r="BO63" s="232"/>
      <c r="BP63" s="232"/>
      <c r="BQ63" s="229">
        <v>57</v>
      </c>
      <c r="BR63" s="230"/>
      <c r="BS63" s="1031"/>
      <c r="BT63" s="1032"/>
      <c r="BU63" s="1032"/>
      <c r="BV63" s="1032"/>
      <c r="BW63" s="1032"/>
      <c r="BX63" s="1032"/>
      <c r="BY63" s="1032"/>
      <c r="BZ63" s="1032"/>
      <c r="CA63" s="1032"/>
      <c r="CB63" s="1032"/>
      <c r="CC63" s="1032"/>
      <c r="CD63" s="1032"/>
      <c r="CE63" s="1032"/>
      <c r="CF63" s="1032"/>
      <c r="CG63" s="1053"/>
      <c r="CH63" s="1028"/>
      <c r="CI63" s="1029"/>
      <c r="CJ63" s="1029"/>
      <c r="CK63" s="1029"/>
      <c r="CL63" s="1030"/>
      <c r="CM63" s="1028"/>
      <c r="CN63" s="1029"/>
      <c r="CO63" s="1029"/>
      <c r="CP63" s="1029"/>
      <c r="CQ63" s="1030"/>
      <c r="CR63" s="1028"/>
      <c r="CS63" s="1029"/>
      <c r="CT63" s="1029"/>
      <c r="CU63" s="1029"/>
      <c r="CV63" s="1030"/>
      <c r="CW63" s="1028"/>
      <c r="CX63" s="1029"/>
      <c r="CY63" s="1029"/>
      <c r="CZ63" s="1029"/>
      <c r="DA63" s="1030"/>
      <c r="DB63" s="1028"/>
      <c r="DC63" s="1029"/>
      <c r="DD63" s="1029"/>
      <c r="DE63" s="1029"/>
      <c r="DF63" s="1030"/>
      <c r="DG63" s="1028"/>
      <c r="DH63" s="1029"/>
      <c r="DI63" s="1029"/>
      <c r="DJ63" s="1029"/>
      <c r="DK63" s="1030"/>
      <c r="DL63" s="1028"/>
      <c r="DM63" s="1029"/>
      <c r="DN63" s="1029"/>
      <c r="DO63" s="1029"/>
      <c r="DP63" s="1030"/>
      <c r="DQ63" s="1028"/>
      <c r="DR63" s="1029"/>
      <c r="DS63" s="1029"/>
      <c r="DT63" s="1029"/>
      <c r="DU63" s="1030"/>
      <c r="DV63" s="1031"/>
      <c r="DW63" s="1032"/>
      <c r="DX63" s="1032"/>
      <c r="DY63" s="1032"/>
      <c r="DZ63" s="1033"/>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31"/>
      <c r="BT64" s="1032"/>
      <c r="BU64" s="1032"/>
      <c r="BV64" s="1032"/>
      <c r="BW64" s="1032"/>
      <c r="BX64" s="1032"/>
      <c r="BY64" s="1032"/>
      <c r="BZ64" s="1032"/>
      <c r="CA64" s="1032"/>
      <c r="CB64" s="1032"/>
      <c r="CC64" s="1032"/>
      <c r="CD64" s="1032"/>
      <c r="CE64" s="1032"/>
      <c r="CF64" s="1032"/>
      <c r="CG64" s="1053"/>
      <c r="CH64" s="1028"/>
      <c r="CI64" s="1029"/>
      <c r="CJ64" s="1029"/>
      <c r="CK64" s="1029"/>
      <c r="CL64" s="1030"/>
      <c r="CM64" s="1028"/>
      <c r="CN64" s="1029"/>
      <c r="CO64" s="1029"/>
      <c r="CP64" s="1029"/>
      <c r="CQ64" s="1030"/>
      <c r="CR64" s="1028"/>
      <c r="CS64" s="1029"/>
      <c r="CT64" s="1029"/>
      <c r="CU64" s="1029"/>
      <c r="CV64" s="1030"/>
      <c r="CW64" s="1028"/>
      <c r="CX64" s="1029"/>
      <c r="CY64" s="1029"/>
      <c r="CZ64" s="1029"/>
      <c r="DA64" s="1030"/>
      <c r="DB64" s="1028"/>
      <c r="DC64" s="1029"/>
      <c r="DD64" s="1029"/>
      <c r="DE64" s="1029"/>
      <c r="DF64" s="1030"/>
      <c r="DG64" s="1028"/>
      <c r="DH64" s="1029"/>
      <c r="DI64" s="1029"/>
      <c r="DJ64" s="1029"/>
      <c r="DK64" s="1030"/>
      <c r="DL64" s="1028"/>
      <c r="DM64" s="1029"/>
      <c r="DN64" s="1029"/>
      <c r="DO64" s="1029"/>
      <c r="DP64" s="1030"/>
      <c r="DQ64" s="1028"/>
      <c r="DR64" s="1029"/>
      <c r="DS64" s="1029"/>
      <c r="DT64" s="1029"/>
      <c r="DU64" s="1030"/>
      <c r="DV64" s="1031"/>
      <c r="DW64" s="1032"/>
      <c r="DX64" s="1032"/>
      <c r="DY64" s="1032"/>
      <c r="DZ64" s="1033"/>
      <c r="EA64" s="221"/>
    </row>
    <row r="65" spans="1:131" ht="26.25" customHeight="1" thickBot="1" x14ac:dyDescent="0.2">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31"/>
      <c r="BT65" s="1032"/>
      <c r="BU65" s="1032"/>
      <c r="BV65" s="1032"/>
      <c r="BW65" s="1032"/>
      <c r="BX65" s="1032"/>
      <c r="BY65" s="1032"/>
      <c r="BZ65" s="1032"/>
      <c r="CA65" s="1032"/>
      <c r="CB65" s="1032"/>
      <c r="CC65" s="1032"/>
      <c r="CD65" s="1032"/>
      <c r="CE65" s="1032"/>
      <c r="CF65" s="1032"/>
      <c r="CG65" s="1053"/>
      <c r="CH65" s="1028"/>
      <c r="CI65" s="1029"/>
      <c r="CJ65" s="1029"/>
      <c r="CK65" s="1029"/>
      <c r="CL65" s="1030"/>
      <c r="CM65" s="1028"/>
      <c r="CN65" s="1029"/>
      <c r="CO65" s="1029"/>
      <c r="CP65" s="1029"/>
      <c r="CQ65" s="1030"/>
      <c r="CR65" s="1028"/>
      <c r="CS65" s="1029"/>
      <c r="CT65" s="1029"/>
      <c r="CU65" s="1029"/>
      <c r="CV65" s="1030"/>
      <c r="CW65" s="1028"/>
      <c r="CX65" s="1029"/>
      <c r="CY65" s="1029"/>
      <c r="CZ65" s="1029"/>
      <c r="DA65" s="1030"/>
      <c r="DB65" s="1028"/>
      <c r="DC65" s="1029"/>
      <c r="DD65" s="1029"/>
      <c r="DE65" s="1029"/>
      <c r="DF65" s="1030"/>
      <c r="DG65" s="1028"/>
      <c r="DH65" s="1029"/>
      <c r="DI65" s="1029"/>
      <c r="DJ65" s="1029"/>
      <c r="DK65" s="1030"/>
      <c r="DL65" s="1028"/>
      <c r="DM65" s="1029"/>
      <c r="DN65" s="1029"/>
      <c r="DO65" s="1029"/>
      <c r="DP65" s="1030"/>
      <c r="DQ65" s="1028"/>
      <c r="DR65" s="1029"/>
      <c r="DS65" s="1029"/>
      <c r="DT65" s="1029"/>
      <c r="DU65" s="1030"/>
      <c r="DV65" s="1031"/>
      <c r="DW65" s="1032"/>
      <c r="DX65" s="1032"/>
      <c r="DY65" s="1032"/>
      <c r="DZ65" s="1033"/>
      <c r="EA65" s="221"/>
    </row>
    <row r="66" spans="1:131" ht="26.25" customHeight="1" x14ac:dyDescent="0.15">
      <c r="A66" s="1034" t="s">
        <v>414</v>
      </c>
      <c r="B66" s="1035"/>
      <c r="C66" s="1035"/>
      <c r="D66" s="1035"/>
      <c r="E66" s="1035"/>
      <c r="F66" s="1035"/>
      <c r="G66" s="1035"/>
      <c r="H66" s="1035"/>
      <c r="I66" s="1035"/>
      <c r="J66" s="1035"/>
      <c r="K66" s="1035"/>
      <c r="L66" s="1035"/>
      <c r="M66" s="1035"/>
      <c r="N66" s="1035"/>
      <c r="O66" s="1035"/>
      <c r="P66" s="1036"/>
      <c r="Q66" s="1040" t="s">
        <v>415</v>
      </c>
      <c r="R66" s="1041"/>
      <c r="S66" s="1041"/>
      <c r="T66" s="1041"/>
      <c r="U66" s="1042"/>
      <c r="V66" s="1040" t="s">
        <v>416</v>
      </c>
      <c r="W66" s="1041"/>
      <c r="X66" s="1041"/>
      <c r="Y66" s="1041"/>
      <c r="Z66" s="1042"/>
      <c r="AA66" s="1040" t="s">
        <v>417</v>
      </c>
      <c r="AB66" s="1041"/>
      <c r="AC66" s="1041"/>
      <c r="AD66" s="1041"/>
      <c r="AE66" s="1042"/>
      <c r="AF66" s="1046" t="s">
        <v>418</v>
      </c>
      <c r="AG66" s="1047"/>
      <c r="AH66" s="1047"/>
      <c r="AI66" s="1047"/>
      <c r="AJ66" s="1048"/>
      <c r="AK66" s="1040" t="s">
        <v>419</v>
      </c>
      <c r="AL66" s="1035"/>
      <c r="AM66" s="1035"/>
      <c r="AN66" s="1035"/>
      <c r="AO66" s="1036"/>
      <c r="AP66" s="1040" t="s">
        <v>420</v>
      </c>
      <c r="AQ66" s="1041"/>
      <c r="AR66" s="1041"/>
      <c r="AS66" s="1041"/>
      <c r="AT66" s="1042"/>
      <c r="AU66" s="1040" t="s">
        <v>421</v>
      </c>
      <c r="AV66" s="1041"/>
      <c r="AW66" s="1041"/>
      <c r="AX66" s="1041"/>
      <c r="AY66" s="1042"/>
      <c r="AZ66" s="1040" t="s">
        <v>378</v>
      </c>
      <c r="BA66" s="1041"/>
      <c r="BB66" s="1041"/>
      <c r="BC66" s="1041"/>
      <c r="BD66" s="1054"/>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7"/>
      <c r="B67" s="1038"/>
      <c r="C67" s="1038"/>
      <c r="D67" s="1038"/>
      <c r="E67" s="1038"/>
      <c r="F67" s="1038"/>
      <c r="G67" s="1038"/>
      <c r="H67" s="1038"/>
      <c r="I67" s="1038"/>
      <c r="J67" s="1038"/>
      <c r="K67" s="1038"/>
      <c r="L67" s="1038"/>
      <c r="M67" s="1038"/>
      <c r="N67" s="1038"/>
      <c r="O67" s="1038"/>
      <c r="P67" s="1039"/>
      <c r="Q67" s="1043"/>
      <c r="R67" s="1044"/>
      <c r="S67" s="1044"/>
      <c r="T67" s="1044"/>
      <c r="U67" s="1045"/>
      <c r="V67" s="1043"/>
      <c r="W67" s="1044"/>
      <c r="X67" s="1044"/>
      <c r="Y67" s="1044"/>
      <c r="Z67" s="1045"/>
      <c r="AA67" s="1043"/>
      <c r="AB67" s="1044"/>
      <c r="AC67" s="1044"/>
      <c r="AD67" s="1044"/>
      <c r="AE67" s="1045"/>
      <c r="AF67" s="1049"/>
      <c r="AG67" s="1050"/>
      <c r="AH67" s="1050"/>
      <c r="AI67" s="1050"/>
      <c r="AJ67" s="1051"/>
      <c r="AK67" s="1052"/>
      <c r="AL67" s="1038"/>
      <c r="AM67" s="1038"/>
      <c r="AN67" s="1038"/>
      <c r="AO67" s="1039"/>
      <c r="AP67" s="1043"/>
      <c r="AQ67" s="1044"/>
      <c r="AR67" s="1044"/>
      <c r="AS67" s="1044"/>
      <c r="AT67" s="1045"/>
      <c r="AU67" s="1043"/>
      <c r="AV67" s="1044"/>
      <c r="AW67" s="1044"/>
      <c r="AX67" s="1044"/>
      <c r="AY67" s="1045"/>
      <c r="AZ67" s="1043"/>
      <c r="BA67" s="1044"/>
      <c r="BB67" s="1044"/>
      <c r="BC67" s="1044"/>
      <c r="BD67" s="1055"/>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24" t="s">
        <v>584</v>
      </c>
      <c r="C68" s="1025"/>
      <c r="D68" s="1025"/>
      <c r="E68" s="1025"/>
      <c r="F68" s="1025"/>
      <c r="G68" s="1025"/>
      <c r="H68" s="1025"/>
      <c r="I68" s="1025"/>
      <c r="J68" s="1025"/>
      <c r="K68" s="1025"/>
      <c r="L68" s="1025"/>
      <c r="M68" s="1025"/>
      <c r="N68" s="1025"/>
      <c r="O68" s="1025"/>
      <c r="P68" s="1026"/>
      <c r="Q68" s="1027">
        <v>4883</v>
      </c>
      <c r="R68" s="1021"/>
      <c r="S68" s="1021"/>
      <c r="T68" s="1021"/>
      <c r="U68" s="1021"/>
      <c r="V68" s="1021">
        <v>4494</v>
      </c>
      <c r="W68" s="1021"/>
      <c r="X68" s="1021"/>
      <c r="Y68" s="1021"/>
      <c r="Z68" s="1021"/>
      <c r="AA68" s="1021">
        <v>389</v>
      </c>
      <c r="AB68" s="1021"/>
      <c r="AC68" s="1021"/>
      <c r="AD68" s="1021"/>
      <c r="AE68" s="1021"/>
      <c r="AF68" s="1021">
        <v>389</v>
      </c>
      <c r="AG68" s="1021"/>
      <c r="AH68" s="1021"/>
      <c r="AI68" s="1021"/>
      <c r="AJ68" s="1021"/>
      <c r="AK68" s="1021" t="s">
        <v>515</v>
      </c>
      <c r="AL68" s="1021"/>
      <c r="AM68" s="1021"/>
      <c r="AN68" s="1021"/>
      <c r="AO68" s="1021"/>
      <c r="AP68" s="1021">
        <v>472</v>
      </c>
      <c r="AQ68" s="1021"/>
      <c r="AR68" s="1021"/>
      <c r="AS68" s="1021"/>
      <c r="AT68" s="1021"/>
      <c r="AU68" s="1021">
        <v>12</v>
      </c>
      <c r="AV68" s="1021"/>
      <c r="AW68" s="1021"/>
      <c r="AX68" s="1021"/>
      <c r="AY68" s="1021"/>
      <c r="AZ68" s="1022"/>
      <c r="BA68" s="1022"/>
      <c r="BB68" s="1022"/>
      <c r="BC68" s="1022"/>
      <c r="BD68" s="1023"/>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583</v>
      </c>
      <c r="C69" s="1007"/>
      <c r="D69" s="1007"/>
      <c r="E69" s="1007"/>
      <c r="F69" s="1007"/>
      <c r="G69" s="1007"/>
      <c r="H69" s="1007"/>
      <c r="I69" s="1007"/>
      <c r="J69" s="1007"/>
      <c r="K69" s="1007"/>
      <c r="L69" s="1007"/>
      <c r="M69" s="1007"/>
      <c r="N69" s="1007"/>
      <c r="O69" s="1007"/>
      <c r="P69" s="1008"/>
      <c r="Q69" s="1009">
        <v>22</v>
      </c>
      <c r="R69" s="1003"/>
      <c r="S69" s="1003"/>
      <c r="T69" s="1003"/>
      <c r="U69" s="1003"/>
      <c r="V69" s="1003">
        <v>15</v>
      </c>
      <c r="W69" s="1003"/>
      <c r="X69" s="1003"/>
      <c r="Y69" s="1003"/>
      <c r="Z69" s="1003"/>
      <c r="AA69" s="1003">
        <v>7</v>
      </c>
      <c r="AB69" s="1003"/>
      <c r="AC69" s="1003"/>
      <c r="AD69" s="1003"/>
      <c r="AE69" s="1003"/>
      <c r="AF69" s="1003">
        <v>7</v>
      </c>
      <c r="AG69" s="1003"/>
      <c r="AH69" s="1003"/>
      <c r="AI69" s="1003"/>
      <c r="AJ69" s="1003"/>
      <c r="AK69" s="1003" t="s">
        <v>515</v>
      </c>
      <c r="AL69" s="1003"/>
      <c r="AM69" s="1003"/>
      <c r="AN69" s="1003"/>
      <c r="AO69" s="1003"/>
      <c r="AP69" s="1003" t="s">
        <v>515</v>
      </c>
      <c r="AQ69" s="1003"/>
      <c r="AR69" s="1003"/>
      <c r="AS69" s="1003"/>
      <c r="AT69" s="1003"/>
      <c r="AU69" s="1003" t="s">
        <v>515</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11" t="s">
        <v>585</v>
      </c>
      <c r="C70" s="1012"/>
      <c r="D70" s="1012"/>
      <c r="E70" s="1012"/>
      <c r="F70" s="1012"/>
      <c r="G70" s="1012"/>
      <c r="H70" s="1012"/>
      <c r="I70" s="1012"/>
      <c r="J70" s="1012"/>
      <c r="K70" s="1012"/>
      <c r="L70" s="1012"/>
      <c r="M70" s="1012"/>
      <c r="N70" s="1012"/>
      <c r="O70" s="1012"/>
      <c r="P70" s="1013"/>
      <c r="Q70" s="1017">
        <v>1447</v>
      </c>
      <c r="R70" s="1018"/>
      <c r="S70" s="1018"/>
      <c r="T70" s="1018"/>
      <c r="U70" s="1019"/>
      <c r="V70" s="1020">
        <v>1407</v>
      </c>
      <c r="W70" s="1018"/>
      <c r="X70" s="1018"/>
      <c r="Y70" s="1018"/>
      <c r="Z70" s="1019"/>
      <c r="AA70" s="1020">
        <v>39</v>
      </c>
      <c r="AB70" s="1018"/>
      <c r="AC70" s="1018"/>
      <c r="AD70" s="1018"/>
      <c r="AE70" s="1019"/>
      <c r="AF70" s="1020">
        <v>39</v>
      </c>
      <c r="AG70" s="1018"/>
      <c r="AH70" s="1018"/>
      <c r="AI70" s="1018"/>
      <c r="AJ70" s="1019"/>
      <c r="AK70" s="1020">
        <v>15</v>
      </c>
      <c r="AL70" s="1018"/>
      <c r="AM70" s="1018"/>
      <c r="AN70" s="1018"/>
      <c r="AO70" s="1019"/>
      <c r="AP70" s="1020" t="s">
        <v>581</v>
      </c>
      <c r="AQ70" s="1018"/>
      <c r="AR70" s="1018"/>
      <c r="AS70" s="1018"/>
      <c r="AT70" s="1019"/>
      <c r="AU70" s="1020" t="s">
        <v>581</v>
      </c>
      <c r="AV70" s="1018"/>
      <c r="AW70" s="1018"/>
      <c r="AX70" s="1018"/>
      <c r="AY70" s="1019"/>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11" t="s">
        <v>586</v>
      </c>
      <c r="C71" s="1012"/>
      <c r="D71" s="1012"/>
      <c r="E71" s="1012"/>
      <c r="F71" s="1012"/>
      <c r="G71" s="1012"/>
      <c r="H71" s="1012"/>
      <c r="I71" s="1012"/>
      <c r="J71" s="1012"/>
      <c r="K71" s="1012"/>
      <c r="L71" s="1012"/>
      <c r="M71" s="1012"/>
      <c r="N71" s="1012"/>
      <c r="O71" s="1012"/>
      <c r="P71" s="1013"/>
      <c r="Q71" s="1017">
        <v>347</v>
      </c>
      <c r="R71" s="1018"/>
      <c r="S71" s="1018"/>
      <c r="T71" s="1018"/>
      <c r="U71" s="1019"/>
      <c r="V71" s="1010">
        <v>294</v>
      </c>
      <c r="W71" s="1010"/>
      <c r="X71" s="1010"/>
      <c r="Y71" s="1010"/>
      <c r="Z71" s="1010"/>
      <c r="AA71" s="1010">
        <v>54</v>
      </c>
      <c r="AB71" s="1010"/>
      <c r="AC71" s="1010"/>
      <c r="AD71" s="1010"/>
      <c r="AE71" s="1010"/>
      <c r="AF71" s="1010">
        <v>54</v>
      </c>
      <c r="AG71" s="1010"/>
      <c r="AH71" s="1010"/>
      <c r="AI71" s="1010"/>
      <c r="AJ71" s="1010"/>
      <c r="AK71" s="1010">
        <v>135</v>
      </c>
      <c r="AL71" s="1010"/>
      <c r="AM71" s="1010"/>
      <c r="AN71" s="1010"/>
      <c r="AO71" s="1010"/>
      <c r="AP71" s="1010" t="s">
        <v>581</v>
      </c>
      <c r="AQ71" s="1010"/>
      <c r="AR71" s="1010"/>
      <c r="AS71" s="1010"/>
      <c r="AT71" s="1010"/>
      <c r="AU71" s="1010" t="s">
        <v>581</v>
      </c>
      <c r="AV71" s="1010"/>
      <c r="AW71" s="1010"/>
      <c r="AX71" s="1010"/>
      <c r="AY71" s="1010"/>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11" t="s">
        <v>587</v>
      </c>
      <c r="C72" s="1012"/>
      <c r="D72" s="1012"/>
      <c r="E72" s="1012"/>
      <c r="F72" s="1012"/>
      <c r="G72" s="1012"/>
      <c r="H72" s="1012"/>
      <c r="I72" s="1012"/>
      <c r="J72" s="1012"/>
      <c r="K72" s="1012"/>
      <c r="L72" s="1012"/>
      <c r="M72" s="1012"/>
      <c r="N72" s="1012"/>
      <c r="O72" s="1012"/>
      <c r="P72" s="1013"/>
      <c r="Q72" s="1014">
        <v>304201</v>
      </c>
      <c r="R72" s="1010"/>
      <c r="S72" s="1010"/>
      <c r="T72" s="1010"/>
      <c r="U72" s="1010"/>
      <c r="V72" s="1010">
        <v>288028</v>
      </c>
      <c r="W72" s="1010"/>
      <c r="X72" s="1010"/>
      <c r="Y72" s="1010"/>
      <c r="Z72" s="1010"/>
      <c r="AA72" s="1010">
        <v>16173</v>
      </c>
      <c r="AB72" s="1010"/>
      <c r="AC72" s="1010"/>
      <c r="AD72" s="1010"/>
      <c r="AE72" s="1010"/>
      <c r="AF72" s="1010">
        <v>16179</v>
      </c>
      <c r="AG72" s="1010"/>
      <c r="AH72" s="1010"/>
      <c r="AI72" s="1010"/>
      <c r="AJ72" s="1010"/>
      <c r="AK72" s="1010">
        <v>0</v>
      </c>
      <c r="AL72" s="1010"/>
      <c r="AM72" s="1010"/>
      <c r="AN72" s="1010"/>
      <c r="AO72" s="1010"/>
      <c r="AP72" s="1010" t="s">
        <v>581</v>
      </c>
      <c r="AQ72" s="1010"/>
      <c r="AR72" s="1010"/>
      <c r="AS72" s="1010"/>
      <c r="AT72" s="1010"/>
      <c r="AU72" s="1010" t="s">
        <v>581</v>
      </c>
      <c r="AV72" s="1010"/>
      <c r="AW72" s="1010"/>
      <c r="AX72" s="1010"/>
      <c r="AY72" s="1010"/>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11" t="s">
        <v>596</v>
      </c>
      <c r="C73" s="1012"/>
      <c r="D73" s="1012"/>
      <c r="E73" s="1012"/>
      <c r="F73" s="1012"/>
      <c r="G73" s="1012"/>
      <c r="H73" s="1012"/>
      <c r="I73" s="1012"/>
      <c r="J73" s="1012"/>
      <c r="K73" s="1012"/>
      <c r="L73" s="1012"/>
      <c r="M73" s="1012"/>
      <c r="N73" s="1012"/>
      <c r="O73" s="1012"/>
      <c r="P73" s="1013"/>
      <c r="Q73" s="1014">
        <v>6522</v>
      </c>
      <c r="R73" s="1010"/>
      <c r="S73" s="1010"/>
      <c r="T73" s="1010"/>
      <c r="U73" s="1010"/>
      <c r="V73" s="1010">
        <v>5585</v>
      </c>
      <c r="W73" s="1010"/>
      <c r="X73" s="1010"/>
      <c r="Y73" s="1010"/>
      <c r="Z73" s="1010"/>
      <c r="AA73" s="1010">
        <v>937</v>
      </c>
      <c r="AB73" s="1010"/>
      <c r="AC73" s="1010"/>
      <c r="AD73" s="1010"/>
      <c r="AE73" s="1010"/>
      <c r="AF73" s="1010">
        <v>937</v>
      </c>
      <c r="AG73" s="1010"/>
      <c r="AH73" s="1010"/>
      <c r="AI73" s="1010"/>
      <c r="AJ73" s="1010"/>
      <c r="AK73" s="1010">
        <v>7</v>
      </c>
      <c r="AL73" s="1010"/>
      <c r="AM73" s="1010"/>
      <c r="AN73" s="1010"/>
      <c r="AO73" s="1010"/>
      <c r="AP73" s="1010" t="s">
        <v>581</v>
      </c>
      <c r="AQ73" s="1010"/>
      <c r="AR73" s="1010"/>
      <c r="AS73" s="1010"/>
      <c r="AT73" s="1010"/>
      <c r="AU73" s="1010" t="s">
        <v>581</v>
      </c>
      <c r="AV73" s="1010"/>
      <c r="AW73" s="1010"/>
      <c r="AX73" s="1010"/>
      <c r="AY73" s="1010"/>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11" t="s">
        <v>588</v>
      </c>
      <c r="C74" s="1012"/>
      <c r="D74" s="1012"/>
      <c r="E74" s="1012"/>
      <c r="F74" s="1012"/>
      <c r="G74" s="1012"/>
      <c r="H74" s="1012"/>
      <c r="I74" s="1012"/>
      <c r="J74" s="1012"/>
      <c r="K74" s="1012"/>
      <c r="L74" s="1012"/>
      <c r="M74" s="1012"/>
      <c r="N74" s="1012"/>
      <c r="O74" s="1012"/>
      <c r="P74" s="1013"/>
      <c r="Q74" s="1014">
        <v>13</v>
      </c>
      <c r="R74" s="1010"/>
      <c r="S74" s="1010"/>
      <c r="T74" s="1010"/>
      <c r="U74" s="1010"/>
      <c r="V74" s="1010">
        <v>11</v>
      </c>
      <c r="W74" s="1010"/>
      <c r="X74" s="1010"/>
      <c r="Y74" s="1010"/>
      <c r="Z74" s="1010"/>
      <c r="AA74" s="1010">
        <v>2</v>
      </c>
      <c r="AB74" s="1010"/>
      <c r="AC74" s="1010"/>
      <c r="AD74" s="1010"/>
      <c r="AE74" s="1010"/>
      <c r="AF74" s="1010">
        <v>2</v>
      </c>
      <c r="AG74" s="1010"/>
      <c r="AH74" s="1010"/>
      <c r="AI74" s="1010"/>
      <c r="AJ74" s="1010"/>
      <c r="AK74" s="1010">
        <v>0</v>
      </c>
      <c r="AL74" s="1010"/>
      <c r="AM74" s="1010"/>
      <c r="AN74" s="1010"/>
      <c r="AO74" s="1010"/>
      <c r="AP74" s="1010" t="s">
        <v>581</v>
      </c>
      <c r="AQ74" s="1010"/>
      <c r="AR74" s="1010"/>
      <c r="AS74" s="1010"/>
      <c r="AT74" s="1010"/>
      <c r="AU74" s="1010" t="s">
        <v>581</v>
      </c>
      <c r="AV74" s="1010"/>
      <c r="AW74" s="1010"/>
      <c r="AX74" s="1010"/>
      <c r="AY74" s="1010"/>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582</v>
      </c>
      <c r="C75" s="1007"/>
      <c r="D75" s="1007"/>
      <c r="E75" s="1007"/>
      <c r="F75" s="1007"/>
      <c r="G75" s="1007"/>
      <c r="H75" s="1007"/>
      <c r="I75" s="1007"/>
      <c r="J75" s="1007"/>
      <c r="K75" s="1007"/>
      <c r="L75" s="1007"/>
      <c r="M75" s="1007"/>
      <c r="N75" s="1007"/>
      <c r="O75" s="1007"/>
      <c r="P75" s="1007"/>
      <c r="Q75" s="1009">
        <v>38</v>
      </c>
      <c r="R75" s="1003"/>
      <c r="S75" s="1003"/>
      <c r="T75" s="1003"/>
      <c r="U75" s="1003"/>
      <c r="V75" s="1003">
        <v>31</v>
      </c>
      <c r="W75" s="1003"/>
      <c r="X75" s="1003"/>
      <c r="Y75" s="1003"/>
      <c r="Z75" s="1003"/>
      <c r="AA75" s="1003">
        <v>7</v>
      </c>
      <c r="AB75" s="1003"/>
      <c r="AC75" s="1003"/>
      <c r="AD75" s="1003"/>
      <c r="AE75" s="1003"/>
      <c r="AF75" s="1003">
        <v>4</v>
      </c>
      <c r="AG75" s="1003"/>
      <c r="AH75" s="1003"/>
      <c r="AI75" s="1003"/>
      <c r="AJ75" s="1003"/>
      <c r="AK75" s="1003">
        <v>17</v>
      </c>
      <c r="AL75" s="1003"/>
      <c r="AM75" s="1003"/>
      <c r="AN75" s="1003"/>
      <c r="AO75" s="1003"/>
      <c r="AP75" s="1003" t="s">
        <v>515</v>
      </c>
      <c r="AQ75" s="1003"/>
      <c r="AR75" s="1003"/>
      <c r="AS75" s="1003"/>
      <c r="AT75" s="1003"/>
      <c r="AU75" s="1010" t="s">
        <v>581</v>
      </c>
      <c r="AV75" s="1010"/>
      <c r="AW75" s="1010"/>
      <c r="AX75" s="1010"/>
      <c r="AY75" s="1010"/>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15" t="s">
        <v>589</v>
      </c>
      <c r="C76" s="1004"/>
      <c r="D76" s="1004"/>
      <c r="E76" s="1004"/>
      <c r="F76" s="1004"/>
      <c r="G76" s="1004"/>
      <c r="H76" s="1004"/>
      <c r="I76" s="1004"/>
      <c r="J76" s="1004"/>
      <c r="K76" s="1004"/>
      <c r="L76" s="1004"/>
      <c r="M76" s="1004"/>
      <c r="N76" s="1004"/>
      <c r="O76" s="1004"/>
      <c r="P76" s="1016"/>
      <c r="Q76" s="1009">
        <v>383</v>
      </c>
      <c r="R76" s="1003"/>
      <c r="S76" s="1003"/>
      <c r="T76" s="1003"/>
      <c r="U76" s="1003"/>
      <c r="V76" s="1003">
        <v>371</v>
      </c>
      <c r="W76" s="1003"/>
      <c r="X76" s="1003"/>
      <c r="Y76" s="1003"/>
      <c r="Z76" s="1003"/>
      <c r="AA76" s="1003">
        <v>12</v>
      </c>
      <c r="AB76" s="1003"/>
      <c r="AC76" s="1003"/>
      <c r="AD76" s="1003"/>
      <c r="AE76" s="1003"/>
      <c r="AF76" s="1003">
        <v>12</v>
      </c>
      <c r="AG76" s="1003"/>
      <c r="AH76" s="1003"/>
      <c r="AI76" s="1003"/>
      <c r="AJ76" s="1003"/>
      <c r="AK76" s="1003" t="s">
        <v>515</v>
      </c>
      <c r="AL76" s="1003"/>
      <c r="AM76" s="1003"/>
      <c r="AN76" s="1003"/>
      <c r="AO76" s="1003"/>
      <c r="AP76" s="1003">
        <v>331</v>
      </c>
      <c r="AQ76" s="1003"/>
      <c r="AR76" s="1003"/>
      <c r="AS76" s="1003"/>
      <c r="AT76" s="1003"/>
      <c r="AU76" s="1010">
        <v>14</v>
      </c>
      <c r="AV76" s="1010"/>
      <c r="AW76" s="1010"/>
      <c r="AX76" s="1010"/>
      <c r="AY76" s="1010"/>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15" t="s">
        <v>590</v>
      </c>
      <c r="C77" s="1004"/>
      <c r="D77" s="1004"/>
      <c r="E77" s="1004"/>
      <c r="F77" s="1004"/>
      <c r="G77" s="1004"/>
      <c r="H77" s="1004"/>
      <c r="I77" s="1004"/>
      <c r="J77" s="1004"/>
      <c r="K77" s="1004"/>
      <c r="L77" s="1004"/>
      <c r="M77" s="1004"/>
      <c r="N77" s="1004"/>
      <c r="O77" s="1004"/>
      <c r="P77" s="1016"/>
      <c r="Q77" s="1009">
        <v>4489</v>
      </c>
      <c r="R77" s="1003"/>
      <c r="S77" s="1003"/>
      <c r="T77" s="1003"/>
      <c r="U77" s="1003"/>
      <c r="V77" s="1003">
        <v>4336</v>
      </c>
      <c r="W77" s="1003"/>
      <c r="X77" s="1003"/>
      <c r="Y77" s="1003"/>
      <c r="Z77" s="1003"/>
      <c r="AA77" s="1003">
        <v>154</v>
      </c>
      <c r="AB77" s="1003"/>
      <c r="AC77" s="1003"/>
      <c r="AD77" s="1003"/>
      <c r="AE77" s="1003"/>
      <c r="AF77" s="1003">
        <v>154</v>
      </c>
      <c r="AG77" s="1003"/>
      <c r="AH77" s="1003"/>
      <c r="AI77" s="1003"/>
      <c r="AJ77" s="1003"/>
      <c r="AK77" s="1003" t="s">
        <v>515</v>
      </c>
      <c r="AL77" s="1003"/>
      <c r="AM77" s="1003"/>
      <c r="AN77" s="1003"/>
      <c r="AO77" s="1003"/>
      <c r="AP77" s="1003">
        <v>54</v>
      </c>
      <c r="AQ77" s="1003"/>
      <c r="AR77" s="1003"/>
      <c r="AS77" s="1003"/>
      <c r="AT77" s="1003"/>
      <c r="AU77" s="1010">
        <v>54</v>
      </c>
      <c r="AV77" s="1010"/>
      <c r="AW77" s="1010"/>
      <c r="AX77" s="1010"/>
      <c r="AY77" s="1010"/>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15" t="s">
        <v>591</v>
      </c>
      <c r="C78" s="1004"/>
      <c r="D78" s="1004"/>
      <c r="E78" s="1004"/>
      <c r="F78" s="1004"/>
      <c r="G78" s="1004"/>
      <c r="H78" s="1004"/>
      <c r="I78" s="1004"/>
      <c r="J78" s="1004"/>
      <c r="K78" s="1004"/>
      <c r="L78" s="1004"/>
      <c r="M78" s="1004"/>
      <c r="N78" s="1004"/>
      <c r="O78" s="1004"/>
      <c r="P78" s="1016"/>
      <c r="Q78" s="1009">
        <v>191</v>
      </c>
      <c r="R78" s="1003"/>
      <c r="S78" s="1003"/>
      <c r="T78" s="1003"/>
      <c r="U78" s="1003"/>
      <c r="V78" s="1003">
        <v>179</v>
      </c>
      <c r="W78" s="1003"/>
      <c r="X78" s="1003"/>
      <c r="Y78" s="1003"/>
      <c r="Z78" s="1003"/>
      <c r="AA78" s="1003">
        <v>12</v>
      </c>
      <c r="AB78" s="1003"/>
      <c r="AC78" s="1003"/>
      <c r="AD78" s="1003"/>
      <c r="AE78" s="1003"/>
      <c r="AF78" s="1003">
        <v>12</v>
      </c>
      <c r="AG78" s="1003"/>
      <c r="AH78" s="1003"/>
      <c r="AI78" s="1003"/>
      <c r="AJ78" s="1003"/>
      <c r="AK78" s="1003" t="s">
        <v>515</v>
      </c>
      <c r="AL78" s="1003"/>
      <c r="AM78" s="1003"/>
      <c r="AN78" s="1003"/>
      <c r="AO78" s="1003"/>
      <c r="AP78" s="1003">
        <v>57</v>
      </c>
      <c r="AQ78" s="1003"/>
      <c r="AR78" s="1003"/>
      <c r="AS78" s="1003"/>
      <c r="AT78" s="1003"/>
      <c r="AU78" s="1010">
        <v>21</v>
      </c>
      <c r="AV78" s="1010"/>
      <c r="AW78" s="1010"/>
      <c r="AX78" s="1010"/>
      <c r="AY78" s="1010"/>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15" t="s">
        <v>592</v>
      </c>
      <c r="C79" s="1004"/>
      <c r="D79" s="1004"/>
      <c r="E79" s="1004"/>
      <c r="F79" s="1004"/>
      <c r="G79" s="1004"/>
      <c r="H79" s="1004"/>
      <c r="I79" s="1004"/>
      <c r="J79" s="1004"/>
      <c r="K79" s="1004"/>
      <c r="L79" s="1004"/>
      <c r="M79" s="1004"/>
      <c r="N79" s="1004"/>
      <c r="O79" s="1004"/>
      <c r="P79" s="1016"/>
      <c r="Q79" s="1009">
        <v>2765</v>
      </c>
      <c r="R79" s="1003"/>
      <c r="S79" s="1003"/>
      <c r="T79" s="1003"/>
      <c r="U79" s="1003"/>
      <c r="V79" s="1003">
        <v>2676</v>
      </c>
      <c r="W79" s="1003"/>
      <c r="X79" s="1003"/>
      <c r="Y79" s="1003"/>
      <c r="Z79" s="1003"/>
      <c r="AA79" s="1003">
        <v>89</v>
      </c>
      <c r="AB79" s="1003"/>
      <c r="AC79" s="1003"/>
      <c r="AD79" s="1003"/>
      <c r="AE79" s="1003"/>
      <c r="AF79" s="1003">
        <v>89</v>
      </c>
      <c r="AG79" s="1003"/>
      <c r="AH79" s="1003"/>
      <c r="AI79" s="1003"/>
      <c r="AJ79" s="1003"/>
      <c r="AK79" s="1003">
        <v>387</v>
      </c>
      <c r="AL79" s="1003"/>
      <c r="AM79" s="1003"/>
      <c r="AN79" s="1003"/>
      <c r="AO79" s="1003"/>
      <c r="AP79" s="1003">
        <v>2593</v>
      </c>
      <c r="AQ79" s="1003"/>
      <c r="AR79" s="1003"/>
      <c r="AS79" s="1003"/>
      <c r="AT79" s="1003"/>
      <c r="AU79" s="1010">
        <v>32</v>
      </c>
      <c r="AV79" s="1010"/>
      <c r="AW79" s="1010"/>
      <c r="AX79" s="1010"/>
      <c r="AY79" s="1010"/>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15" t="s">
        <v>593</v>
      </c>
      <c r="C80" s="1004"/>
      <c r="D80" s="1004"/>
      <c r="E80" s="1004"/>
      <c r="F80" s="1004"/>
      <c r="G80" s="1004"/>
      <c r="H80" s="1004"/>
      <c r="I80" s="1004"/>
      <c r="J80" s="1004"/>
      <c r="K80" s="1004"/>
      <c r="L80" s="1004"/>
      <c r="M80" s="1004"/>
      <c r="N80" s="1004"/>
      <c r="O80" s="1004"/>
      <c r="P80" s="1016"/>
      <c r="Q80" s="1009">
        <v>209</v>
      </c>
      <c r="R80" s="1003"/>
      <c r="S80" s="1003"/>
      <c r="T80" s="1003"/>
      <c r="U80" s="1003"/>
      <c r="V80" s="1003">
        <v>207</v>
      </c>
      <c r="W80" s="1003"/>
      <c r="X80" s="1003"/>
      <c r="Y80" s="1003"/>
      <c r="Z80" s="1003"/>
      <c r="AA80" s="1003">
        <v>2</v>
      </c>
      <c r="AB80" s="1003"/>
      <c r="AC80" s="1003"/>
      <c r="AD80" s="1003"/>
      <c r="AE80" s="1003"/>
      <c r="AF80" s="1003">
        <v>2</v>
      </c>
      <c r="AG80" s="1003"/>
      <c r="AH80" s="1003"/>
      <c r="AI80" s="1003"/>
      <c r="AJ80" s="1003"/>
      <c r="AK80" s="1003" t="s">
        <v>515</v>
      </c>
      <c r="AL80" s="1003"/>
      <c r="AM80" s="1003"/>
      <c r="AN80" s="1003"/>
      <c r="AO80" s="1003"/>
      <c r="AP80" s="1003" t="s">
        <v>515</v>
      </c>
      <c r="AQ80" s="1003"/>
      <c r="AR80" s="1003"/>
      <c r="AS80" s="1003"/>
      <c r="AT80" s="1003"/>
      <c r="AU80" s="1010" t="s">
        <v>581</v>
      </c>
      <c r="AV80" s="1010"/>
      <c r="AW80" s="1010"/>
      <c r="AX80" s="1010"/>
      <c r="AY80" s="1010"/>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15" t="s">
        <v>594</v>
      </c>
      <c r="C81" s="1004"/>
      <c r="D81" s="1004"/>
      <c r="E81" s="1004"/>
      <c r="F81" s="1004"/>
      <c r="G81" s="1004"/>
      <c r="H81" s="1004"/>
      <c r="I81" s="1004"/>
      <c r="J81" s="1004"/>
      <c r="K81" s="1004"/>
      <c r="L81" s="1004"/>
      <c r="M81" s="1004"/>
      <c r="N81" s="1004"/>
      <c r="O81" s="1004"/>
      <c r="P81" s="1016"/>
      <c r="Q81" s="1009">
        <v>120</v>
      </c>
      <c r="R81" s="1003"/>
      <c r="S81" s="1003"/>
      <c r="T81" s="1003"/>
      <c r="U81" s="1003"/>
      <c r="V81" s="1003">
        <v>117</v>
      </c>
      <c r="W81" s="1003"/>
      <c r="X81" s="1003"/>
      <c r="Y81" s="1003"/>
      <c r="Z81" s="1003"/>
      <c r="AA81" s="1003">
        <v>4</v>
      </c>
      <c r="AB81" s="1003"/>
      <c r="AC81" s="1003"/>
      <c r="AD81" s="1003"/>
      <c r="AE81" s="1003"/>
      <c r="AF81" s="1003">
        <v>4</v>
      </c>
      <c r="AG81" s="1003"/>
      <c r="AH81" s="1003"/>
      <c r="AI81" s="1003"/>
      <c r="AJ81" s="1003"/>
      <c r="AK81" s="1003" t="s">
        <v>515</v>
      </c>
      <c r="AL81" s="1003"/>
      <c r="AM81" s="1003"/>
      <c r="AN81" s="1003"/>
      <c r="AO81" s="1003"/>
      <c r="AP81" s="1003" t="s">
        <v>515</v>
      </c>
      <c r="AQ81" s="1003"/>
      <c r="AR81" s="1003"/>
      <c r="AS81" s="1003"/>
      <c r="AT81" s="1003"/>
      <c r="AU81" s="1010" t="s">
        <v>581</v>
      </c>
      <c r="AV81" s="1010"/>
      <c r="AW81" s="1010"/>
      <c r="AX81" s="1010"/>
      <c r="AY81" s="1010"/>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11" t="s">
        <v>595</v>
      </c>
      <c r="C82" s="1012"/>
      <c r="D82" s="1012"/>
      <c r="E82" s="1012"/>
      <c r="F82" s="1012"/>
      <c r="G82" s="1012"/>
      <c r="H82" s="1012"/>
      <c r="I82" s="1012"/>
      <c r="J82" s="1012"/>
      <c r="K82" s="1012"/>
      <c r="L82" s="1012"/>
      <c r="M82" s="1012"/>
      <c r="N82" s="1012"/>
      <c r="O82" s="1012"/>
      <c r="P82" s="1013"/>
      <c r="Q82" s="1014">
        <v>192</v>
      </c>
      <c r="R82" s="1010"/>
      <c r="S82" s="1010"/>
      <c r="T82" s="1010"/>
      <c r="U82" s="1010"/>
      <c r="V82" s="1010">
        <v>184</v>
      </c>
      <c r="W82" s="1010"/>
      <c r="X82" s="1010"/>
      <c r="Y82" s="1010"/>
      <c r="Z82" s="1010"/>
      <c r="AA82" s="1010">
        <v>7</v>
      </c>
      <c r="AB82" s="1010"/>
      <c r="AC82" s="1010"/>
      <c r="AD82" s="1010"/>
      <c r="AE82" s="1010"/>
      <c r="AF82" s="1010">
        <v>7</v>
      </c>
      <c r="AG82" s="1010"/>
      <c r="AH82" s="1010"/>
      <c r="AI82" s="1010"/>
      <c r="AJ82" s="1010"/>
      <c r="AK82" s="1010" t="s">
        <v>581</v>
      </c>
      <c r="AL82" s="1010"/>
      <c r="AM82" s="1010"/>
      <c r="AN82" s="1010"/>
      <c r="AO82" s="1010"/>
      <c r="AP82" s="1010" t="s">
        <v>581</v>
      </c>
      <c r="AQ82" s="1010"/>
      <c r="AR82" s="1010"/>
      <c r="AS82" s="1010"/>
      <c r="AT82" s="1010"/>
      <c r="AU82" s="1010" t="s">
        <v>581</v>
      </c>
      <c r="AV82" s="1010"/>
      <c r="AW82" s="1010"/>
      <c r="AX82" s="1010"/>
      <c r="AY82" s="1010"/>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390</v>
      </c>
      <c r="B88" s="969" t="s">
        <v>422</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c r="AG88" s="991"/>
      <c r="AH88" s="991"/>
      <c r="AI88" s="991"/>
      <c r="AJ88" s="991"/>
      <c r="AK88" s="995"/>
      <c r="AL88" s="995"/>
      <c r="AM88" s="995"/>
      <c r="AN88" s="995"/>
      <c r="AO88" s="995"/>
      <c r="AP88" s="991"/>
      <c r="AQ88" s="991"/>
      <c r="AR88" s="991"/>
      <c r="AS88" s="991"/>
      <c r="AT88" s="991"/>
      <c r="AU88" s="991"/>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969" t="s">
        <v>423</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424</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425</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428</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429</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430</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431</v>
      </c>
      <c r="AB109" s="928"/>
      <c r="AC109" s="928"/>
      <c r="AD109" s="928"/>
      <c r="AE109" s="929"/>
      <c r="AF109" s="930" t="s">
        <v>432</v>
      </c>
      <c r="AG109" s="928"/>
      <c r="AH109" s="928"/>
      <c r="AI109" s="928"/>
      <c r="AJ109" s="929"/>
      <c r="AK109" s="930" t="s">
        <v>305</v>
      </c>
      <c r="AL109" s="928"/>
      <c r="AM109" s="928"/>
      <c r="AN109" s="928"/>
      <c r="AO109" s="929"/>
      <c r="AP109" s="930" t="s">
        <v>433</v>
      </c>
      <c r="AQ109" s="928"/>
      <c r="AR109" s="928"/>
      <c r="AS109" s="928"/>
      <c r="AT109" s="961"/>
      <c r="AU109" s="927" t="s">
        <v>430</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431</v>
      </c>
      <c r="BR109" s="928"/>
      <c r="BS109" s="928"/>
      <c r="BT109" s="928"/>
      <c r="BU109" s="929"/>
      <c r="BV109" s="930" t="s">
        <v>432</v>
      </c>
      <c r="BW109" s="928"/>
      <c r="BX109" s="928"/>
      <c r="BY109" s="928"/>
      <c r="BZ109" s="929"/>
      <c r="CA109" s="930" t="s">
        <v>305</v>
      </c>
      <c r="CB109" s="928"/>
      <c r="CC109" s="928"/>
      <c r="CD109" s="928"/>
      <c r="CE109" s="929"/>
      <c r="CF109" s="968" t="s">
        <v>433</v>
      </c>
      <c r="CG109" s="968"/>
      <c r="CH109" s="968"/>
      <c r="CI109" s="968"/>
      <c r="CJ109" s="968"/>
      <c r="CK109" s="930" t="s">
        <v>434</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431</v>
      </c>
      <c r="DH109" s="928"/>
      <c r="DI109" s="928"/>
      <c r="DJ109" s="928"/>
      <c r="DK109" s="929"/>
      <c r="DL109" s="930" t="s">
        <v>432</v>
      </c>
      <c r="DM109" s="928"/>
      <c r="DN109" s="928"/>
      <c r="DO109" s="928"/>
      <c r="DP109" s="929"/>
      <c r="DQ109" s="930" t="s">
        <v>305</v>
      </c>
      <c r="DR109" s="928"/>
      <c r="DS109" s="928"/>
      <c r="DT109" s="928"/>
      <c r="DU109" s="929"/>
      <c r="DV109" s="930" t="s">
        <v>433</v>
      </c>
      <c r="DW109" s="928"/>
      <c r="DX109" s="928"/>
      <c r="DY109" s="928"/>
      <c r="DZ109" s="961"/>
    </row>
    <row r="110" spans="1:131" s="221" customFormat="1" ht="26.25" customHeight="1" x14ac:dyDescent="0.15">
      <c r="A110" s="839" t="s">
        <v>435</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313979</v>
      </c>
      <c r="AB110" s="921"/>
      <c r="AC110" s="921"/>
      <c r="AD110" s="921"/>
      <c r="AE110" s="922"/>
      <c r="AF110" s="923">
        <v>302266</v>
      </c>
      <c r="AG110" s="921"/>
      <c r="AH110" s="921"/>
      <c r="AI110" s="921"/>
      <c r="AJ110" s="922"/>
      <c r="AK110" s="923">
        <v>310065</v>
      </c>
      <c r="AL110" s="921"/>
      <c r="AM110" s="921"/>
      <c r="AN110" s="921"/>
      <c r="AO110" s="922"/>
      <c r="AP110" s="924">
        <v>12.4</v>
      </c>
      <c r="AQ110" s="925"/>
      <c r="AR110" s="925"/>
      <c r="AS110" s="925"/>
      <c r="AT110" s="926"/>
      <c r="AU110" s="962" t="s">
        <v>73</v>
      </c>
      <c r="AV110" s="963"/>
      <c r="AW110" s="963"/>
      <c r="AX110" s="963"/>
      <c r="AY110" s="963"/>
      <c r="AZ110" s="892" t="s">
        <v>436</v>
      </c>
      <c r="BA110" s="840"/>
      <c r="BB110" s="840"/>
      <c r="BC110" s="840"/>
      <c r="BD110" s="840"/>
      <c r="BE110" s="840"/>
      <c r="BF110" s="840"/>
      <c r="BG110" s="840"/>
      <c r="BH110" s="840"/>
      <c r="BI110" s="840"/>
      <c r="BJ110" s="840"/>
      <c r="BK110" s="840"/>
      <c r="BL110" s="840"/>
      <c r="BM110" s="840"/>
      <c r="BN110" s="840"/>
      <c r="BO110" s="840"/>
      <c r="BP110" s="841"/>
      <c r="BQ110" s="893">
        <v>2661244</v>
      </c>
      <c r="BR110" s="874"/>
      <c r="BS110" s="874"/>
      <c r="BT110" s="874"/>
      <c r="BU110" s="874"/>
      <c r="BV110" s="874">
        <v>2647532</v>
      </c>
      <c r="BW110" s="874"/>
      <c r="BX110" s="874"/>
      <c r="BY110" s="874"/>
      <c r="BZ110" s="874"/>
      <c r="CA110" s="874">
        <v>2552593</v>
      </c>
      <c r="CB110" s="874"/>
      <c r="CC110" s="874"/>
      <c r="CD110" s="874"/>
      <c r="CE110" s="874"/>
      <c r="CF110" s="898">
        <v>102</v>
      </c>
      <c r="CG110" s="899"/>
      <c r="CH110" s="899"/>
      <c r="CI110" s="899"/>
      <c r="CJ110" s="899"/>
      <c r="CK110" s="958" t="s">
        <v>437</v>
      </c>
      <c r="CL110" s="851"/>
      <c r="CM110" s="892" t="s">
        <v>438</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439</v>
      </c>
      <c r="DH110" s="874"/>
      <c r="DI110" s="874"/>
      <c r="DJ110" s="874"/>
      <c r="DK110" s="874"/>
      <c r="DL110" s="874" t="s">
        <v>440</v>
      </c>
      <c r="DM110" s="874"/>
      <c r="DN110" s="874"/>
      <c r="DO110" s="874"/>
      <c r="DP110" s="874"/>
      <c r="DQ110" s="874" t="s">
        <v>441</v>
      </c>
      <c r="DR110" s="874"/>
      <c r="DS110" s="874"/>
      <c r="DT110" s="874"/>
      <c r="DU110" s="874"/>
      <c r="DV110" s="875" t="s">
        <v>441</v>
      </c>
      <c r="DW110" s="875"/>
      <c r="DX110" s="875"/>
      <c r="DY110" s="875"/>
      <c r="DZ110" s="876"/>
    </row>
    <row r="111" spans="1:131" s="221" customFormat="1" ht="26.25" customHeight="1" x14ac:dyDescent="0.15">
      <c r="A111" s="806" t="s">
        <v>442</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441</v>
      </c>
      <c r="AB111" s="951"/>
      <c r="AC111" s="951"/>
      <c r="AD111" s="951"/>
      <c r="AE111" s="952"/>
      <c r="AF111" s="953" t="s">
        <v>440</v>
      </c>
      <c r="AG111" s="951"/>
      <c r="AH111" s="951"/>
      <c r="AI111" s="951"/>
      <c r="AJ111" s="952"/>
      <c r="AK111" s="953" t="s">
        <v>128</v>
      </c>
      <c r="AL111" s="951"/>
      <c r="AM111" s="951"/>
      <c r="AN111" s="951"/>
      <c r="AO111" s="952"/>
      <c r="AP111" s="954" t="s">
        <v>440</v>
      </c>
      <c r="AQ111" s="955"/>
      <c r="AR111" s="955"/>
      <c r="AS111" s="955"/>
      <c r="AT111" s="956"/>
      <c r="AU111" s="964"/>
      <c r="AV111" s="965"/>
      <c r="AW111" s="965"/>
      <c r="AX111" s="965"/>
      <c r="AY111" s="965"/>
      <c r="AZ111" s="847" t="s">
        <v>443</v>
      </c>
      <c r="BA111" s="784"/>
      <c r="BB111" s="784"/>
      <c r="BC111" s="784"/>
      <c r="BD111" s="784"/>
      <c r="BE111" s="784"/>
      <c r="BF111" s="784"/>
      <c r="BG111" s="784"/>
      <c r="BH111" s="784"/>
      <c r="BI111" s="784"/>
      <c r="BJ111" s="784"/>
      <c r="BK111" s="784"/>
      <c r="BL111" s="784"/>
      <c r="BM111" s="784"/>
      <c r="BN111" s="784"/>
      <c r="BO111" s="784"/>
      <c r="BP111" s="785"/>
      <c r="BQ111" s="848" t="s">
        <v>128</v>
      </c>
      <c r="BR111" s="849"/>
      <c r="BS111" s="849"/>
      <c r="BT111" s="849"/>
      <c r="BU111" s="849"/>
      <c r="BV111" s="849" t="s">
        <v>441</v>
      </c>
      <c r="BW111" s="849"/>
      <c r="BX111" s="849"/>
      <c r="BY111" s="849"/>
      <c r="BZ111" s="849"/>
      <c r="CA111" s="849" t="s">
        <v>440</v>
      </c>
      <c r="CB111" s="849"/>
      <c r="CC111" s="849"/>
      <c r="CD111" s="849"/>
      <c r="CE111" s="849"/>
      <c r="CF111" s="907" t="s">
        <v>441</v>
      </c>
      <c r="CG111" s="908"/>
      <c r="CH111" s="908"/>
      <c r="CI111" s="908"/>
      <c r="CJ111" s="908"/>
      <c r="CK111" s="959"/>
      <c r="CL111" s="853"/>
      <c r="CM111" s="847" t="s">
        <v>444</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441</v>
      </c>
      <c r="DH111" s="849"/>
      <c r="DI111" s="849"/>
      <c r="DJ111" s="849"/>
      <c r="DK111" s="849"/>
      <c r="DL111" s="849" t="s">
        <v>440</v>
      </c>
      <c r="DM111" s="849"/>
      <c r="DN111" s="849"/>
      <c r="DO111" s="849"/>
      <c r="DP111" s="849"/>
      <c r="DQ111" s="849" t="s">
        <v>440</v>
      </c>
      <c r="DR111" s="849"/>
      <c r="DS111" s="849"/>
      <c r="DT111" s="849"/>
      <c r="DU111" s="849"/>
      <c r="DV111" s="826" t="s">
        <v>440</v>
      </c>
      <c r="DW111" s="826"/>
      <c r="DX111" s="826"/>
      <c r="DY111" s="826"/>
      <c r="DZ111" s="827"/>
    </row>
    <row r="112" spans="1:131" s="221" customFormat="1" ht="26.25" customHeight="1" x14ac:dyDescent="0.15">
      <c r="A112" s="944" t="s">
        <v>445</v>
      </c>
      <c r="B112" s="945"/>
      <c r="C112" s="784" t="s">
        <v>446</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128</v>
      </c>
      <c r="AB112" s="812"/>
      <c r="AC112" s="812"/>
      <c r="AD112" s="812"/>
      <c r="AE112" s="813"/>
      <c r="AF112" s="814" t="s">
        <v>128</v>
      </c>
      <c r="AG112" s="812"/>
      <c r="AH112" s="812"/>
      <c r="AI112" s="812"/>
      <c r="AJ112" s="813"/>
      <c r="AK112" s="814" t="s">
        <v>440</v>
      </c>
      <c r="AL112" s="812"/>
      <c r="AM112" s="812"/>
      <c r="AN112" s="812"/>
      <c r="AO112" s="813"/>
      <c r="AP112" s="856" t="s">
        <v>441</v>
      </c>
      <c r="AQ112" s="857"/>
      <c r="AR112" s="857"/>
      <c r="AS112" s="857"/>
      <c r="AT112" s="858"/>
      <c r="AU112" s="964"/>
      <c r="AV112" s="965"/>
      <c r="AW112" s="965"/>
      <c r="AX112" s="965"/>
      <c r="AY112" s="965"/>
      <c r="AZ112" s="847" t="s">
        <v>447</v>
      </c>
      <c r="BA112" s="784"/>
      <c r="BB112" s="784"/>
      <c r="BC112" s="784"/>
      <c r="BD112" s="784"/>
      <c r="BE112" s="784"/>
      <c r="BF112" s="784"/>
      <c r="BG112" s="784"/>
      <c r="BH112" s="784"/>
      <c r="BI112" s="784"/>
      <c r="BJ112" s="784"/>
      <c r="BK112" s="784"/>
      <c r="BL112" s="784"/>
      <c r="BM112" s="784"/>
      <c r="BN112" s="784"/>
      <c r="BO112" s="784"/>
      <c r="BP112" s="785"/>
      <c r="BQ112" s="848">
        <v>1743610</v>
      </c>
      <c r="BR112" s="849"/>
      <c r="BS112" s="849"/>
      <c r="BT112" s="849"/>
      <c r="BU112" s="849"/>
      <c r="BV112" s="849">
        <v>1502248</v>
      </c>
      <c r="BW112" s="849"/>
      <c r="BX112" s="849"/>
      <c r="BY112" s="849"/>
      <c r="BZ112" s="849"/>
      <c r="CA112" s="849">
        <v>1151885</v>
      </c>
      <c r="CB112" s="849"/>
      <c r="CC112" s="849"/>
      <c r="CD112" s="849"/>
      <c r="CE112" s="849"/>
      <c r="CF112" s="907">
        <v>46</v>
      </c>
      <c r="CG112" s="908"/>
      <c r="CH112" s="908"/>
      <c r="CI112" s="908"/>
      <c r="CJ112" s="908"/>
      <c r="CK112" s="959"/>
      <c r="CL112" s="853"/>
      <c r="CM112" s="847" t="s">
        <v>448</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441</v>
      </c>
      <c r="DH112" s="849"/>
      <c r="DI112" s="849"/>
      <c r="DJ112" s="849"/>
      <c r="DK112" s="849"/>
      <c r="DL112" s="849" t="s">
        <v>128</v>
      </c>
      <c r="DM112" s="849"/>
      <c r="DN112" s="849"/>
      <c r="DO112" s="849"/>
      <c r="DP112" s="849"/>
      <c r="DQ112" s="849" t="s">
        <v>441</v>
      </c>
      <c r="DR112" s="849"/>
      <c r="DS112" s="849"/>
      <c r="DT112" s="849"/>
      <c r="DU112" s="849"/>
      <c r="DV112" s="826" t="s">
        <v>441</v>
      </c>
      <c r="DW112" s="826"/>
      <c r="DX112" s="826"/>
      <c r="DY112" s="826"/>
      <c r="DZ112" s="827"/>
    </row>
    <row r="113" spans="1:130" s="221" customFormat="1" ht="26.25" customHeight="1" x14ac:dyDescent="0.15">
      <c r="A113" s="946"/>
      <c r="B113" s="947"/>
      <c r="C113" s="784" t="s">
        <v>449</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246215</v>
      </c>
      <c r="AB113" s="951"/>
      <c r="AC113" s="951"/>
      <c r="AD113" s="951"/>
      <c r="AE113" s="952"/>
      <c r="AF113" s="953">
        <v>249285</v>
      </c>
      <c r="AG113" s="951"/>
      <c r="AH113" s="951"/>
      <c r="AI113" s="951"/>
      <c r="AJ113" s="952"/>
      <c r="AK113" s="953">
        <v>248356</v>
      </c>
      <c r="AL113" s="951"/>
      <c r="AM113" s="951"/>
      <c r="AN113" s="951"/>
      <c r="AO113" s="952"/>
      <c r="AP113" s="954">
        <v>9.9</v>
      </c>
      <c r="AQ113" s="955"/>
      <c r="AR113" s="955"/>
      <c r="AS113" s="955"/>
      <c r="AT113" s="956"/>
      <c r="AU113" s="964"/>
      <c r="AV113" s="965"/>
      <c r="AW113" s="965"/>
      <c r="AX113" s="965"/>
      <c r="AY113" s="965"/>
      <c r="AZ113" s="847" t="s">
        <v>450</v>
      </c>
      <c r="BA113" s="784"/>
      <c r="BB113" s="784"/>
      <c r="BC113" s="784"/>
      <c r="BD113" s="784"/>
      <c r="BE113" s="784"/>
      <c r="BF113" s="784"/>
      <c r="BG113" s="784"/>
      <c r="BH113" s="784"/>
      <c r="BI113" s="784"/>
      <c r="BJ113" s="784"/>
      <c r="BK113" s="784"/>
      <c r="BL113" s="784"/>
      <c r="BM113" s="784"/>
      <c r="BN113" s="784"/>
      <c r="BO113" s="784"/>
      <c r="BP113" s="785"/>
      <c r="BQ113" s="848">
        <v>203540</v>
      </c>
      <c r="BR113" s="849"/>
      <c r="BS113" s="849"/>
      <c r="BT113" s="849"/>
      <c r="BU113" s="849"/>
      <c r="BV113" s="849">
        <v>170030</v>
      </c>
      <c r="BW113" s="849"/>
      <c r="BX113" s="849"/>
      <c r="BY113" s="849"/>
      <c r="BZ113" s="849"/>
      <c r="CA113" s="849">
        <v>132031</v>
      </c>
      <c r="CB113" s="849"/>
      <c r="CC113" s="849"/>
      <c r="CD113" s="849"/>
      <c r="CE113" s="849"/>
      <c r="CF113" s="907">
        <v>5.3</v>
      </c>
      <c r="CG113" s="908"/>
      <c r="CH113" s="908"/>
      <c r="CI113" s="908"/>
      <c r="CJ113" s="908"/>
      <c r="CK113" s="959"/>
      <c r="CL113" s="853"/>
      <c r="CM113" s="847" t="s">
        <v>451</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128</v>
      </c>
      <c r="DH113" s="812"/>
      <c r="DI113" s="812"/>
      <c r="DJ113" s="812"/>
      <c r="DK113" s="813"/>
      <c r="DL113" s="814" t="s">
        <v>440</v>
      </c>
      <c r="DM113" s="812"/>
      <c r="DN113" s="812"/>
      <c r="DO113" s="812"/>
      <c r="DP113" s="813"/>
      <c r="DQ113" s="814" t="s">
        <v>440</v>
      </c>
      <c r="DR113" s="812"/>
      <c r="DS113" s="812"/>
      <c r="DT113" s="812"/>
      <c r="DU113" s="813"/>
      <c r="DV113" s="856" t="s">
        <v>441</v>
      </c>
      <c r="DW113" s="857"/>
      <c r="DX113" s="857"/>
      <c r="DY113" s="857"/>
      <c r="DZ113" s="858"/>
    </row>
    <row r="114" spans="1:130" s="221" customFormat="1" ht="26.25" customHeight="1" x14ac:dyDescent="0.15">
      <c r="A114" s="946"/>
      <c r="B114" s="947"/>
      <c r="C114" s="784" t="s">
        <v>452</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12851</v>
      </c>
      <c r="AB114" s="812"/>
      <c r="AC114" s="812"/>
      <c r="AD114" s="812"/>
      <c r="AE114" s="813"/>
      <c r="AF114" s="814">
        <v>12083</v>
      </c>
      <c r="AG114" s="812"/>
      <c r="AH114" s="812"/>
      <c r="AI114" s="812"/>
      <c r="AJ114" s="813"/>
      <c r="AK114" s="814">
        <v>12619</v>
      </c>
      <c r="AL114" s="812"/>
      <c r="AM114" s="812"/>
      <c r="AN114" s="812"/>
      <c r="AO114" s="813"/>
      <c r="AP114" s="856">
        <v>0.5</v>
      </c>
      <c r="AQ114" s="857"/>
      <c r="AR114" s="857"/>
      <c r="AS114" s="857"/>
      <c r="AT114" s="858"/>
      <c r="AU114" s="964"/>
      <c r="AV114" s="965"/>
      <c r="AW114" s="965"/>
      <c r="AX114" s="965"/>
      <c r="AY114" s="965"/>
      <c r="AZ114" s="847" t="s">
        <v>453</v>
      </c>
      <c r="BA114" s="784"/>
      <c r="BB114" s="784"/>
      <c r="BC114" s="784"/>
      <c r="BD114" s="784"/>
      <c r="BE114" s="784"/>
      <c r="BF114" s="784"/>
      <c r="BG114" s="784"/>
      <c r="BH114" s="784"/>
      <c r="BI114" s="784"/>
      <c r="BJ114" s="784"/>
      <c r="BK114" s="784"/>
      <c r="BL114" s="784"/>
      <c r="BM114" s="784"/>
      <c r="BN114" s="784"/>
      <c r="BO114" s="784"/>
      <c r="BP114" s="785"/>
      <c r="BQ114" s="848">
        <v>472275</v>
      </c>
      <c r="BR114" s="849"/>
      <c r="BS114" s="849"/>
      <c r="BT114" s="849"/>
      <c r="BU114" s="849"/>
      <c r="BV114" s="849">
        <v>503087</v>
      </c>
      <c r="BW114" s="849"/>
      <c r="BX114" s="849"/>
      <c r="BY114" s="849"/>
      <c r="BZ114" s="849"/>
      <c r="CA114" s="849">
        <v>520412</v>
      </c>
      <c r="CB114" s="849"/>
      <c r="CC114" s="849"/>
      <c r="CD114" s="849"/>
      <c r="CE114" s="849"/>
      <c r="CF114" s="907">
        <v>20.8</v>
      </c>
      <c r="CG114" s="908"/>
      <c r="CH114" s="908"/>
      <c r="CI114" s="908"/>
      <c r="CJ114" s="908"/>
      <c r="CK114" s="959"/>
      <c r="CL114" s="853"/>
      <c r="CM114" s="847" t="s">
        <v>454</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441</v>
      </c>
      <c r="DH114" s="812"/>
      <c r="DI114" s="812"/>
      <c r="DJ114" s="812"/>
      <c r="DK114" s="813"/>
      <c r="DL114" s="814" t="s">
        <v>441</v>
      </c>
      <c r="DM114" s="812"/>
      <c r="DN114" s="812"/>
      <c r="DO114" s="812"/>
      <c r="DP114" s="813"/>
      <c r="DQ114" s="814" t="s">
        <v>128</v>
      </c>
      <c r="DR114" s="812"/>
      <c r="DS114" s="812"/>
      <c r="DT114" s="812"/>
      <c r="DU114" s="813"/>
      <c r="DV114" s="856" t="s">
        <v>128</v>
      </c>
      <c r="DW114" s="857"/>
      <c r="DX114" s="857"/>
      <c r="DY114" s="857"/>
      <c r="DZ114" s="858"/>
    </row>
    <row r="115" spans="1:130" s="221" customFormat="1" ht="26.25" customHeight="1" x14ac:dyDescent="0.15">
      <c r="A115" s="946"/>
      <c r="B115" s="947"/>
      <c r="C115" s="784" t="s">
        <v>455</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t="s">
        <v>441</v>
      </c>
      <c r="AB115" s="951"/>
      <c r="AC115" s="951"/>
      <c r="AD115" s="951"/>
      <c r="AE115" s="952"/>
      <c r="AF115" s="953" t="s">
        <v>441</v>
      </c>
      <c r="AG115" s="951"/>
      <c r="AH115" s="951"/>
      <c r="AI115" s="951"/>
      <c r="AJ115" s="952"/>
      <c r="AK115" s="953" t="s">
        <v>128</v>
      </c>
      <c r="AL115" s="951"/>
      <c r="AM115" s="951"/>
      <c r="AN115" s="951"/>
      <c r="AO115" s="952"/>
      <c r="AP115" s="954" t="s">
        <v>440</v>
      </c>
      <c r="AQ115" s="955"/>
      <c r="AR115" s="955"/>
      <c r="AS115" s="955"/>
      <c r="AT115" s="956"/>
      <c r="AU115" s="964"/>
      <c r="AV115" s="965"/>
      <c r="AW115" s="965"/>
      <c r="AX115" s="965"/>
      <c r="AY115" s="965"/>
      <c r="AZ115" s="847" t="s">
        <v>456</v>
      </c>
      <c r="BA115" s="784"/>
      <c r="BB115" s="784"/>
      <c r="BC115" s="784"/>
      <c r="BD115" s="784"/>
      <c r="BE115" s="784"/>
      <c r="BF115" s="784"/>
      <c r="BG115" s="784"/>
      <c r="BH115" s="784"/>
      <c r="BI115" s="784"/>
      <c r="BJ115" s="784"/>
      <c r="BK115" s="784"/>
      <c r="BL115" s="784"/>
      <c r="BM115" s="784"/>
      <c r="BN115" s="784"/>
      <c r="BO115" s="784"/>
      <c r="BP115" s="785"/>
      <c r="BQ115" s="848" t="s">
        <v>441</v>
      </c>
      <c r="BR115" s="849"/>
      <c r="BS115" s="849"/>
      <c r="BT115" s="849"/>
      <c r="BU115" s="849"/>
      <c r="BV115" s="849" t="s">
        <v>441</v>
      </c>
      <c r="BW115" s="849"/>
      <c r="BX115" s="849"/>
      <c r="BY115" s="849"/>
      <c r="BZ115" s="849"/>
      <c r="CA115" s="849" t="s">
        <v>441</v>
      </c>
      <c r="CB115" s="849"/>
      <c r="CC115" s="849"/>
      <c r="CD115" s="849"/>
      <c r="CE115" s="849"/>
      <c r="CF115" s="907" t="s">
        <v>441</v>
      </c>
      <c r="CG115" s="908"/>
      <c r="CH115" s="908"/>
      <c r="CI115" s="908"/>
      <c r="CJ115" s="908"/>
      <c r="CK115" s="959"/>
      <c r="CL115" s="853"/>
      <c r="CM115" s="847" t="s">
        <v>457</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441</v>
      </c>
      <c r="DH115" s="812"/>
      <c r="DI115" s="812"/>
      <c r="DJ115" s="812"/>
      <c r="DK115" s="813"/>
      <c r="DL115" s="814" t="s">
        <v>440</v>
      </c>
      <c r="DM115" s="812"/>
      <c r="DN115" s="812"/>
      <c r="DO115" s="812"/>
      <c r="DP115" s="813"/>
      <c r="DQ115" s="814" t="s">
        <v>441</v>
      </c>
      <c r="DR115" s="812"/>
      <c r="DS115" s="812"/>
      <c r="DT115" s="812"/>
      <c r="DU115" s="813"/>
      <c r="DV115" s="856" t="s">
        <v>440</v>
      </c>
      <c r="DW115" s="857"/>
      <c r="DX115" s="857"/>
      <c r="DY115" s="857"/>
      <c r="DZ115" s="858"/>
    </row>
    <row r="116" spans="1:130" s="221" customFormat="1" ht="26.25" customHeight="1" x14ac:dyDescent="0.15">
      <c r="A116" s="948"/>
      <c r="B116" s="949"/>
      <c r="C116" s="871" t="s">
        <v>458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440</v>
      </c>
      <c r="AB116" s="812"/>
      <c r="AC116" s="812"/>
      <c r="AD116" s="812"/>
      <c r="AE116" s="813"/>
      <c r="AF116" s="814" t="s">
        <v>441</v>
      </c>
      <c r="AG116" s="812"/>
      <c r="AH116" s="812"/>
      <c r="AI116" s="812"/>
      <c r="AJ116" s="813"/>
      <c r="AK116" s="814" t="s">
        <v>440</v>
      </c>
      <c r="AL116" s="812"/>
      <c r="AM116" s="812"/>
      <c r="AN116" s="812"/>
      <c r="AO116" s="813"/>
      <c r="AP116" s="856" t="s">
        <v>128</v>
      </c>
      <c r="AQ116" s="857"/>
      <c r="AR116" s="857"/>
      <c r="AS116" s="857"/>
      <c r="AT116" s="858"/>
      <c r="AU116" s="964"/>
      <c r="AV116" s="965"/>
      <c r="AW116" s="965"/>
      <c r="AX116" s="965"/>
      <c r="AY116" s="965"/>
      <c r="AZ116" s="941" t="s">
        <v>459</v>
      </c>
      <c r="BA116" s="942"/>
      <c r="BB116" s="942"/>
      <c r="BC116" s="942"/>
      <c r="BD116" s="942"/>
      <c r="BE116" s="942"/>
      <c r="BF116" s="942"/>
      <c r="BG116" s="942"/>
      <c r="BH116" s="942"/>
      <c r="BI116" s="942"/>
      <c r="BJ116" s="942"/>
      <c r="BK116" s="942"/>
      <c r="BL116" s="942"/>
      <c r="BM116" s="942"/>
      <c r="BN116" s="942"/>
      <c r="BO116" s="942"/>
      <c r="BP116" s="943"/>
      <c r="BQ116" s="848" t="s">
        <v>128</v>
      </c>
      <c r="BR116" s="849"/>
      <c r="BS116" s="849"/>
      <c r="BT116" s="849"/>
      <c r="BU116" s="849"/>
      <c r="BV116" s="849" t="s">
        <v>441</v>
      </c>
      <c r="BW116" s="849"/>
      <c r="BX116" s="849"/>
      <c r="BY116" s="849"/>
      <c r="BZ116" s="849"/>
      <c r="CA116" s="849" t="s">
        <v>440</v>
      </c>
      <c r="CB116" s="849"/>
      <c r="CC116" s="849"/>
      <c r="CD116" s="849"/>
      <c r="CE116" s="849"/>
      <c r="CF116" s="907" t="s">
        <v>441</v>
      </c>
      <c r="CG116" s="908"/>
      <c r="CH116" s="908"/>
      <c r="CI116" s="908"/>
      <c r="CJ116" s="908"/>
      <c r="CK116" s="959"/>
      <c r="CL116" s="853"/>
      <c r="CM116" s="847" t="s">
        <v>460</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441</v>
      </c>
      <c r="DH116" s="812"/>
      <c r="DI116" s="812"/>
      <c r="DJ116" s="812"/>
      <c r="DK116" s="813"/>
      <c r="DL116" s="814" t="s">
        <v>441</v>
      </c>
      <c r="DM116" s="812"/>
      <c r="DN116" s="812"/>
      <c r="DO116" s="812"/>
      <c r="DP116" s="813"/>
      <c r="DQ116" s="814" t="s">
        <v>441</v>
      </c>
      <c r="DR116" s="812"/>
      <c r="DS116" s="812"/>
      <c r="DT116" s="812"/>
      <c r="DU116" s="813"/>
      <c r="DV116" s="856" t="s">
        <v>441</v>
      </c>
      <c r="DW116" s="857"/>
      <c r="DX116" s="857"/>
      <c r="DY116" s="857"/>
      <c r="DZ116" s="858"/>
    </row>
    <row r="117" spans="1:130" s="221" customFormat="1" ht="26.25" customHeight="1" x14ac:dyDescent="0.15">
      <c r="A117" s="927" t="s">
        <v>189</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461</v>
      </c>
      <c r="Z117" s="929"/>
      <c r="AA117" s="934">
        <v>573045</v>
      </c>
      <c r="AB117" s="935"/>
      <c r="AC117" s="935"/>
      <c r="AD117" s="935"/>
      <c r="AE117" s="936"/>
      <c r="AF117" s="937">
        <v>563634</v>
      </c>
      <c r="AG117" s="935"/>
      <c r="AH117" s="935"/>
      <c r="AI117" s="935"/>
      <c r="AJ117" s="936"/>
      <c r="AK117" s="937">
        <v>571040</v>
      </c>
      <c r="AL117" s="935"/>
      <c r="AM117" s="935"/>
      <c r="AN117" s="935"/>
      <c r="AO117" s="936"/>
      <c r="AP117" s="938"/>
      <c r="AQ117" s="939"/>
      <c r="AR117" s="939"/>
      <c r="AS117" s="939"/>
      <c r="AT117" s="940"/>
      <c r="AU117" s="964"/>
      <c r="AV117" s="965"/>
      <c r="AW117" s="965"/>
      <c r="AX117" s="965"/>
      <c r="AY117" s="965"/>
      <c r="AZ117" s="895" t="s">
        <v>462</v>
      </c>
      <c r="BA117" s="896"/>
      <c r="BB117" s="896"/>
      <c r="BC117" s="896"/>
      <c r="BD117" s="896"/>
      <c r="BE117" s="896"/>
      <c r="BF117" s="896"/>
      <c r="BG117" s="896"/>
      <c r="BH117" s="896"/>
      <c r="BI117" s="896"/>
      <c r="BJ117" s="896"/>
      <c r="BK117" s="896"/>
      <c r="BL117" s="896"/>
      <c r="BM117" s="896"/>
      <c r="BN117" s="896"/>
      <c r="BO117" s="896"/>
      <c r="BP117" s="897"/>
      <c r="BQ117" s="848" t="s">
        <v>441</v>
      </c>
      <c r="BR117" s="849"/>
      <c r="BS117" s="849"/>
      <c r="BT117" s="849"/>
      <c r="BU117" s="849"/>
      <c r="BV117" s="849" t="s">
        <v>441</v>
      </c>
      <c r="BW117" s="849"/>
      <c r="BX117" s="849"/>
      <c r="BY117" s="849"/>
      <c r="BZ117" s="849"/>
      <c r="CA117" s="849" t="s">
        <v>128</v>
      </c>
      <c r="CB117" s="849"/>
      <c r="CC117" s="849"/>
      <c r="CD117" s="849"/>
      <c r="CE117" s="849"/>
      <c r="CF117" s="907" t="s">
        <v>128</v>
      </c>
      <c r="CG117" s="908"/>
      <c r="CH117" s="908"/>
      <c r="CI117" s="908"/>
      <c r="CJ117" s="908"/>
      <c r="CK117" s="959"/>
      <c r="CL117" s="853"/>
      <c r="CM117" s="847" t="s">
        <v>463</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441</v>
      </c>
      <c r="DH117" s="812"/>
      <c r="DI117" s="812"/>
      <c r="DJ117" s="812"/>
      <c r="DK117" s="813"/>
      <c r="DL117" s="814" t="s">
        <v>441</v>
      </c>
      <c r="DM117" s="812"/>
      <c r="DN117" s="812"/>
      <c r="DO117" s="812"/>
      <c r="DP117" s="813"/>
      <c r="DQ117" s="814" t="s">
        <v>128</v>
      </c>
      <c r="DR117" s="812"/>
      <c r="DS117" s="812"/>
      <c r="DT117" s="812"/>
      <c r="DU117" s="813"/>
      <c r="DV117" s="856" t="s">
        <v>441</v>
      </c>
      <c r="DW117" s="857"/>
      <c r="DX117" s="857"/>
      <c r="DY117" s="857"/>
      <c r="DZ117" s="858"/>
    </row>
    <row r="118" spans="1:130" s="221" customFormat="1" ht="26.25" customHeight="1" x14ac:dyDescent="0.15">
      <c r="A118" s="927" t="s">
        <v>434</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431</v>
      </c>
      <c r="AB118" s="928"/>
      <c r="AC118" s="928"/>
      <c r="AD118" s="928"/>
      <c r="AE118" s="929"/>
      <c r="AF118" s="930" t="s">
        <v>432</v>
      </c>
      <c r="AG118" s="928"/>
      <c r="AH118" s="928"/>
      <c r="AI118" s="928"/>
      <c r="AJ118" s="929"/>
      <c r="AK118" s="930" t="s">
        <v>305</v>
      </c>
      <c r="AL118" s="928"/>
      <c r="AM118" s="928"/>
      <c r="AN118" s="928"/>
      <c r="AO118" s="929"/>
      <c r="AP118" s="931" t="s">
        <v>433</v>
      </c>
      <c r="AQ118" s="932"/>
      <c r="AR118" s="932"/>
      <c r="AS118" s="932"/>
      <c r="AT118" s="933"/>
      <c r="AU118" s="964"/>
      <c r="AV118" s="965"/>
      <c r="AW118" s="965"/>
      <c r="AX118" s="965"/>
      <c r="AY118" s="965"/>
      <c r="AZ118" s="870" t="s">
        <v>464</v>
      </c>
      <c r="BA118" s="871"/>
      <c r="BB118" s="871"/>
      <c r="BC118" s="871"/>
      <c r="BD118" s="871"/>
      <c r="BE118" s="871"/>
      <c r="BF118" s="871"/>
      <c r="BG118" s="871"/>
      <c r="BH118" s="871"/>
      <c r="BI118" s="871"/>
      <c r="BJ118" s="871"/>
      <c r="BK118" s="871"/>
      <c r="BL118" s="871"/>
      <c r="BM118" s="871"/>
      <c r="BN118" s="871"/>
      <c r="BO118" s="871"/>
      <c r="BP118" s="872"/>
      <c r="BQ118" s="911" t="s">
        <v>440</v>
      </c>
      <c r="BR118" s="877"/>
      <c r="BS118" s="877"/>
      <c r="BT118" s="877"/>
      <c r="BU118" s="877"/>
      <c r="BV118" s="877" t="s">
        <v>440</v>
      </c>
      <c r="BW118" s="877"/>
      <c r="BX118" s="877"/>
      <c r="BY118" s="877"/>
      <c r="BZ118" s="877"/>
      <c r="CA118" s="877" t="s">
        <v>441</v>
      </c>
      <c r="CB118" s="877"/>
      <c r="CC118" s="877"/>
      <c r="CD118" s="877"/>
      <c r="CE118" s="877"/>
      <c r="CF118" s="907" t="s">
        <v>441</v>
      </c>
      <c r="CG118" s="908"/>
      <c r="CH118" s="908"/>
      <c r="CI118" s="908"/>
      <c r="CJ118" s="908"/>
      <c r="CK118" s="959"/>
      <c r="CL118" s="853"/>
      <c r="CM118" s="847" t="s">
        <v>465</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441</v>
      </c>
      <c r="DH118" s="812"/>
      <c r="DI118" s="812"/>
      <c r="DJ118" s="812"/>
      <c r="DK118" s="813"/>
      <c r="DL118" s="814" t="s">
        <v>128</v>
      </c>
      <c r="DM118" s="812"/>
      <c r="DN118" s="812"/>
      <c r="DO118" s="812"/>
      <c r="DP118" s="813"/>
      <c r="DQ118" s="814" t="s">
        <v>440</v>
      </c>
      <c r="DR118" s="812"/>
      <c r="DS118" s="812"/>
      <c r="DT118" s="812"/>
      <c r="DU118" s="813"/>
      <c r="DV118" s="856" t="s">
        <v>441</v>
      </c>
      <c r="DW118" s="857"/>
      <c r="DX118" s="857"/>
      <c r="DY118" s="857"/>
      <c r="DZ118" s="858"/>
    </row>
    <row r="119" spans="1:130" s="221" customFormat="1" ht="26.25" customHeight="1" x14ac:dyDescent="0.15">
      <c r="A119" s="850" t="s">
        <v>437</v>
      </c>
      <c r="B119" s="851"/>
      <c r="C119" s="892" t="s">
        <v>438</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441</v>
      </c>
      <c r="AB119" s="921"/>
      <c r="AC119" s="921"/>
      <c r="AD119" s="921"/>
      <c r="AE119" s="922"/>
      <c r="AF119" s="923" t="s">
        <v>440</v>
      </c>
      <c r="AG119" s="921"/>
      <c r="AH119" s="921"/>
      <c r="AI119" s="921"/>
      <c r="AJ119" s="922"/>
      <c r="AK119" s="923" t="s">
        <v>441</v>
      </c>
      <c r="AL119" s="921"/>
      <c r="AM119" s="921"/>
      <c r="AN119" s="921"/>
      <c r="AO119" s="922"/>
      <c r="AP119" s="924" t="s">
        <v>128</v>
      </c>
      <c r="AQ119" s="925"/>
      <c r="AR119" s="925"/>
      <c r="AS119" s="925"/>
      <c r="AT119" s="926"/>
      <c r="AU119" s="966"/>
      <c r="AV119" s="967"/>
      <c r="AW119" s="967"/>
      <c r="AX119" s="967"/>
      <c r="AY119" s="967"/>
      <c r="AZ119" s="242" t="s">
        <v>189</v>
      </c>
      <c r="BA119" s="242"/>
      <c r="BB119" s="242"/>
      <c r="BC119" s="242"/>
      <c r="BD119" s="242"/>
      <c r="BE119" s="242"/>
      <c r="BF119" s="242"/>
      <c r="BG119" s="242"/>
      <c r="BH119" s="242"/>
      <c r="BI119" s="242"/>
      <c r="BJ119" s="242"/>
      <c r="BK119" s="242"/>
      <c r="BL119" s="242"/>
      <c r="BM119" s="242"/>
      <c r="BN119" s="242"/>
      <c r="BO119" s="909" t="s">
        <v>466</v>
      </c>
      <c r="BP119" s="910"/>
      <c r="BQ119" s="911">
        <v>5080669</v>
      </c>
      <c r="BR119" s="877"/>
      <c r="BS119" s="877"/>
      <c r="BT119" s="877"/>
      <c r="BU119" s="877"/>
      <c r="BV119" s="877">
        <v>4822897</v>
      </c>
      <c r="BW119" s="877"/>
      <c r="BX119" s="877"/>
      <c r="BY119" s="877"/>
      <c r="BZ119" s="877"/>
      <c r="CA119" s="877">
        <v>4356921</v>
      </c>
      <c r="CB119" s="877"/>
      <c r="CC119" s="877"/>
      <c r="CD119" s="877"/>
      <c r="CE119" s="877"/>
      <c r="CF119" s="780"/>
      <c r="CG119" s="781"/>
      <c r="CH119" s="781"/>
      <c r="CI119" s="781"/>
      <c r="CJ119" s="866"/>
      <c r="CK119" s="960"/>
      <c r="CL119" s="855"/>
      <c r="CM119" s="870" t="s">
        <v>467</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441</v>
      </c>
      <c r="DH119" s="796"/>
      <c r="DI119" s="796"/>
      <c r="DJ119" s="796"/>
      <c r="DK119" s="797"/>
      <c r="DL119" s="798" t="s">
        <v>128</v>
      </c>
      <c r="DM119" s="796"/>
      <c r="DN119" s="796"/>
      <c r="DO119" s="796"/>
      <c r="DP119" s="797"/>
      <c r="DQ119" s="798" t="s">
        <v>440</v>
      </c>
      <c r="DR119" s="796"/>
      <c r="DS119" s="796"/>
      <c r="DT119" s="796"/>
      <c r="DU119" s="797"/>
      <c r="DV119" s="880" t="s">
        <v>128</v>
      </c>
      <c r="DW119" s="881"/>
      <c r="DX119" s="881"/>
      <c r="DY119" s="881"/>
      <c r="DZ119" s="882"/>
    </row>
    <row r="120" spans="1:130" s="221" customFormat="1" ht="26.25" customHeight="1" x14ac:dyDescent="0.15">
      <c r="A120" s="852"/>
      <c r="B120" s="853"/>
      <c r="C120" s="847" t="s">
        <v>444</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128</v>
      </c>
      <c r="AB120" s="812"/>
      <c r="AC120" s="812"/>
      <c r="AD120" s="812"/>
      <c r="AE120" s="813"/>
      <c r="AF120" s="814" t="s">
        <v>128</v>
      </c>
      <c r="AG120" s="812"/>
      <c r="AH120" s="812"/>
      <c r="AI120" s="812"/>
      <c r="AJ120" s="813"/>
      <c r="AK120" s="814" t="s">
        <v>441</v>
      </c>
      <c r="AL120" s="812"/>
      <c r="AM120" s="812"/>
      <c r="AN120" s="812"/>
      <c r="AO120" s="813"/>
      <c r="AP120" s="856" t="s">
        <v>440</v>
      </c>
      <c r="AQ120" s="857"/>
      <c r="AR120" s="857"/>
      <c r="AS120" s="857"/>
      <c r="AT120" s="858"/>
      <c r="AU120" s="912" t="s">
        <v>468</v>
      </c>
      <c r="AV120" s="913"/>
      <c r="AW120" s="913"/>
      <c r="AX120" s="913"/>
      <c r="AY120" s="914"/>
      <c r="AZ120" s="892" t="s">
        <v>469</v>
      </c>
      <c r="BA120" s="840"/>
      <c r="BB120" s="840"/>
      <c r="BC120" s="840"/>
      <c r="BD120" s="840"/>
      <c r="BE120" s="840"/>
      <c r="BF120" s="840"/>
      <c r="BG120" s="840"/>
      <c r="BH120" s="840"/>
      <c r="BI120" s="840"/>
      <c r="BJ120" s="840"/>
      <c r="BK120" s="840"/>
      <c r="BL120" s="840"/>
      <c r="BM120" s="840"/>
      <c r="BN120" s="840"/>
      <c r="BO120" s="840"/>
      <c r="BP120" s="841"/>
      <c r="BQ120" s="893">
        <v>2621691</v>
      </c>
      <c r="BR120" s="874"/>
      <c r="BS120" s="874"/>
      <c r="BT120" s="874"/>
      <c r="BU120" s="874"/>
      <c r="BV120" s="874">
        <v>2709789</v>
      </c>
      <c r="BW120" s="874"/>
      <c r="BX120" s="874"/>
      <c r="BY120" s="874"/>
      <c r="BZ120" s="874"/>
      <c r="CA120" s="874">
        <v>2854726</v>
      </c>
      <c r="CB120" s="874"/>
      <c r="CC120" s="874"/>
      <c r="CD120" s="874"/>
      <c r="CE120" s="874"/>
      <c r="CF120" s="898">
        <v>114.1</v>
      </c>
      <c r="CG120" s="899"/>
      <c r="CH120" s="899"/>
      <c r="CI120" s="899"/>
      <c r="CJ120" s="899"/>
      <c r="CK120" s="900" t="s">
        <v>470</v>
      </c>
      <c r="CL120" s="884"/>
      <c r="CM120" s="884"/>
      <c r="CN120" s="884"/>
      <c r="CO120" s="885"/>
      <c r="CP120" s="904" t="s">
        <v>408</v>
      </c>
      <c r="CQ120" s="905"/>
      <c r="CR120" s="905"/>
      <c r="CS120" s="905"/>
      <c r="CT120" s="905"/>
      <c r="CU120" s="905"/>
      <c r="CV120" s="905"/>
      <c r="CW120" s="905"/>
      <c r="CX120" s="905"/>
      <c r="CY120" s="905"/>
      <c r="CZ120" s="905"/>
      <c r="DA120" s="905"/>
      <c r="DB120" s="905"/>
      <c r="DC120" s="905"/>
      <c r="DD120" s="905"/>
      <c r="DE120" s="905"/>
      <c r="DF120" s="906"/>
      <c r="DG120" s="893">
        <v>1674328</v>
      </c>
      <c r="DH120" s="874"/>
      <c r="DI120" s="874"/>
      <c r="DJ120" s="874"/>
      <c r="DK120" s="874"/>
      <c r="DL120" s="874">
        <v>1431158</v>
      </c>
      <c r="DM120" s="874"/>
      <c r="DN120" s="874"/>
      <c r="DO120" s="874"/>
      <c r="DP120" s="874"/>
      <c r="DQ120" s="874">
        <v>1086271</v>
      </c>
      <c r="DR120" s="874"/>
      <c r="DS120" s="874"/>
      <c r="DT120" s="874"/>
      <c r="DU120" s="874"/>
      <c r="DV120" s="875">
        <v>43.4</v>
      </c>
      <c r="DW120" s="875"/>
      <c r="DX120" s="875"/>
      <c r="DY120" s="875"/>
      <c r="DZ120" s="876"/>
    </row>
    <row r="121" spans="1:130" s="221" customFormat="1" ht="26.25" customHeight="1" x14ac:dyDescent="0.15">
      <c r="A121" s="852"/>
      <c r="B121" s="853"/>
      <c r="C121" s="895" t="s">
        <v>471</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441</v>
      </c>
      <c r="AB121" s="812"/>
      <c r="AC121" s="812"/>
      <c r="AD121" s="812"/>
      <c r="AE121" s="813"/>
      <c r="AF121" s="814" t="s">
        <v>441</v>
      </c>
      <c r="AG121" s="812"/>
      <c r="AH121" s="812"/>
      <c r="AI121" s="812"/>
      <c r="AJ121" s="813"/>
      <c r="AK121" s="814" t="s">
        <v>128</v>
      </c>
      <c r="AL121" s="812"/>
      <c r="AM121" s="812"/>
      <c r="AN121" s="812"/>
      <c r="AO121" s="813"/>
      <c r="AP121" s="856" t="s">
        <v>441</v>
      </c>
      <c r="AQ121" s="857"/>
      <c r="AR121" s="857"/>
      <c r="AS121" s="857"/>
      <c r="AT121" s="858"/>
      <c r="AU121" s="915"/>
      <c r="AV121" s="916"/>
      <c r="AW121" s="916"/>
      <c r="AX121" s="916"/>
      <c r="AY121" s="917"/>
      <c r="AZ121" s="847" t="s">
        <v>472</v>
      </c>
      <c r="BA121" s="784"/>
      <c r="BB121" s="784"/>
      <c r="BC121" s="784"/>
      <c r="BD121" s="784"/>
      <c r="BE121" s="784"/>
      <c r="BF121" s="784"/>
      <c r="BG121" s="784"/>
      <c r="BH121" s="784"/>
      <c r="BI121" s="784"/>
      <c r="BJ121" s="784"/>
      <c r="BK121" s="784"/>
      <c r="BL121" s="784"/>
      <c r="BM121" s="784"/>
      <c r="BN121" s="784"/>
      <c r="BO121" s="784"/>
      <c r="BP121" s="785"/>
      <c r="BQ121" s="848" t="s">
        <v>440</v>
      </c>
      <c r="BR121" s="849"/>
      <c r="BS121" s="849"/>
      <c r="BT121" s="849"/>
      <c r="BU121" s="849"/>
      <c r="BV121" s="849" t="s">
        <v>128</v>
      </c>
      <c r="BW121" s="849"/>
      <c r="BX121" s="849"/>
      <c r="BY121" s="849"/>
      <c r="BZ121" s="849"/>
      <c r="CA121" s="849" t="s">
        <v>128</v>
      </c>
      <c r="CB121" s="849"/>
      <c r="CC121" s="849"/>
      <c r="CD121" s="849"/>
      <c r="CE121" s="849"/>
      <c r="CF121" s="907" t="s">
        <v>128</v>
      </c>
      <c r="CG121" s="908"/>
      <c r="CH121" s="908"/>
      <c r="CI121" s="908"/>
      <c r="CJ121" s="908"/>
      <c r="CK121" s="901"/>
      <c r="CL121" s="887"/>
      <c r="CM121" s="887"/>
      <c r="CN121" s="887"/>
      <c r="CO121" s="888"/>
      <c r="CP121" s="867" t="s">
        <v>473</v>
      </c>
      <c r="CQ121" s="868"/>
      <c r="CR121" s="868"/>
      <c r="CS121" s="868"/>
      <c r="CT121" s="868"/>
      <c r="CU121" s="868"/>
      <c r="CV121" s="868"/>
      <c r="CW121" s="868"/>
      <c r="CX121" s="868"/>
      <c r="CY121" s="868"/>
      <c r="CZ121" s="868"/>
      <c r="DA121" s="868"/>
      <c r="DB121" s="868"/>
      <c r="DC121" s="868"/>
      <c r="DD121" s="868"/>
      <c r="DE121" s="868"/>
      <c r="DF121" s="869"/>
      <c r="DG121" s="848">
        <v>69282</v>
      </c>
      <c r="DH121" s="849"/>
      <c r="DI121" s="849"/>
      <c r="DJ121" s="849"/>
      <c r="DK121" s="849"/>
      <c r="DL121" s="849">
        <v>71090</v>
      </c>
      <c r="DM121" s="849"/>
      <c r="DN121" s="849"/>
      <c r="DO121" s="849"/>
      <c r="DP121" s="849"/>
      <c r="DQ121" s="849">
        <v>65614</v>
      </c>
      <c r="DR121" s="849"/>
      <c r="DS121" s="849"/>
      <c r="DT121" s="849"/>
      <c r="DU121" s="849"/>
      <c r="DV121" s="826">
        <v>2.6</v>
      </c>
      <c r="DW121" s="826"/>
      <c r="DX121" s="826"/>
      <c r="DY121" s="826"/>
      <c r="DZ121" s="827"/>
    </row>
    <row r="122" spans="1:130" s="221" customFormat="1" ht="26.25" customHeight="1" x14ac:dyDescent="0.15">
      <c r="A122" s="852"/>
      <c r="B122" s="853"/>
      <c r="C122" s="847" t="s">
        <v>454</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128</v>
      </c>
      <c r="AB122" s="812"/>
      <c r="AC122" s="812"/>
      <c r="AD122" s="812"/>
      <c r="AE122" s="813"/>
      <c r="AF122" s="814" t="s">
        <v>441</v>
      </c>
      <c r="AG122" s="812"/>
      <c r="AH122" s="812"/>
      <c r="AI122" s="812"/>
      <c r="AJ122" s="813"/>
      <c r="AK122" s="814" t="s">
        <v>441</v>
      </c>
      <c r="AL122" s="812"/>
      <c r="AM122" s="812"/>
      <c r="AN122" s="812"/>
      <c r="AO122" s="813"/>
      <c r="AP122" s="856" t="s">
        <v>128</v>
      </c>
      <c r="AQ122" s="857"/>
      <c r="AR122" s="857"/>
      <c r="AS122" s="857"/>
      <c r="AT122" s="858"/>
      <c r="AU122" s="915"/>
      <c r="AV122" s="916"/>
      <c r="AW122" s="916"/>
      <c r="AX122" s="916"/>
      <c r="AY122" s="917"/>
      <c r="AZ122" s="870" t="s">
        <v>474</v>
      </c>
      <c r="BA122" s="871"/>
      <c r="BB122" s="871"/>
      <c r="BC122" s="871"/>
      <c r="BD122" s="871"/>
      <c r="BE122" s="871"/>
      <c r="BF122" s="871"/>
      <c r="BG122" s="871"/>
      <c r="BH122" s="871"/>
      <c r="BI122" s="871"/>
      <c r="BJ122" s="871"/>
      <c r="BK122" s="871"/>
      <c r="BL122" s="871"/>
      <c r="BM122" s="871"/>
      <c r="BN122" s="871"/>
      <c r="BO122" s="871"/>
      <c r="BP122" s="872"/>
      <c r="BQ122" s="911">
        <v>3766982</v>
      </c>
      <c r="BR122" s="877"/>
      <c r="BS122" s="877"/>
      <c r="BT122" s="877"/>
      <c r="BU122" s="877"/>
      <c r="BV122" s="877">
        <v>2833549</v>
      </c>
      <c r="BW122" s="877"/>
      <c r="BX122" s="877"/>
      <c r="BY122" s="877"/>
      <c r="BZ122" s="877"/>
      <c r="CA122" s="877">
        <v>2810205</v>
      </c>
      <c r="CB122" s="877"/>
      <c r="CC122" s="877"/>
      <c r="CD122" s="877"/>
      <c r="CE122" s="877"/>
      <c r="CF122" s="878">
        <v>112.3</v>
      </c>
      <c r="CG122" s="879"/>
      <c r="CH122" s="879"/>
      <c r="CI122" s="879"/>
      <c r="CJ122" s="879"/>
      <c r="CK122" s="901"/>
      <c r="CL122" s="887"/>
      <c r="CM122" s="887"/>
      <c r="CN122" s="887"/>
      <c r="CO122" s="888"/>
      <c r="CP122" s="867" t="s">
        <v>475</v>
      </c>
      <c r="CQ122" s="868"/>
      <c r="CR122" s="868"/>
      <c r="CS122" s="868"/>
      <c r="CT122" s="868"/>
      <c r="CU122" s="868"/>
      <c r="CV122" s="868"/>
      <c r="CW122" s="868"/>
      <c r="CX122" s="868"/>
      <c r="CY122" s="868"/>
      <c r="CZ122" s="868"/>
      <c r="DA122" s="868"/>
      <c r="DB122" s="868"/>
      <c r="DC122" s="868"/>
      <c r="DD122" s="868"/>
      <c r="DE122" s="868"/>
      <c r="DF122" s="869"/>
      <c r="DG122" s="848" t="s">
        <v>441</v>
      </c>
      <c r="DH122" s="849"/>
      <c r="DI122" s="849"/>
      <c r="DJ122" s="849"/>
      <c r="DK122" s="849"/>
      <c r="DL122" s="849" t="s">
        <v>128</v>
      </c>
      <c r="DM122" s="849"/>
      <c r="DN122" s="849"/>
      <c r="DO122" s="849"/>
      <c r="DP122" s="849"/>
      <c r="DQ122" s="849" t="s">
        <v>441</v>
      </c>
      <c r="DR122" s="849"/>
      <c r="DS122" s="849"/>
      <c r="DT122" s="849"/>
      <c r="DU122" s="849"/>
      <c r="DV122" s="826" t="s">
        <v>441</v>
      </c>
      <c r="DW122" s="826"/>
      <c r="DX122" s="826"/>
      <c r="DY122" s="826"/>
      <c r="DZ122" s="827"/>
    </row>
    <row r="123" spans="1:130" s="221" customFormat="1" ht="26.25" customHeight="1" x14ac:dyDescent="0.15">
      <c r="A123" s="852"/>
      <c r="B123" s="853"/>
      <c r="C123" s="847" t="s">
        <v>460</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128</v>
      </c>
      <c r="AB123" s="812"/>
      <c r="AC123" s="812"/>
      <c r="AD123" s="812"/>
      <c r="AE123" s="813"/>
      <c r="AF123" s="814" t="s">
        <v>440</v>
      </c>
      <c r="AG123" s="812"/>
      <c r="AH123" s="812"/>
      <c r="AI123" s="812"/>
      <c r="AJ123" s="813"/>
      <c r="AK123" s="814" t="s">
        <v>128</v>
      </c>
      <c r="AL123" s="812"/>
      <c r="AM123" s="812"/>
      <c r="AN123" s="812"/>
      <c r="AO123" s="813"/>
      <c r="AP123" s="856" t="s">
        <v>441</v>
      </c>
      <c r="AQ123" s="857"/>
      <c r="AR123" s="857"/>
      <c r="AS123" s="857"/>
      <c r="AT123" s="858"/>
      <c r="AU123" s="918"/>
      <c r="AV123" s="919"/>
      <c r="AW123" s="919"/>
      <c r="AX123" s="919"/>
      <c r="AY123" s="919"/>
      <c r="AZ123" s="242" t="s">
        <v>189</v>
      </c>
      <c r="BA123" s="242"/>
      <c r="BB123" s="242"/>
      <c r="BC123" s="242"/>
      <c r="BD123" s="242"/>
      <c r="BE123" s="242"/>
      <c r="BF123" s="242"/>
      <c r="BG123" s="242"/>
      <c r="BH123" s="242"/>
      <c r="BI123" s="242"/>
      <c r="BJ123" s="242"/>
      <c r="BK123" s="242"/>
      <c r="BL123" s="242"/>
      <c r="BM123" s="242"/>
      <c r="BN123" s="242"/>
      <c r="BO123" s="909" t="s">
        <v>476</v>
      </c>
      <c r="BP123" s="910"/>
      <c r="BQ123" s="864">
        <v>6388673</v>
      </c>
      <c r="BR123" s="865"/>
      <c r="BS123" s="865"/>
      <c r="BT123" s="865"/>
      <c r="BU123" s="865"/>
      <c r="BV123" s="865">
        <v>5543338</v>
      </c>
      <c r="BW123" s="865"/>
      <c r="BX123" s="865"/>
      <c r="BY123" s="865"/>
      <c r="BZ123" s="865"/>
      <c r="CA123" s="865">
        <v>5664931</v>
      </c>
      <c r="CB123" s="865"/>
      <c r="CC123" s="865"/>
      <c r="CD123" s="865"/>
      <c r="CE123" s="865"/>
      <c r="CF123" s="780"/>
      <c r="CG123" s="781"/>
      <c r="CH123" s="781"/>
      <c r="CI123" s="781"/>
      <c r="CJ123" s="866"/>
      <c r="CK123" s="901"/>
      <c r="CL123" s="887"/>
      <c r="CM123" s="887"/>
      <c r="CN123" s="887"/>
      <c r="CO123" s="888"/>
      <c r="CP123" s="867" t="s">
        <v>477</v>
      </c>
      <c r="CQ123" s="868"/>
      <c r="CR123" s="868"/>
      <c r="CS123" s="868"/>
      <c r="CT123" s="868"/>
      <c r="CU123" s="868"/>
      <c r="CV123" s="868"/>
      <c r="CW123" s="868"/>
      <c r="CX123" s="868"/>
      <c r="CY123" s="868"/>
      <c r="CZ123" s="868"/>
      <c r="DA123" s="868"/>
      <c r="DB123" s="868"/>
      <c r="DC123" s="868"/>
      <c r="DD123" s="868"/>
      <c r="DE123" s="868"/>
      <c r="DF123" s="869"/>
      <c r="DG123" s="811" t="s">
        <v>440</v>
      </c>
      <c r="DH123" s="812"/>
      <c r="DI123" s="812"/>
      <c r="DJ123" s="812"/>
      <c r="DK123" s="813"/>
      <c r="DL123" s="814" t="s">
        <v>440</v>
      </c>
      <c r="DM123" s="812"/>
      <c r="DN123" s="812"/>
      <c r="DO123" s="812"/>
      <c r="DP123" s="813"/>
      <c r="DQ123" s="814" t="s">
        <v>440</v>
      </c>
      <c r="DR123" s="812"/>
      <c r="DS123" s="812"/>
      <c r="DT123" s="812"/>
      <c r="DU123" s="813"/>
      <c r="DV123" s="856" t="s">
        <v>440</v>
      </c>
      <c r="DW123" s="857"/>
      <c r="DX123" s="857"/>
      <c r="DY123" s="857"/>
      <c r="DZ123" s="858"/>
    </row>
    <row r="124" spans="1:130" s="221" customFormat="1" ht="26.25" customHeight="1" thickBot="1" x14ac:dyDescent="0.2">
      <c r="A124" s="852"/>
      <c r="B124" s="853"/>
      <c r="C124" s="847" t="s">
        <v>463</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441</v>
      </c>
      <c r="AB124" s="812"/>
      <c r="AC124" s="812"/>
      <c r="AD124" s="812"/>
      <c r="AE124" s="813"/>
      <c r="AF124" s="814" t="s">
        <v>441</v>
      </c>
      <c r="AG124" s="812"/>
      <c r="AH124" s="812"/>
      <c r="AI124" s="812"/>
      <c r="AJ124" s="813"/>
      <c r="AK124" s="814" t="s">
        <v>440</v>
      </c>
      <c r="AL124" s="812"/>
      <c r="AM124" s="812"/>
      <c r="AN124" s="812"/>
      <c r="AO124" s="813"/>
      <c r="AP124" s="856" t="s">
        <v>128</v>
      </c>
      <c r="AQ124" s="857"/>
      <c r="AR124" s="857"/>
      <c r="AS124" s="857"/>
      <c r="AT124" s="858"/>
      <c r="AU124" s="859" t="s">
        <v>478</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441</v>
      </c>
      <c r="BR124" s="863"/>
      <c r="BS124" s="863"/>
      <c r="BT124" s="863"/>
      <c r="BU124" s="863"/>
      <c r="BV124" s="863" t="s">
        <v>441</v>
      </c>
      <c r="BW124" s="863"/>
      <c r="BX124" s="863"/>
      <c r="BY124" s="863"/>
      <c r="BZ124" s="863"/>
      <c r="CA124" s="863" t="s">
        <v>128</v>
      </c>
      <c r="CB124" s="863"/>
      <c r="CC124" s="863"/>
      <c r="CD124" s="863"/>
      <c r="CE124" s="863"/>
      <c r="CF124" s="758"/>
      <c r="CG124" s="759"/>
      <c r="CH124" s="759"/>
      <c r="CI124" s="759"/>
      <c r="CJ124" s="894"/>
      <c r="CK124" s="902"/>
      <c r="CL124" s="902"/>
      <c r="CM124" s="902"/>
      <c r="CN124" s="902"/>
      <c r="CO124" s="903"/>
      <c r="CP124" s="867" t="s">
        <v>479</v>
      </c>
      <c r="CQ124" s="868"/>
      <c r="CR124" s="868"/>
      <c r="CS124" s="868"/>
      <c r="CT124" s="868"/>
      <c r="CU124" s="868"/>
      <c r="CV124" s="868"/>
      <c r="CW124" s="868"/>
      <c r="CX124" s="868"/>
      <c r="CY124" s="868"/>
      <c r="CZ124" s="868"/>
      <c r="DA124" s="868"/>
      <c r="DB124" s="868"/>
      <c r="DC124" s="868"/>
      <c r="DD124" s="868"/>
      <c r="DE124" s="868"/>
      <c r="DF124" s="869"/>
      <c r="DG124" s="795" t="s">
        <v>440</v>
      </c>
      <c r="DH124" s="796"/>
      <c r="DI124" s="796"/>
      <c r="DJ124" s="796"/>
      <c r="DK124" s="797"/>
      <c r="DL124" s="798" t="s">
        <v>440</v>
      </c>
      <c r="DM124" s="796"/>
      <c r="DN124" s="796"/>
      <c r="DO124" s="796"/>
      <c r="DP124" s="797"/>
      <c r="DQ124" s="798" t="s">
        <v>440</v>
      </c>
      <c r="DR124" s="796"/>
      <c r="DS124" s="796"/>
      <c r="DT124" s="796"/>
      <c r="DU124" s="797"/>
      <c r="DV124" s="880" t="s">
        <v>440</v>
      </c>
      <c r="DW124" s="881"/>
      <c r="DX124" s="881"/>
      <c r="DY124" s="881"/>
      <c r="DZ124" s="882"/>
    </row>
    <row r="125" spans="1:130" s="221" customFormat="1" ht="26.25" customHeight="1" x14ac:dyDescent="0.15">
      <c r="A125" s="852"/>
      <c r="B125" s="853"/>
      <c r="C125" s="847" t="s">
        <v>465</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128</v>
      </c>
      <c r="AB125" s="812"/>
      <c r="AC125" s="812"/>
      <c r="AD125" s="812"/>
      <c r="AE125" s="813"/>
      <c r="AF125" s="814" t="s">
        <v>128</v>
      </c>
      <c r="AG125" s="812"/>
      <c r="AH125" s="812"/>
      <c r="AI125" s="812"/>
      <c r="AJ125" s="813"/>
      <c r="AK125" s="814" t="s">
        <v>128</v>
      </c>
      <c r="AL125" s="812"/>
      <c r="AM125" s="812"/>
      <c r="AN125" s="812"/>
      <c r="AO125" s="813"/>
      <c r="AP125" s="856" t="s">
        <v>128</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480</v>
      </c>
      <c r="CL125" s="884"/>
      <c r="CM125" s="884"/>
      <c r="CN125" s="884"/>
      <c r="CO125" s="885"/>
      <c r="CP125" s="892" t="s">
        <v>481</v>
      </c>
      <c r="CQ125" s="840"/>
      <c r="CR125" s="840"/>
      <c r="CS125" s="840"/>
      <c r="CT125" s="840"/>
      <c r="CU125" s="840"/>
      <c r="CV125" s="840"/>
      <c r="CW125" s="840"/>
      <c r="CX125" s="840"/>
      <c r="CY125" s="840"/>
      <c r="CZ125" s="840"/>
      <c r="DA125" s="840"/>
      <c r="DB125" s="840"/>
      <c r="DC125" s="840"/>
      <c r="DD125" s="840"/>
      <c r="DE125" s="840"/>
      <c r="DF125" s="841"/>
      <c r="DG125" s="893" t="s">
        <v>440</v>
      </c>
      <c r="DH125" s="874"/>
      <c r="DI125" s="874"/>
      <c r="DJ125" s="874"/>
      <c r="DK125" s="874"/>
      <c r="DL125" s="874" t="s">
        <v>440</v>
      </c>
      <c r="DM125" s="874"/>
      <c r="DN125" s="874"/>
      <c r="DO125" s="874"/>
      <c r="DP125" s="874"/>
      <c r="DQ125" s="874" t="s">
        <v>128</v>
      </c>
      <c r="DR125" s="874"/>
      <c r="DS125" s="874"/>
      <c r="DT125" s="874"/>
      <c r="DU125" s="874"/>
      <c r="DV125" s="875" t="s">
        <v>128</v>
      </c>
      <c r="DW125" s="875"/>
      <c r="DX125" s="875"/>
      <c r="DY125" s="875"/>
      <c r="DZ125" s="876"/>
    </row>
    <row r="126" spans="1:130" s="221" customFormat="1" ht="26.25" customHeight="1" thickBot="1" x14ac:dyDescent="0.2">
      <c r="A126" s="852"/>
      <c r="B126" s="853"/>
      <c r="C126" s="847" t="s">
        <v>467</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440</v>
      </c>
      <c r="AB126" s="812"/>
      <c r="AC126" s="812"/>
      <c r="AD126" s="812"/>
      <c r="AE126" s="813"/>
      <c r="AF126" s="814" t="s">
        <v>128</v>
      </c>
      <c r="AG126" s="812"/>
      <c r="AH126" s="812"/>
      <c r="AI126" s="812"/>
      <c r="AJ126" s="813"/>
      <c r="AK126" s="814" t="s">
        <v>440</v>
      </c>
      <c r="AL126" s="812"/>
      <c r="AM126" s="812"/>
      <c r="AN126" s="812"/>
      <c r="AO126" s="813"/>
      <c r="AP126" s="856" t="s">
        <v>128</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482</v>
      </c>
      <c r="CQ126" s="784"/>
      <c r="CR126" s="784"/>
      <c r="CS126" s="784"/>
      <c r="CT126" s="784"/>
      <c r="CU126" s="784"/>
      <c r="CV126" s="784"/>
      <c r="CW126" s="784"/>
      <c r="CX126" s="784"/>
      <c r="CY126" s="784"/>
      <c r="CZ126" s="784"/>
      <c r="DA126" s="784"/>
      <c r="DB126" s="784"/>
      <c r="DC126" s="784"/>
      <c r="DD126" s="784"/>
      <c r="DE126" s="784"/>
      <c r="DF126" s="785"/>
      <c r="DG126" s="848" t="s">
        <v>440</v>
      </c>
      <c r="DH126" s="849"/>
      <c r="DI126" s="849"/>
      <c r="DJ126" s="849"/>
      <c r="DK126" s="849"/>
      <c r="DL126" s="849" t="s">
        <v>440</v>
      </c>
      <c r="DM126" s="849"/>
      <c r="DN126" s="849"/>
      <c r="DO126" s="849"/>
      <c r="DP126" s="849"/>
      <c r="DQ126" s="849" t="s">
        <v>440</v>
      </c>
      <c r="DR126" s="849"/>
      <c r="DS126" s="849"/>
      <c r="DT126" s="849"/>
      <c r="DU126" s="849"/>
      <c r="DV126" s="826" t="s">
        <v>128</v>
      </c>
      <c r="DW126" s="826"/>
      <c r="DX126" s="826"/>
      <c r="DY126" s="826"/>
      <c r="DZ126" s="827"/>
    </row>
    <row r="127" spans="1:130" s="221" customFormat="1" ht="26.25" customHeight="1" x14ac:dyDescent="0.15">
      <c r="A127" s="854"/>
      <c r="B127" s="855"/>
      <c r="C127" s="870" t="s">
        <v>483</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128</v>
      </c>
      <c r="AB127" s="812"/>
      <c r="AC127" s="812"/>
      <c r="AD127" s="812"/>
      <c r="AE127" s="813"/>
      <c r="AF127" s="814" t="s">
        <v>128</v>
      </c>
      <c r="AG127" s="812"/>
      <c r="AH127" s="812"/>
      <c r="AI127" s="812"/>
      <c r="AJ127" s="813"/>
      <c r="AK127" s="814" t="s">
        <v>440</v>
      </c>
      <c r="AL127" s="812"/>
      <c r="AM127" s="812"/>
      <c r="AN127" s="812"/>
      <c r="AO127" s="813"/>
      <c r="AP127" s="856" t="s">
        <v>440</v>
      </c>
      <c r="AQ127" s="857"/>
      <c r="AR127" s="857"/>
      <c r="AS127" s="857"/>
      <c r="AT127" s="858"/>
      <c r="AU127" s="223"/>
      <c r="AV127" s="223"/>
      <c r="AW127" s="223"/>
      <c r="AX127" s="873" t="s">
        <v>484</v>
      </c>
      <c r="AY127" s="844"/>
      <c r="AZ127" s="844"/>
      <c r="BA127" s="844"/>
      <c r="BB127" s="844"/>
      <c r="BC127" s="844"/>
      <c r="BD127" s="844"/>
      <c r="BE127" s="845"/>
      <c r="BF127" s="843" t="s">
        <v>485</v>
      </c>
      <c r="BG127" s="844"/>
      <c r="BH127" s="844"/>
      <c r="BI127" s="844"/>
      <c r="BJ127" s="844"/>
      <c r="BK127" s="844"/>
      <c r="BL127" s="845"/>
      <c r="BM127" s="843" t="s">
        <v>486</v>
      </c>
      <c r="BN127" s="844"/>
      <c r="BO127" s="844"/>
      <c r="BP127" s="844"/>
      <c r="BQ127" s="844"/>
      <c r="BR127" s="844"/>
      <c r="BS127" s="845"/>
      <c r="BT127" s="843" t="s">
        <v>487</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488</v>
      </c>
      <c r="CQ127" s="784"/>
      <c r="CR127" s="784"/>
      <c r="CS127" s="784"/>
      <c r="CT127" s="784"/>
      <c r="CU127" s="784"/>
      <c r="CV127" s="784"/>
      <c r="CW127" s="784"/>
      <c r="CX127" s="784"/>
      <c r="CY127" s="784"/>
      <c r="CZ127" s="784"/>
      <c r="DA127" s="784"/>
      <c r="DB127" s="784"/>
      <c r="DC127" s="784"/>
      <c r="DD127" s="784"/>
      <c r="DE127" s="784"/>
      <c r="DF127" s="785"/>
      <c r="DG127" s="848" t="s">
        <v>440</v>
      </c>
      <c r="DH127" s="849"/>
      <c r="DI127" s="849"/>
      <c r="DJ127" s="849"/>
      <c r="DK127" s="849"/>
      <c r="DL127" s="849" t="s">
        <v>440</v>
      </c>
      <c r="DM127" s="849"/>
      <c r="DN127" s="849"/>
      <c r="DO127" s="849"/>
      <c r="DP127" s="849"/>
      <c r="DQ127" s="849" t="s">
        <v>440</v>
      </c>
      <c r="DR127" s="849"/>
      <c r="DS127" s="849"/>
      <c r="DT127" s="849"/>
      <c r="DU127" s="849"/>
      <c r="DV127" s="826" t="s">
        <v>128</v>
      </c>
      <c r="DW127" s="826"/>
      <c r="DX127" s="826"/>
      <c r="DY127" s="826"/>
      <c r="DZ127" s="827"/>
    </row>
    <row r="128" spans="1:130" s="221" customFormat="1" ht="26.25" customHeight="1" thickBot="1" x14ac:dyDescent="0.2">
      <c r="A128" s="828" t="s">
        <v>489</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490</v>
      </c>
      <c r="X128" s="830"/>
      <c r="Y128" s="830"/>
      <c r="Z128" s="831"/>
      <c r="AA128" s="832" t="s">
        <v>491</v>
      </c>
      <c r="AB128" s="833"/>
      <c r="AC128" s="833"/>
      <c r="AD128" s="833"/>
      <c r="AE128" s="834"/>
      <c r="AF128" s="835" t="s">
        <v>440</v>
      </c>
      <c r="AG128" s="833"/>
      <c r="AH128" s="833"/>
      <c r="AI128" s="833"/>
      <c r="AJ128" s="834"/>
      <c r="AK128" s="835" t="s">
        <v>128</v>
      </c>
      <c r="AL128" s="833"/>
      <c r="AM128" s="833"/>
      <c r="AN128" s="833"/>
      <c r="AO128" s="834"/>
      <c r="AP128" s="836"/>
      <c r="AQ128" s="837"/>
      <c r="AR128" s="837"/>
      <c r="AS128" s="837"/>
      <c r="AT128" s="838"/>
      <c r="AU128" s="223"/>
      <c r="AV128" s="223"/>
      <c r="AW128" s="223"/>
      <c r="AX128" s="839" t="s">
        <v>492</v>
      </c>
      <c r="AY128" s="840"/>
      <c r="AZ128" s="840"/>
      <c r="BA128" s="840"/>
      <c r="BB128" s="840"/>
      <c r="BC128" s="840"/>
      <c r="BD128" s="840"/>
      <c r="BE128" s="841"/>
      <c r="BF128" s="818" t="s">
        <v>128</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493</v>
      </c>
      <c r="CQ128" s="762"/>
      <c r="CR128" s="762"/>
      <c r="CS128" s="762"/>
      <c r="CT128" s="762"/>
      <c r="CU128" s="762"/>
      <c r="CV128" s="762"/>
      <c r="CW128" s="762"/>
      <c r="CX128" s="762"/>
      <c r="CY128" s="762"/>
      <c r="CZ128" s="762"/>
      <c r="DA128" s="762"/>
      <c r="DB128" s="762"/>
      <c r="DC128" s="762"/>
      <c r="DD128" s="762"/>
      <c r="DE128" s="762"/>
      <c r="DF128" s="763"/>
      <c r="DG128" s="822" t="s">
        <v>128</v>
      </c>
      <c r="DH128" s="823"/>
      <c r="DI128" s="823"/>
      <c r="DJ128" s="823"/>
      <c r="DK128" s="823"/>
      <c r="DL128" s="823" t="s">
        <v>128</v>
      </c>
      <c r="DM128" s="823"/>
      <c r="DN128" s="823"/>
      <c r="DO128" s="823"/>
      <c r="DP128" s="823"/>
      <c r="DQ128" s="823" t="s">
        <v>440</v>
      </c>
      <c r="DR128" s="823"/>
      <c r="DS128" s="823"/>
      <c r="DT128" s="823"/>
      <c r="DU128" s="823"/>
      <c r="DV128" s="824" t="s">
        <v>128</v>
      </c>
      <c r="DW128" s="824"/>
      <c r="DX128" s="824"/>
      <c r="DY128" s="824"/>
      <c r="DZ128" s="825"/>
    </row>
    <row r="129" spans="1:131" s="221" customFormat="1" ht="26.25" customHeight="1" x14ac:dyDescent="0.15">
      <c r="A129" s="806" t="s">
        <v>107</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494</v>
      </c>
      <c r="X129" s="809"/>
      <c r="Y129" s="809"/>
      <c r="Z129" s="810"/>
      <c r="AA129" s="811">
        <v>2563940</v>
      </c>
      <c r="AB129" s="812"/>
      <c r="AC129" s="812"/>
      <c r="AD129" s="812"/>
      <c r="AE129" s="813"/>
      <c r="AF129" s="814">
        <v>2673706</v>
      </c>
      <c r="AG129" s="812"/>
      <c r="AH129" s="812"/>
      <c r="AI129" s="812"/>
      <c r="AJ129" s="813"/>
      <c r="AK129" s="814">
        <v>2900260</v>
      </c>
      <c r="AL129" s="812"/>
      <c r="AM129" s="812"/>
      <c r="AN129" s="812"/>
      <c r="AO129" s="813"/>
      <c r="AP129" s="815"/>
      <c r="AQ129" s="816"/>
      <c r="AR129" s="816"/>
      <c r="AS129" s="816"/>
      <c r="AT129" s="817"/>
      <c r="AU129" s="224"/>
      <c r="AV129" s="224"/>
      <c r="AW129" s="224"/>
      <c r="AX129" s="783" t="s">
        <v>495</v>
      </c>
      <c r="AY129" s="784"/>
      <c r="AZ129" s="784"/>
      <c r="BA129" s="784"/>
      <c r="BB129" s="784"/>
      <c r="BC129" s="784"/>
      <c r="BD129" s="784"/>
      <c r="BE129" s="785"/>
      <c r="BF129" s="802" t="s">
        <v>128</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496</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497</v>
      </c>
      <c r="X130" s="809"/>
      <c r="Y130" s="809"/>
      <c r="Z130" s="810"/>
      <c r="AA130" s="811">
        <v>402098</v>
      </c>
      <c r="AB130" s="812"/>
      <c r="AC130" s="812"/>
      <c r="AD130" s="812"/>
      <c r="AE130" s="813"/>
      <c r="AF130" s="814">
        <v>398047</v>
      </c>
      <c r="AG130" s="812"/>
      <c r="AH130" s="812"/>
      <c r="AI130" s="812"/>
      <c r="AJ130" s="813"/>
      <c r="AK130" s="814">
        <v>397500</v>
      </c>
      <c r="AL130" s="812"/>
      <c r="AM130" s="812"/>
      <c r="AN130" s="812"/>
      <c r="AO130" s="813"/>
      <c r="AP130" s="815"/>
      <c r="AQ130" s="816"/>
      <c r="AR130" s="816"/>
      <c r="AS130" s="816"/>
      <c r="AT130" s="817"/>
      <c r="AU130" s="224"/>
      <c r="AV130" s="224"/>
      <c r="AW130" s="224"/>
      <c r="AX130" s="783" t="s">
        <v>498</v>
      </c>
      <c r="AY130" s="784"/>
      <c r="AZ130" s="784"/>
      <c r="BA130" s="784"/>
      <c r="BB130" s="784"/>
      <c r="BC130" s="784"/>
      <c r="BD130" s="784"/>
      <c r="BE130" s="785"/>
      <c r="BF130" s="786">
        <v>7.3</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499</v>
      </c>
      <c r="X131" s="793"/>
      <c r="Y131" s="793"/>
      <c r="Z131" s="794"/>
      <c r="AA131" s="795">
        <v>2161842</v>
      </c>
      <c r="AB131" s="796"/>
      <c r="AC131" s="796"/>
      <c r="AD131" s="796"/>
      <c r="AE131" s="797"/>
      <c r="AF131" s="798">
        <v>2275659</v>
      </c>
      <c r="AG131" s="796"/>
      <c r="AH131" s="796"/>
      <c r="AI131" s="796"/>
      <c r="AJ131" s="797"/>
      <c r="AK131" s="798">
        <v>2502760</v>
      </c>
      <c r="AL131" s="796"/>
      <c r="AM131" s="796"/>
      <c r="AN131" s="796"/>
      <c r="AO131" s="797"/>
      <c r="AP131" s="799"/>
      <c r="AQ131" s="800"/>
      <c r="AR131" s="800"/>
      <c r="AS131" s="800"/>
      <c r="AT131" s="801"/>
      <c r="AU131" s="224"/>
      <c r="AV131" s="224"/>
      <c r="AW131" s="224"/>
      <c r="AX131" s="761" t="s">
        <v>500</v>
      </c>
      <c r="AY131" s="762"/>
      <c r="AZ131" s="762"/>
      <c r="BA131" s="762"/>
      <c r="BB131" s="762"/>
      <c r="BC131" s="762"/>
      <c r="BD131" s="762"/>
      <c r="BE131" s="763"/>
      <c r="BF131" s="764" t="s">
        <v>128</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501</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502</v>
      </c>
      <c r="W132" s="774"/>
      <c r="X132" s="774"/>
      <c r="Y132" s="774"/>
      <c r="Z132" s="775"/>
      <c r="AA132" s="776">
        <v>7.9074696490000003</v>
      </c>
      <c r="AB132" s="777"/>
      <c r="AC132" s="777"/>
      <c r="AD132" s="777"/>
      <c r="AE132" s="778"/>
      <c r="AF132" s="779">
        <v>7.2764416809999997</v>
      </c>
      <c r="AG132" s="777"/>
      <c r="AH132" s="777"/>
      <c r="AI132" s="777"/>
      <c r="AJ132" s="778"/>
      <c r="AK132" s="779">
        <v>6.9339449249999996</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503</v>
      </c>
      <c r="W133" s="753"/>
      <c r="X133" s="753"/>
      <c r="Y133" s="753"/>
      <c r="Z133" s="754"/>
      <c r="AA133" s="755">
        <v>6.9</v>
      </c>
      <c r="AB133" s="756"/>
      <c r="AC133" s="756"/>
      <c r="AD133" s="756"/>
      <c r="AE133" s="757"/>
      <c r="AF133" s="755">
        <v>7.2</v>
      </c>
      <c r="AG133" s="756"/>
      <c r="AH133" s="756"/>
      <c r="AI133" s="756"/>
      <c r="AJ133" s="757"/>
      <c r="AK133" s="755">
        <v>7.3</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sJ5lBzo6U9wSVtY8wFN37yf8veW7QDWzEEfmF+lVS+UE44AWi1wTjCyC/naCakoZuHmp+E8roLWGkbnRUJIN9Q==" saltValue="xCWil3nOOtvx7mo6TiF2q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17" orientation="landscape"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4u2ICyUuT2lu/aOcAwcg46K/kvWkqPZibx4p0QBL6pUltogEUMR4LfwP0uUreAI5K/Ac3dTwq5v0w3inL+oilA==" saltValue="UCer9sAkIAi+fNAA+hj/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4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43Cbug9FR6alb5Kd94VItd6Hbohsnxm3nMtgvbrOGED1DQMf4mmqOmoXksR8hhvt4fx7kY+BPqtIJxY5QpfdQ==" saltValue="HfBjZ0dDsaOYjZdFgLX42g==" spinCount="100000" sheet="1" objects="1" scenarios="1"/>
  <dataConsolidate/>
  <phoneticPr fontId="2"/>
  <printOptions horizontalCentered="1" verticalCentered="1"/>
  <pageMargins left="0" right="0" top="0" bottom="0" header="0" footer="0"/>
  <pageSetup paperSize="9" scale="33" orientation="portrait"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7"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8" t="s">
        <v>507</v>
      </c>
      <c r="AP7" s="263"/>
      <c r="AQ7" s="264" t="s">
        <v>508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9"/>
      <c r="AP8" s="269" t="s">
        <v>509</v>
      </c>
      <c r="AQ8" s="270" t="s">
        <v>510</v>
      </c>
      <c r="AR8" s="271" t="s">
        <v>511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70" t="s">
        <v>512</v>
      </c>
      <c r="AL9" s="1171"/>
      <c r="AM9" s="1171"/>
      <c r="AN9" s="1172"/>
      <c r="AO9" s="272">
        <v>853954</v>
      </c>
      <c r="AP9" s="272">
        <v>99447</v>
      </c>
      <c r="AQ9" s="273">
        <v>135698</v>
      </c>
      <c r="AR9" s="274">
        <v>-26.7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70" t="s">
        <v>513</v>
      </c>
      <c r="AL10" s="1171"/>
      <c r="AM10" s="1171"/>
      <c r="AN10" s="1172"/>
      <c r="AO10" s="275">
        <v>112164</v>
      </c>
      <c r="AP10" s="275">
        <v>13062</v>
      </c>
      <c r="AQ10" s="276">
        <v>15070</v>
      </c>
      <c r="AR10" s="277">
        <v>-13.3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70" t="s">
        <v>514</v>
      </c>
      <c r="AL11" s="1171"/>
      <c r="AM11" s="1171"/>
      <c r="AN11" s="1172"/>
      <c r="AO11" s="275" t="s">
        <v>515</v>
      </c>
      <c r="AP11" s="275" t="s">
        <v>515</v>
      </c>
      <c r="AQ11" s="276">
        <v>1204</v>
      </c>
      <c r="AR11" s="277" t="s">
        <v>515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70" t="s">
        <v>516</v>
      </c>
      <c r="AL12" s="1171"/>
      <c r="AM12" s="1171"/>
      <c r="AN12" s="1172"/>
      <c r="AO12" s="275" t="s">
        <v>515</v>
      </c>
      <c r="AP12" s="275" t="s">
        <v>515</v>
      </c>
      <c r="AQ12" s="276" t="s">
        <v>515</v>
      </c>
      <c r="AR12" s="277" t="s">
        <v>515</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70" t="s">
        <v>517</v>
      </c>
      <c r="AL13" s="1171"/>
      <c r="AM13" s="1171"/>
      <c r="AN13" s="1172"/>
      <c r="AO13" s="275">
        <v>34514</v>
      </c>
      <c r="AP13" s="275">
        <v>4019</v>
      </c>
      <c r="AQ13" s="276">
        <v>5161</v>
      </c>
      <c r="AR13" s="277">
        <v>-22.1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70" t="s">
        <v>518</v>
      </c>
      <c r="AL14" s="1171"/>
      <c r="AM14" s="1171"/>
      <c r="AN14" s="1172"/>
      <c r="AO14" s="275">
        <v>1175</v>
      </c>
      <c r="AP14" s="275">
        <v>137</v>
      </c>
      <c r="AQ14" s="276">
        <v>2589</v>
      </c>
      <c r="AR14" s="277">
        <v>-94.7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73" t="s">
        <v>519</v>
      </c>
      <c r="AL15" s="1174"/>
      <c r="AM15" s="1174"/>
      <c r="AN15" s="1175"/>
      <c r="AO15" s="275">
        <v>-56078</v>
      </c>
      <c r="AP15" s="275">
        <v>-6531</v>
      </c>
      <c r="AQ15" s="276">
        <v>-9993</v>
      </c>
      <c r="AR15" s="277">
        <v>-34.6</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73" t="s">
        <v>189</v>
      </c>
      <c r="AL16" s="1174"/>
      <c r="AM16" s="1174"/>
      <c r="AN16" s="1175"/>
      <c r="AO16" s="275">
        <v>945729</v>
      </c>
      <c r="AP16" s="275">
        <v>110135</v>
      </c>
      <c r="AQ16" s="276">
        <v>149729</v>
      </c>
      <c r="AR16" s="277">
        <v>-26.4</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521</v>
      </c>
      <c r="AP20" s="284" t="s">
        <v>522</v>
      </c>
      <c r="AQ20" s="285" t="s">
        <v>523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76" t="s">
        <v>524</v>
      </c>
      <c r="AL21" s="1177"/>
      <c r="AM21" s="1177"/>
      <c r="AN21" s="1178"/>
      <c r="AO21" s="288">
        <v>9.32</v>
      </c>
      <c r="AP21" s="289">
        <v>13.47</v>
      </c>
      <c r="AQ21" s="290">
        <v>-4.1500000000000004</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76" t="s">
        <v>525</v>
      </c>
      <c r="AL22" s="1177"/>
      <c r="AM22" s="1177"/>
      <c r="AN22" s="1178"/>
      <c r="AO22" s="293">
        <v>92.1</v>
      </c>
      <c r="AP22" s="294">
        <v>96.1</v>
      </c>
      <c r="AQ22" s="295">
        <v>-4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9" t="s">
        <v>526</v>
      </c>
      <c r="B26" s="1169"/>
      <c r="C26" s="1169"/>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69"/>
      <c r="AI26" s="1169"/>
      <c r="AJ26" s="1169"/>
      <c r="AK26" s="1169"/>
      <c r="AL26" s="1169"/>
      <c r="AM26" s="1169"/>
      <c r="AN26" s="1169"/>
      <c r="AO26" s="1169"/>
      <c r="AP26" s="1169"/>
      <c r="AQ26" s="1169"/>
      <c r="AR26" s="1169"/>
      <c r="AS26" s="1169"/>
      <c r="AT26" s="258"/>
    </row>
    <row r="27" spans="1:46" x14ac:dyDescent="0.15">
      <c r="A27" s="300"/>
      <c r="AO27" s="253"/>
      <c r="AP27" s="253"/>
      <c r="AQ27" s="253"/>
      <c r="AR27" s="253"/>
      <c r="AS27" s="253"/>
      <c r="AT27" s="253"/>
    </row>
    <row r="28" spans="1:46" ht="17.25" x14ac:dyDescent="0.15">
      <c r="A28" s="254" t="s">
        <v>527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8" t="s">
        <v>507</v>
      </c>
      <c r="AP30" s="263"/>
      <c r="AQ30" s="264" t="s">
        <v>508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9"/>
      <c r="AP31" s="269" t="s">
        <v>509</v>
      </c>
      <c r="AQ31" s="270" t="s">
        <v>510</v>
      </c>
      <c r="AR31" s="271" t="s">
        <v>511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0" t="s">
        <v>529</v>
      </c>
      <c r="AL32" s="1161"/>
      <c r="AM32" s="1161"/>
      <c r="AN32" s="1162"/>
      <c r="AO32" s="303">
        <v>310065</v>
      </c>
      <c r="AP32" s="303">
        <v>36109</v>
      </c>
      <c r="AQ32" s="304">
        <v>77495</v>
      </c>
      <c r="AR32" s="305">
        <v>-53.4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0" t="s">
        <v>530</v>
      </c>
      <c r="AL33" s="1161"/>
      <c r="AM33" s="1161"/>
      <c r="AN33" s="1162"/>
      <c r="AO33" s="303" t="s">
        <v>515</v>
      </c>
      <c r="AP33" s="303" t="s">
        <v>515</v>
      </c>
      <c r="AQ33" s="304" t="s">
        <v>515</v>
      </c>
      <c r="AR33" s="305" t="s">
        <v>515</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0" t="s">
        <v>531</v>
      </c>
      <c r="AL34" s="1161"/>
      <c r="AM34" s="1161"/>
      <c r="AN34" s="1162"/>
      <c r="AO34" s="303" t="s">
        <v>515</v>
      </c>
      <c r="AP34" s="303" t="s">
        <v>515</v>
      </c>
      <c r="AQ34" s="304" t="s">
        <v>515</v>
      </c>
      <c r="AR34" s="305" t="s">
        <v>515</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0" t="s">
        <v>532</v>
      </c>
      <c r="AL35" s="1161"/>
      <c r="AM35" s="1161"/>
      <c r="AN35" s="1162"/>
      <c r="AO35" s="303">
        <v>248356</v>
      </c>
      <c r="AP35" s="303">
        <v>28922</v>
      </c>
      <c r="AQ35" s="304">
        <v>26940</v>
      </c>
      <c r="AR35" s="305">
        <v>7.4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0" t="s">
        <v>533</v>
      </c>
      <c r="AL36" s="1161"/>
      <c r="AM36" s="1161"/>
      <c r="AN36" s="1162"/>
      <c r="AO36" s="303">
        <v>12619</v>
      </c>
      <c r="AP36" s="303">
        <v>1470</v>
      </c>
      <c r="AQ36" s="304">
        <v>3757</v>
      </c>
      <c r="AR36" s="305">
        <v>-60.9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0" t="s">
        <v>534</v>
      </c>
      <c r="AL37" s="1161"/>
      <c r="AM37" s="1161"/>
      <c r="AN37" s="1162"/>
      <c r="AO37" s="303" t="s">
        <v>515</v>
      </c>
      <c r="AP37" s="303" t="s">
        <v>515</v>
      </c>
      <c r="AQ37" s="304">
        <v>476</v>
      </c>
      <c r="AR37" s="305" t="s">
        <v>515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3" t="s">
        <v>535</v>
      </c>
      <c r="AL38" s="1164"/>
      <c r="AM38" s="1164"/>
      <c r="AN38" s="1165"/>
      <c r="AO38" s="306" t="s">
        <v>515</v>
      </c>
      <c r="AP38" s="306" t="s">
        <v>515</v>
      </c>
      <c r="AQ38" s="307">
        <v>3</v>
      </c>
      <c r="AR38" s="295" t="s">
        <v>515</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3" t="s">
        <v>536</v>
      </c>
      <c r="AL39" s="1164"/>
      <c r="AM39" s="1164"/>
      <c r="AN39" s="1165"/>
      <c r="AO39" s="303" t="s">
        <v>515</v>
      </c>
      <c r="AP39" s="303" t="s">
        <v>515</v>
      </c>
      <c r="AQ39" s="304">
        <v>-1869</v>
      </c>
      <c r="AR39" s="305" t="s">
        <v>515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0" t="s">
        <v>537</v>
      </c>
      <c r="AL40" s="1161"/>
      <c r="AM40" s="1161"/>
      <c r="AN40" s="1162"/>
      <c r="AO40" s="303">
        <v>-397500</v>
      </c>
      <c r="AP40" s="303">
        <v>-46291</v>
      </c>
      <c r="AQ40" s="304">
        <v>-73868</v>
      </c>
      <c r="AR40" s="305">
        <v>-37.299999999999997</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6" t="s">
        <v>298</v>
      </c>
      <c r="AL41" s="1167"/>
      <c r="AM41" s="1167"/>
      <c r="AN41" s="1168"/>
      <c r="AO41" s="303">
        <v>173540</v>
      </c>
      <c r="AP41" s="303">
        <v>20210</v>
      </c>
      <c r="AQ41" s="304">
        <v>32935</v>
      </c>
      <c r="AR41" s="305">
        <v>-38.6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3" t="s">
        <v>507</v>
      </c>
      <c r="AN49" s="1155" t="s">
        <v>541</v>
      </c>
      <c r="AO49" s="1156"/>
      <c r="AP49" s="1156"/>
      <c r="AQ49" s="1156"/>
      <c r="AR49" s="1157"/>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4"/>
      <c r="AN50" s="319" t="s">
        <v>542</v>
      </c>
      <c r="AO50" s="320" t="s">
        <v>543</v>
      </c>
      <c r="AP50" s="321" t="s">
        <v>544</v>
      </c>
      <c r="AQ50" s="322" t="s">
        <v>545</v>
      </c>
      <c r="AR50" s="323" t="s">
        <v>546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547</v>
      </c>
      <c r="AL51" s="316"/>
      <c r="AM51" s="324">
        <v>185134</v>
      </c>
      <c r="AN51" s="325">
        <v>21040</v>
      </c>
      <c r="AO51" s="326">
        <v>-47.3</v>
      </c>
      <c r="AP51" s="327">
        <v>122882</v>
      </c>
      <c r="AQ51" s="328">
        <v>-11.4</v>
      </c>
      <c r="AR51" s="329">
        <v>-35.9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548</v>
      </c>
      <c r="AM52" s="332">
        <v>111953</v>
      </c>
      <c r="AN52" s="333">
        <v>12723</v>
      </c>
      <c r="AO52" s="334">
        <v>-66</v>
      </c>
      <c r="AP52" s="335">
        <v>65785</v>
      </c>
      <c r="AQ52" s="336">
        <v>-7.6</v>
      </c>
      <c r="AR52" s="337">
        <v>-58.4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549</v>
      </c>
      <c r="AL53" s="316"/>
      <c r="AM53" s="324">
        <v>161315</v>
      </c>
      <c r="AN53" s="325">
        <v>18390</v>
      </c>
      <c r="AO53" s="326">
        <v>-12.6</v>
      </c>
      <c r="AP53" s="327">
        <v>114790</v>
      </c>
      <c r="AQ53" s="328">
        <v>-6.6</v>
      </c>
      <c r="AR53" s="329">
        <v>-6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548</v>
      </c>
      <c r="AM54" s="332">
        <v>96951</v>
      </c>
      <c r="AN54" s="333">
        <v>11052</v>
      </c>
      <c r="AO54" s="334">
        <v>-13.1</v>
      </c>
      <c r="AP54" s="335">
        <v>55601</v>
      </c>
      <c r="AQ54" s="336">
        <v>-15.5</v>
      </c>
      <c r="AR54" s="337">
        <v>2.4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550</v>
      </c>
      <c r="AL55" s="316"/>
      <c r="AM55" s="324">
        <v>376091</v>
      </c>
      <c r="AN55" s="325">
        <v>43184</v>
      </c>
      <c r="AO55" s="326">
        <v>134.80000000000001</v>
      </c>
      <c r="AP55" s="327">
        <v>126262</v>
      </c>
      <c r="AQ55" s="328">
        <v>10</v>
      </c>
      <c r="AR55" s="329">
        <v>124.8</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548</v>
      </c>
      <c r="AM56" s="332">
        <v>135095</v>
      </c>
      <c r="AN56" s="333">
        <v>15512</v>
      </c>
      <c r="AO56" s="334">
        <v>40.4</v>
      </c>
      <c r="AP56" s="335">
        <v>56769</v>
      </c>
      <c r="AQ56" s="336">
        <v>2.1</v>
      </c>
      <c r="AR56" s="337">
        <v>38.299999999999997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551</v>
      </c>
      <c r="AL57" s="316"/>
      <c r="AM57" s="324">
        <v>394661</v>
      </c>
      <c r="AN57" s="325">
        <v>45557</v>
      </c>
      <c r="AO57" s="326">
        <v>5.5</v>
      </c>
      <c r="AP57" s="327">
        <v>126525</v>
      </c>
      <c r="AQ57" s="328">
        <v>0.2</v>
      </c>
      <c r="AR57" s="329">
        <v>5.3</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548</v>
      </c>
      <c r="AM58" s="332">
        <v>274665</v>
      </c>
      <c r="AN58" s="333">
        <v>31706</v>
      </c>
      <c r="AO58" s="334">
        <v>104.4</v>
      </c>
      <c r="AP58" s="335">
        <v>67052</v>
      </c>
      <c r="AQ58" s="336">
        <v>18.100000000000001</v>
      </c>
      <c r="AR58" s="337">
        <v>86.3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552</v>
      </c>
      <c r="AL59" s="316"/>
      <c r="AM59" s="324">
        <v>204464</v>
      </c>
      <c r="AN59" s="325">
        <v>23811</v>
      </c>
      <c r="AO59" s="326">
        <v>-47.7</v>
      </c>
      <c r="AP59" s="327">
        <v>122054</v>
      </c>
      <c r="AQ59" s="328">
        <v>-3.5</v>
      </c>
      <c r="AR59" s="329">
        <v>-44.2</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548</v>
      </c>
      <c r="AM60" s="332">
        <v>139949</v>
      </c>
      <c r="AN60" s="333">
        <v>16298</v>
      </c>
      <c r="AO60" s="334">
        <v>-48.6</v>
      </c>
      <c r="AP60" s="335">
        <v>68298</v>
      </c>
      <c r="AQ60" s="336">
        <v>1.9</v>
      </c>
      <c r="AR60" s="337">
        <v>-50.5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553</v>
      </c>
      <c r="AL61" s="338"/>
      <c r="AM61" s="339">
        <v>264333</v>
      </c>
      <c r="AN61" s="340">
        <v>30396</v>
      </c>
      <c r="AO61" s="341">
        <v>6.5</v>
      </c>
      <c r="AP61" s="342">
        <v>122503</v>
      </c>
      <c r="AQ61" s="343">
        <v>-2.2999999999999998</v>
      </c>
      <c r="AR61" s="329">
        <v>8.8000000000000007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548</v>
      </c>
      <c r="AM62" s="332">
        <v>151723</v>
      </c>
      <c r="AN62" s="333">
        <v>17458</v>
      </c>
      <c r="AO62" s="334">
        <v>3.4</v>
      </c>
      <c r="AP62" s="335">
        <v>62701</v>
      </c>
      <c r="AQ62" s="336">
        <v>-0.2</v>
      </c>
      <c r="AR62" s="337">
        <v>3.6</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ByktdsXtFzXGny6g+KL3Y/YV5+nSKwfxPaZkGn+n8itd0hG8/kjqo/TTh57r2CGihW0Kgclb0U7L0bwjzRIAyg==" saltValue="HIUgjSoeHmLdjEhFj0L5b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G76"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555</v>
      </c>
    </row>
    <row r="121" spans="125:125" ht="13.5" hidden="1" customHeight="1" x14ac:dyDescent="0.15">
      <c r="DU121" s="250"/>
    </row>
  </sheetData>
  <sheetProtection algorithmName="SHA-512" hashValue="DCou9+OG46h2k0G/oGq4AmjiJZPv+zlnFPUsZA9rHXMmzOIyoDdrLhaboptJMkYWg3MnqvTjUMCCC2g39iQicg==" saltValue="tIDZZZeTJCf2+NLbEDZmFw==" spinCount="100000" sheet="1" objects="1" scenarios="1"/>
  <dataConsolidate/>
  <phoneticPr fontId="2"/>
  <printOptions horizontalCentered="1" verticalCentered="1"/>
  <pageMargins left="0" right="0" top="0.19685039370078741" bottom="0" header="0.39370078740157483" footer="0"/>
  <pageSetup paperSize="9" scale="32" orientation="portrait"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O92"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556</v>
      </c>
    </row>
  </sheetData>
  <sheetProtection algorithmName="SHA-512" hashValue="4laIRnb1SpslIX7xHqiG7JZMrJjw4qxMNrUzwZ+UCst5QgQBnYastQxXfeDpecXTp0n0gS0D/XHVy76EZSOaew==" saltValue="4dBjLveFT0EH07wpj1ehUQ==" spinCount="100000" sheet="1" objects="1" scenarios="1"/>
  <dataConsolidate/>
  <phoneticPr fontId="2"/>
  <printOptions horizontalCentered="1" verticalCentered="1"/>
  <pageMargins left="0" right="0" top="0.19685039370078741" bottom="0" header="0.39370078740157483" footer="0"/>
  <pageSetup paperSize="9" scale="32" orientation="portrait"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2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79" t="s">
        <v>3</v>
      </c>
      <c r="D47" s="1179"/>
      <c r="E47" s="1180"/>
      <c r="F47" s="11">
        <v>35.19</v>
      </c>
      <c r="G47" s="12">
        <v>38.159999999999997</v>
      </c>
      <c r="H47" s="12">
        <v>39.71</v>
      </c>
      <c r="I47" s="12">
        <v>36.049999999999997</v>
      </c>
      <c r="J47" s="13">
        <v>31.02</v>
      </c>
    </row>
    <row r="48" spans="2:10" ht="57.75" customHeight="1" x14ac:dyDescent="0.15">
      <c r="B48" s="14"/>
      <c r="C48" s="1181" t="s">
        <v>4</v>
      </c>
      <c r="D48" s="1181"/>
      <c r="E48" s="1182"/>
      <c r="F48" s="15">
        <v>6</v>
      </c>
      <c r="G48" s="16">
        <v>3.66</v>
      </c>
      <c r="H48" s="16">
        <v>3.52</v>
      </c>
      <c r="I48" s="16">
        <v>2.62</v>
      </c>
      <c r="J48" s="17">
        <v>8.16</v>
      </c>
    </row>
    <row r="49" spans="2:10" ht="57.75" customHeight="1" thickBot="1" x14ac:dyDescent="0.2">
      <c r="B49" s="18"/>
      <c r="C49" s="1183" t="s">
        <v>5</v>
      </c>
      <c r="D49" s="1183"/>
      <c r="E49" s="1184"/>
      <c r="F49" s="19">
        <v>2.56</v>
      </c>
      <c r="G49" s="20">
        <v>0.69</v>
      </c>
      <c r="H49" s="20">
        <v>1.7</v>
      </c>
      <c r="I49" s="20" t="s">
        <v>562</v>
      </c>
      <c r="J49" s="21">
        <v>3.53</v>
      </c>
    </row>
    <row r="50" spans="2:10" x14ac:dyDescent="0.15"/>
  </sheetData>
  <sheetProtection algorithmName="SHA-512" hashValue="V8IB/OX6BwvW9YaCuPXzM0S7lfb8ftRQ911/ix/VCEzBarzJ+cW0/FpMfDU4A+qr8ST66ev90+EYPVEUzYWBpA==" saltValue="W8aRwy7amnyrzXLTFOkg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verticalDpi="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cp:lastPrinted>2023-10-10T06:15:25Z</cp:lastPrinted>
  <dcterms:created xsi:type="dcterms:W3CDTF">2023-02-20T05:24:13Z</dcterms:created>
  <dcterms:modified xsi:type="dcterms:W3CDTF">2023-10-10T06:16:55Z</dcterms:modified>
  <cp:category/>
</cp:coreProperties>
</file>