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x\"/>
    </mc:Choice>
  </mc:AlternateContent>
  <xr:revisionPtr revIDLastSave="0" documentId="8_{B170CCBC-BE48-41BF-B660-E79B69C2D204}"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<sst xmlns="http://schemas.openxmlformats.org/spreadsheetml/2006/main" count="1146" uniqueCount="598">
  <si>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</si>
  <si>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</si>
  <si>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</si>
  <si>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</si>
  <si>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</si>
  <si>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</si>
  <si>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</si>
  <si>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</si>
  <si>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</si>
  <si>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</si>
  <si>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</si>
  <si>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</si>
  <si>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</si>
  <si>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</si>
  <si>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</si>
  <si>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</si>
  <si>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</si>
  <si>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</si>
  <si>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</si>
  <si>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</si>
  <si>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</si>
  <si>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</si>
  <si>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</si>
  <si>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</si>
  <si>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</si>
  <si>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</si>
  <si>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</si>
  <si>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</si>
  <si>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</si>
  <si>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</si>
  <si>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</si>
  <si>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</si>
  <si>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</si>
  <si>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</si>
  <si>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</si>
  <si>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</si>
  <si>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</si>
  <si>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</si>
  <si>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</si>
  <si>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</si>
  <si>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</si>
  <si>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</si>
  <si>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</si>
  <si>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</si>
  <si>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</si>
  <si>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</si>
  <si>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</si>
  <si>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</si>
  <si>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</si>
  <si>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</si>
  <si>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</si>
  <si>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</si>
  <si>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</si>
  <si>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</si>
  <si>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</si>
  <si>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</si>
  <si>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</si>
  <si>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</si>
  <si>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</si>
  <si>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</si>
  <si>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</si>
  <si>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</si>
  <si>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</si>
  <si>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</si>
  <si>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</si>
  <si>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</si>
  <si>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</si>
  <si>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</si>
  <si>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</si>
  <si>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</si>
  <si>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</si>
  <si>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</si>
  <si>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</si>
  <si>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</si>
  <si>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</si>
  <si>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</si>
  <si>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</si>
  <si>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</si>
  <si>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</si>
  <si>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</si>
  <si>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</si>
  <si>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</si>
  <si>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</si>
  <si>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</si>
  <si>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</si>
  <si>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</si>
  <si>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</si>
  <si>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</si>
  <si>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</si>
  <si>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</si>
  <si>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</si>
  <si>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</si>
  <si>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</si>
  <si>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</si>
  <si>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</si>
  <si>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</si>
  <si>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</si>
  <si>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</si>
  <si>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</si>
  <si>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</si>
  <si>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</si>
  <si>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</si>
  <si>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</si>
  <si>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</si>
  <si>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</si>
  <si>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</si>
  <si>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</si>
  <si>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</si>
  <si>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</si>
  <si>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</si>
  <si>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</si>
  <si>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</si>
  <si>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</si>
  <si>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</si>
  <si>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</si>
  <si>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</si>
  <si>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</si>
  <si>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</si>
  <si>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</si>
  <si>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</si>
  <si>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</si>
  <si>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</si>
  <si>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</si>
  <si>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</si>
  <si>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</si>
  <si>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</si>
  <si>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</si>
  <si>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</si>
  <si>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</si>
  <si>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</si>
  <si>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</si>
  <si>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</si>
  <si>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</si>
  <si>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</si>
  <si>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</si>
  <si>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</si>
  <si>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</si>
  <si>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</si>
  <si>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</si>
  <si>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</si>
  <si>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</si>
  <si>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</si>
  <si>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</si>
  <si>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</si>
  <si>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</si>
  <si>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</si>
  <si>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</si>
  <si>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</si>
  <si>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</si>
  <si>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</si>
  <si>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</si>
  <si>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</si>
  <si>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</si>
  <si>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</si>
  <si>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</si>
  <si>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</si>
  <si>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</si>
  <si>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</si>
  <si>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</si>
  <si>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</si>
  <si>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</si>
  <si>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</si>
  <si>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</si>
  <si>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</si>
  <si>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</si>
  <si>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</si>
  <si>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</si>
  <si>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</si>
  <si>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</si>
  <si>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</si>
  <si>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</si>
  <si>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</si>
  <si>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</si>
  <si>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</si>
  <si>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</si>
  <si>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</si>
  <si>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</si>
  <si>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</si>
  <si>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</si>
  <si>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</si>
  <si>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</si>
  <si>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</si>
  <si>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</si>
  <si>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</si>
  <si>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</si>
  <si>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</si>
  <si>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</si>
  <si>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</si>
  <si>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</si>
  <si>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</si>
  <si>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</si>
  <si>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</si>
  <si>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</si>
  <si>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</si>
  <si>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</si>
  <si>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</si>
  <si>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</si>
  <si>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</si>
  <si>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</si>
  <si>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</si>
  <si>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</si>
  <si>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</si>
  <si>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</si>
  <si>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</si>
  <si>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</si>
  <si>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</si>
  <si>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</si>
  <si>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</si>
  <si>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</si>
  <si>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</si>
  <si>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</si>
  <si>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</si>
  <si>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</si>
  <si>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</si>
  <si>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</si>
  <si>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</si>
  <si>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</si>
  <si>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長野県山形村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</si>
  <si>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</si>
  <si>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</si>
  <si>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</si>
  <si>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</si>
  <si>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</si>
  <si>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</si>
  <si>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</si>
  <si>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</si>
  <si>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</si>
  <si>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</si>
  <si>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</si>
  <si>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</si>
  <si>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</si>
  <si>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</si>
  <si>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</si>
  <si>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</si>
  <si>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</si>
  <si>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</si>
  <si>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</si>
  <si>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</si>
  <si>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</si>
  <si>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</si>
  <si>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</si>
  <si>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</si>
  <si>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</si>
  <si>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</si>
  <si>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</si>
  <si>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</si>
  <si>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</si>
  <si>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</si>
  <si>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</si>
  <si>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</si>
  <si>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</si>
  <si>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</si>
  <si>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</si>
  <si>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</si>
  <si>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</si>
  <si>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</si>
  <si>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</si>
  <si>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</si>
  <si>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</si>
  <si>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</si>
  <si>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</si>
  <si>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</si>
  <si>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</si>
  <si>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</si>
  <si>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</si>
  <si>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</si>
  <si>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</si>
  <si>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</si>
  <si>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</si>
  <si>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</si>
  <si>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</si>
  <si>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</si>
  <si>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</si>
  <si>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</si>
  <si>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</si>
  <si>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</si>
  <si>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</si>
  <si>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</si>
  <si>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</si>
  <si>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</si>
  <si>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</si>
  <si>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</si>
  <si>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</si>
  <si>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</si>
  <si>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</si>
  <si>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</si>
  <si>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</si>
  <si>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</si>
  <si>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</si>
  <si>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</si>
  <si>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</si>
  <si>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</si>
  <si>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</si>
  <si>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</si>
  <si>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</si>
  <si>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</si>
  <si>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</si>
  <si>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</si>
  <si>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</si>
  <si>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</si>
  <si>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</si>
  <si>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</si>
  <si>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</si>
  <si>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</si>
  <si>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</si>
  <si>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</si>
  <si>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</si>
  <si>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</si>
  <si>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</si>
  <si>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</si>
  <si>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</si>
  <si>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</si>
  <si>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</si>
  <si>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</si>
  <si>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</si>
  <si>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</si>
  <si>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</si>
  <si>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</si>
  <si>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</si>
  <si>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</si>
  <si>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</si>
  <si>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</si>
  <si>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</si>
  <si>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</si>
  <si>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</si>
  <si>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</si>
  <si>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</si>
  <si>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</si>
  <si>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</si>
  <si>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</si>
  <si>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</si>
  <si>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</si>
  <si>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</si>
  <si>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</si>
  <si>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</si>
  <si>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</si>
  <si>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</si>
  <si>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</si>
  <si>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</si>
  <si>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</si>
  <si>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</si>
  <si>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</si>
  <si>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</si>
  <si>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</si>
  <si>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</si>
  <si>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</si>
  <si>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</si>
  <si>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</si>
  <si>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</si>
  <si>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</si>
  <si>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</si>
  <si>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</si>
  <si>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</si>
  <si>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</si>
  <si>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</si>
  <si>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</si>
  <si>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</si>
  <si>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</si>
  <si>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</si>
  <si>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</si>
  <si>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</si>
  <si>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</si>
  <si>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</si>
  <si>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</si>
  <si>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</si>
  <si>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</si>
  <si>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</si>
  <si>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</si>
  <si>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</si>
  <si>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</si>
  <si>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</si>
  <si>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長野県山形村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</si>
  <si>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</si>
  <si>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</si>
  <si>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</si>
  <si>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</si>
  <si>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</si>
  <si>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</si>
  <si>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</si>
  <si>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</si>
  <si>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</si>
  <si>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</si>
  <si>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</si>
  <si>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</si>
  <si>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</si>
  <si>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</si>
  <si>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</si>
  <si>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</si>
  <si>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</si>
  <si>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</si>
  <si>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</si>
  <si>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</si>
  <si>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</si>
  <si>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</si>
  <si>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</si>
  <si>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</si>
  <si>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</si>
  <si>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</si>
  <si>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</si>
  <si>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</si>
  <si>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</si>
  <si>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</si>
  <si>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</si>
  <si>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</si>
  <si>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</si>
  <si>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</si>
  <si>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</si>
  <si>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</si>
  <si>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</si>
  <si>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</si>
  <si>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山形村下水道事業会計</t>
    <phoneticPr fontId="5"/>
  </si>
  <si>
    <t>法適用企業</t>
    <phoneticPr fontId="5"/>
  </si>
  <si>
    <t>山形村清水高原簡易水道特別会計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</si>
  <si>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</si>
  <si>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</si>
  <si>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</si>
  <si>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</si>
  <si>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</si>
  <si>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</si>
  <si>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</si>
  <si>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</si>
  <si>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</si>
  <si>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</si>
  <si>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</si>
  <si>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</si>
  <si>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</si>
  <si>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</si>
  <si>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</si>
  <si>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</si>
  <si>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</si>
  <si>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</si>
  <si>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</si>
  <si>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</si>
  <si>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</si>
  <si>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</si>
  <si>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</si>
  <si>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</si>
  <si>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</si>
  <si>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</si>
  <si>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</si>
  <si>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</si>
  <si>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</si>
  <si>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</si>
  <si>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</si>
  <si>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</si>
  <si>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</si>
  <si>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</si>
  <si>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</si>
  <si>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</si>
  <si>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</si>
  <si>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</si>
  <si>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</si>
  <si>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</si>
  <si>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</si>
  <si>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</si>
  <si>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</si>
  <si>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</si>
  <si>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</si>
  <si>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</si>
  <si>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</si>
  <si>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</si>
  <si>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</si>
  <si>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</si>
  <si>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</si>
  <si>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</si>
  <si>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</si>
  <si>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</si>
  <si>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</si>
  <si>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</si>
  <si>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</si>
  <si>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</si>
  <si>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</si>
  <si>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</si>
  <si>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</si>
  <si>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山形村下水道事業会計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</si>
  <si>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</si>
  <si>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</si>
  <si>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</si>
  <si>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</si>
  <si>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</si>
  <si>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</si>
  <si>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</si>
  <si>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</si>
  <si>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</si>
  <si>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</si>
  <si>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</si>
  <si>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</si>
  <si>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</si>
  <si>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</si>
  <si>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</si>
  <si>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</si>
  <si>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</si>
  <si>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</si>
  <si>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</si>
  <si>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</si>
  <si>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</si>
  <si>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</si>
  <si>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</si>
  <si>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</si>
  <si>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</si>
  <si>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</si>
  <si>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</si>
  <si>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</si>
  <si>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</si>
  <si>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</si>
  <si>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</si>
  <si>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</si>
  <si>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</si>
  <si>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</si>
  <si>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</si>
  <si>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</si>
  <si>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</si>
  <si>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</si>
  <si>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</si>
  <si>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</si>
  <si>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</si>
  <si>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</si>
  <si>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</si>
  <si>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</si>
  <si>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</si>
  <si>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</si>
  <si>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</si>
  <si>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</si>
  <si>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</si>
  <si>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</si>
  <si>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</si>
  <si>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</si>
  <si>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</si>
  <si>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</si>
  <si>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</si>
  <si>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</si>
  <si>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</si>
  <si>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</si>
  <si>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</si>
  <si>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</si>
  <si>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</si>
  <si>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</si>
  <si>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</si>
  <si>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</si>
  <si>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</si>
  <si>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</si>
  <si>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</si>
  <si>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</si>
  <si>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</si>
  <si>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</si>
  <si>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</si>
  <si>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</si>
  <si>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</si>
  <si>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</si>
  <si>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</si>
  <si>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</si>
  <si>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</si>
  <si>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</si>
  <si>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</si>
  <si>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</si>
  <si>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</si>
  <si>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</si>
  <si>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</si>
  <si>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</si>
  <si>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</si>
  <si>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</si>
  <si>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</si>
  <si>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2.78</t>
  </si>
  <si>
    <t>▲ 0.18</t>
  </si>
  <si>
    <t>山形村水道事業会計</t>
  </si>
  <si>
    <t>一般会計</t>
  </si>
  <si>
    <t>山形村下水道事業会計</t>
  </si>
  <si>
    <t>山形村介護保険特別会計</t>
  </si>
  <si>
    <t>山形村国民健康保険特別会計</t>
  </si>
  <si>
    <t>山形村後期高齢者医療特別会計</t>
  </si>
  <si>
    <t>山形村清水高原簡易水道特別会計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</si>
  <si>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</si>
  <si>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</si>
  <si>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</si>
  <si>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</si>
  <si>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</si>
  <si>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</si>
  <si>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</si>
  <si>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</si>
  <si>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</si>
  <si>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</si>
  <si>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</si>
  <si>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安曇野松筑広域環境施設組合</t>
  </si>
  <si>
    <t>松本市・山形村・朝日村中学校組合</t>
  </si>
  <si>
    <t>長野県市町村総合事務組合(非常勤職員公務災害補償特別会計）</t>
    <rPh sb="13" eb="18">
      <t>ヒジョウキンショクイン</t>
    </rPh>
    <rPh sb="18" eb="24">
      <t>コウムサイガイホショウ</t>
    </rPh>
    <rPh sb="24" eb="28">
      <t>トクベツカイケイ</t>
    </rPh>
    <phoneticPr fontId="2"/>
  </si>
  <si>
    <t>長野県市町村自治振興組合</t>
    <rPh sb="3" eb="6">
      <t>シチョウソン</t>
    </rPh>
    <rPh sb="6" eb="8">
      <t>ジチ</t>
    </rPh>
    <rPh sb="8" eb="10">
      <t>シンコウ</t>
    </rPh>
    <rPh sb="10" eb="12">
      <t>クミアイ</t>
    </rPh>
    <phoneticPr fontId="2"/>
  </si>
  <si>
    <t>松塩筑木曽老人福祉施設組合</t>
  </si>
  <si>
    <t>長野県地方税滞納整理機構</t>
    <rPh sb="0" eb="3">
      <t>ナガノケン</t>
    </rPh>
    <rPh sb="3" eb="6">
      <t>チホウゼイ</t>
    </rPh>
    <rPh sb="6" eb="8">
      <t>タイノウ</t>
    </rPh>
    <rPh sb="8" eb="10">
      <t>セイリ</t>
    </rPh>
    <rPh sb="10" eb="12">
      <t>キコウ</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</si>
  <si>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</si>
  <si>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11" eb="12">
      <t>ア</t>
    </rPh>
    <phoneticPr fontId="2"/>
  </si>
  <si>
    <t>松塩地区広域施設組合（一般会計）</t>
    <rPh sb="9" eb="10">
      <t>ア</t>
    </rPh>
    <rPh sb="11" eb="15">
      <t>イッパンカイケイ</t>
    </rPh>
    <phoneticPr fontId="2"/>
  </si>
  <si>
    <t>松塩地区広域施設組合（電気事業特別会計）</t>
    <rPh sb="9" eb="10">
      <t>ア</t>
    </rPh>
    <rPh sb="11" eb="15">
      <t>デンキジギョウ</t>
    </rPh>
    <rPh sb="15" eb="19">
      <t>トクベツカイケイ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</si>
  <si>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</si>
  <si>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</si>
  <si>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長野県市町村総合事務組合（一般会計）</t>
    <rPh sb="13" eb="15">
      <t>イッパン</t>
    </rPh>
    <rPh sb="15" eb="17">
      <t>カイケイ</t>
    </rPh>
    <phoneticPr fontId="2"/>
  </si>
  <si>
    <t>公共施設整備基金</t>
    <rPh sb="0" eb="8">
      <t>コウキョウシセツセイビキキン</t>
    </rPh>
    <phoneticPr fontId="5"/>
  </si>
  <si>
    <t>地域福祉基金</t>
    <rPh sb="0" eb="6">
      <t>チイキフクシキキン</t>
    </rPh>
    <phoneticPr fontId="2"/>
  </si>
  <si>
    <t>ふるさと応援基金</t>
    <rPh sb="4" eb="8">
      <t>オウエンキキン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</si>
</sst>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B8E8-4739-AFCA-4BDA081016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18390</c:v>
                </c:pt>
                <c:pt idx="1">
                  <c:v>43184</c:v>
                </c:pt>
                <c:pt idx="2">
                  <c:v>45557</c:v>
                </c:pt>
                <c:pt idx="3">
                  <c:v>23811</c:v>
                </c:pt>
                <c:pt idx="4">
                  <c:v>18500</c:v>
                </c:pt>
              </c:numCache>
            </c:numRef>
          </c:val>
          <c:smooth val="0"/>
          <c:extLst>
            <c:ext xmlns:c16="http://schemas.microsoft.com/office/drawing/2014/chart" uri="{C3380CC4-5D6E-409C-BE32-E72D297353CC}">
              <c16:uniqueId val="{00000001-B8E8-4739-AFCA-4BDA081016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3.66</c:v>
                </c:pt>
                <c:pt idx="1">
                  <c:v>3.52</c:v>
                </c:pt>
                <c:pt idx="2">
                  <c:v>2.62</c:v>
                </c:pt>
                <c:pt idx="3">
                  <c:v>8.16</c:v>
                </c:pt>
                <c:pt idx="4">
                  <c:v>4</c:v>
                </c:pt>
              </c:numCache>
            </c:numRef>
          </c:val>
          <c:extLst>
            <c:ext xmlns:c16="http://schemas.microsoft.com/office/drawing/2014/chart" uri="{C3380CC4-5D6E-409C-BE32-E72D297353CC}">
              <c16:uniqueId val="{00000000-39B5-4968-A8E9-D3C121A6B3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38.159999999999997</c:v>
                </c:pt>
                <c:pt idx="1">
                  <c:v>39.71</c:v>
                </c:pt>
                <c:pt idx="2">
                  <c:v>36.049999999999997</c:v>
                </c:pt>
                <c:pt idx="3">
                  <c:v>31.02</c:v>
                </c:pt>
                <c:pt idx="4">
                  <c:v>36.14</c:v>
                </c:pt>
              </c:numCache>
            </c:numRef>
          </c:val>
          <c:extLst>
            <c:ext xmlns:c16="http://schemas.microsoft.com/office/drawing/2014/chart" uri="{C3380CC4-5D6E-409C-BE32-E72D297353CC}">
              <c16:uniqueId val="{00000001-39B5-4968-A8E9-D3C121A6B3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0.69</c:v>
                </c:pt>
                <c:pt idx="1">
                  <c:v>1.7</c:v>
                </c:pt>
                <c:pt idx="2">
                  <c:v>-2.78</c:v>
                </c:pt>
                <c:pt idx="3">
                  <c:v>3.53</c:v>
                </c:pt>
                <c:pt idx="4">
                  <c:v>-0.18</c:v>
                </c:pt>
              </c:numCache>
            </c:numRef>
          </c:val>
          <c:smooth val="0"/>
          <c:extLst>
            <c:ext xmlns:c16="http://schemas.microsoft.com/office/drawing/2014/chart" uri="{C3380CC4-5D6E-409C-BE32-E72D297353CC}">
              <c16:uniqueId val="{00000002-39B5-4968-A8E9-D3C121A6B3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EE-4750-BD7F-8D7DB8753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EE-4750-BD7F-8D7DB87537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EE-4750-BD7F-8D7DB87537C4}"/>
            </c:ext>
          </c:extLst>
        </c:ser>
        <c:ser>
          <c:idx val="3"/>
          <c:order val="3"/>
          <c:tx>
            <c:strRef>
              <c:f>データシート!$A$30</c:f>
              <c:strCache>
                <c:ptCount val="1"/>
                <c:pt idx="0">
                  <c:v>山形村清水高原簡易水道特別会計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0.04</c:v>
                </c:pt>
                <c:pt idx="8">
                  <c:v>#N/A</c:v>
                </c:pt>
                <c:pt idx="9">
                  <c:v>0.01</c:v>
                </c:pt>
              </c:numCache>
            </c:numRef>
          </c:val>
          <c:extLst>
            <c:ext xmlns:c16="http://schemas.microsoft.com/office/drawing/2014/chart" uri="{C3380CC4-5D6E-409C-BE32-E72D297353CC}">
              <c16:uniqueId val="{00000003-47EE-4750-BD7F-8D7DB87537C4}"/>
            </c:ext>
          </c:extLst>
        </c:ser>
        <c:ser>
          <c:idx val="4"/>
          <c:order val="4"/>
          <c:tx>
            <c:strRef>
              <c:f>データシート!$A$31</c:f>
              <c:strCache>
                <c:ptCount val="1"/>
                <c:pt idx="0">
                  <c:v>山形村後期高齢者医療特別会計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0.03</c:v>
                </c:pt>
              </c:numCache>
            </c:numRef>
          </c:val>
          <c:extLst>
            <c:ext xmlns:c16="http://schemas.microsoft.com/office/drawing/2014/chart" uri="{C3380CC4-5D6E-409C-BE32-E72D297353CC}">
              <c16:uniqueId val="{00000004-47EE-4750-BD7F-8D7DB87537C4}"/>
            </c:ext>
          </c:extLst>
        </c:ser>
        <c:ser>
          <c:idx val="5"/>
          <c:order val="5"/>
          <c:tx>
            <c:strRef>
              <c:f>データシート!$A$32</c:f>
              <c:strCache>
                <c:ptCount val="1"/>
                <c:pt idx="0">
                  <c:v>山形村国民健康保険特別会計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1.38</c:v>
                </c:pt>
                <c:pt idx="4">
                  <c:v>#N/A</c:v>
                </c:pt>
                <c:pt idx="5">
                  <c:v>0.28000000000000003</c:v>
                </c:pt>
                <c:pt idx="6">
                  <c:v>#N/A</c:v>
                </c:pt>
                <c:pt idx="7">
                  <c:v>0.25</c:v>
                </c:pt>
                <c:pt idx="8">
                  <c:v>#N/A</c:v>
                </c:pt>
                <c:pt idx="9">
                  <c:v>0.23</c:v>
                </c:pt>
              </c:numCache>
            </c:numRef>
          </c:val>
          <c:extLst>
            <c:ext xmlns:c16="http://schemas.microsoft.com/office/drawing/2014/chart" uri="{C3380CC4-5D6E-409C-BE32-E72D297353CC}">
              <c16:uniqueId val="{00000005-47EE-4750-BD7F-8D7DB87537C4}"/>
            </c:ext>
          </c:extLst>
        </c:ser>
        <c:ser>
          <c:idx val="6"/>
          <c:order val="6"/>
          <c:tx>
            <c:strRef>
              <c:f>データシート!$A$33</c:f>
              <c:strCache>
                <c:ptCount val="1"/>
                <c:pt idx="0">
                  <c:v>山形村介護保険特別会計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1.29</c:v>
                </c:pt>
                <c:pt idx="4">
                  <c:v>#N/A</c:v>
                </c:pt>
                <c:pt idx="5">
                  <c:v>1.71</c:v>
                </c:pt>
                <c:pt idx="6">
                  <c:v>#N/A</c:v>
                </c:pt>
                <c:pt idx="7">
                  <c:v>2.2999999999999998</c:v>
                </c:pt>
                <c:pt idx="8">
                  <c:v>#N/A</c:v>
                </c:pt>
                <c:pt idx="9">
                  <c:v>2.1800000000000002</c:v>
                </c:pt>
              </c:numCache>
            </c:numRef>
          </c:val>
          <c:extLst>
            <c:ext xmlns:c16="http://schemas.microsoft.com/office/drawing/2014/chart" uri="{C3380CC4-5D6E-409C-BE32-E72D297353CC}">
              <c16:uniqueId val="{00000006-47EE-4750-BD7F-8D7DB87537C4}"/>
            </c:ext>
          </c:extLst>
        </c:ser>
        <c:ser>
          <c:idx val="7"/>
          <c:order val="7"/>
          <c:tx>
            <c:strRef>
              <c:f>データシート!$A$34</c:f>
              <c:strCache>
                <c:ptCount val="1"/>
                <c:pt idx="0">
                  <c:v>山形村下水道事業会計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2.75</c:v>
                </c:pt>
                <c:pt idx="2">
                  <c:v>#N/A</c:v>
                </c:pt>
                <c:pt idx="3">
                  <c:v>3.47</c:v>
                </c:pt>
                <c:pt idx="4">
                  <c:v>#N/A</c:v>
                </c:pt>
                <c:pt idx="5">
                  <c:v>3.71</c:v>
                </c:pt>
                <c:pt idx="6">
                  <c:v>#N/A</c:v>
                </c:pt>
                <c:pt idx="7">
                  <c:v>3.72</c:v>
                </c:pt>
                <c:pt idx="8">
                  <c:v>#N/A</c:v>
                </c:pt>
                <c:pt idx="9">
                  <c:v>3.76</c:v>
                </c:pt>
              </c:numCache>
            </c:numRef>
          </c:val>
          <c:extLst>
            <c:ext xmlns:c16="http://schemas.microsoft.com/office/drawing/2014/chart" uri="{C3380CC4-5D6E-409C-BE32-E72D297353CC}">
              <c16:uniqueId val="{00000007-47EE-4750-BD7F-8D7DB87537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3.66</c:v>
                </c:pt>
                <c:pt idx="2">
                  <c:v>#N/A</c:v>
                </c:pt>
                <c:pt idx="3">
                  <c:v>3.52</c:v>
                </c:pt>
                <c:pt idx="4">
                  <c:v>#N/A</c:v>
                </c:pt>
                <c:pt idx="5">
                  <c:v>2.62</c:v>
                </c:pt>
                <c:pt idx="6">
                  <c:v>#N/A</c:v>
                </c:pt>
                <c:pt idx="7">
                  <c:v>8.15</c:v>
                </c:pt>
                <c:pt idx="8">
                  <c:v>#N/A</c:v>
                </c:pt>
                <c:pt idx="9">
                  <c:v>3.99</c:v>
                </c:pt>
              </c:numCache>
            </c:numRef>
          </c:val>
          <c:extLst>
            <c:ext xmlns:c16="http://schemas.microsoft.com/office/drawing/2014/chart" uri="{C3380CC4-5D6E-409C-BE32-E72D297353CC}">
              <c16:uniqueId val="{00000008-47EE-4750-BD7F-8D7DB87537C4}"/>
            </c:ext>
          </c:extLst>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18.39</c:v>
                </c:pt>
                <c:pt idx="2">
                  <c:v>#N/A</c:v>
                </c:pt>
                <c:pt idx="3">
                  <c:v>19.37</c:v>
                </c:pt>
                <c:pt idx="4">
                  <c:v>#N/A</c:v>
                </c:pt>
                <c:pt idx="5">
                  <c:v>19.649999999999999</c:v>
                </c:pt>
                <c:pt idx="6">
                  <c:v>#N/A</c:v>
                </c:pt>
                <c:pt idx="7">
                  <c:v>18.559999999999999</c:v>
                </c:pt>
                <c:pt idx="8">
                  <c:v>#N/A</c:v>
                </c:pt>
                <c:pt idx="9">
                  <c:v>19.38</c:v>
                </c:pt>
              </c:numCache>
            </c:numRef>
          </c:val>
          <c:extLst>
            <c:ext xmlns:c16="http://schemas.microsoft.com/office/drawing/2014/chart" uri="{C3380CC4-5D6E-409C-BE32-E72D297353CC}">
              <c16:uniqueId val="{00000009-47EE-4750-BD7F-8D7DB87537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411</c:v>
                </c:pt>
                <c:pt idx="5">
                  <c:v>403</c:v>
                </c:pt>
                <c:pt idx="8">
                  <c:v>399</c:v>
                </c:pt>
                <c:pt idx="11">
                  <c:v>398</c:v>
                </c:pt>
                <c:pt idx="14">
                  <c:v>393</c:v>
                </c:pt>
              </c:numCache>
            </c:numRef>
          </c:val>
          <c:extLst>
            <c:ext xmlns:c16="http://schemas.microsoft.com/office/drawing/2014/chart" uri="{C3380CC4-5D6E-409C-BE32-E72D297353CC}">
              <c16:uniqueId val="{00000000-66D7-4771-A79E-87BB7A34DD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D7-4771-A79E-87BB7A34DD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D7-4771-A79E-87BB7A34DD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13</c:v>
                </c:pt>
                <c:pt idx="6">
                  <c:v>12</c:v>
                </c:pt>
                <c:pt idx="9">
                  <c:v>13</c:v>
                </c:pt>
                <c:pt idx="12">
                  <c:v>13</c:v>
                </c:pt>
              </c:numCache>
            </c:numRef>
          </c:val>
          <c:extLst>
            <c:ext xmlns:c16="http://schemas.microsoft.com/office/drawing/2014/chart" uri="{C3380CC4-5D6E-409C-BE32-E72D297353CC}">
              <c16:uniqueId val="{00000003-66D7-4771-A79E-87BB7A34DD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246</c:v>
                </c:pt>
                <c:pt idx="3">
                  <c:v>246</c:v>
                </c:pt>
                <c:pt idx="6">
                  <c:v>249</c:v>
                </c:pt>
                <c:pt idx="9">
                  <c:v>248</c:v>
                </c:pt>
                <c:pt idx="12">
                  <c:v>237</c:v>
                </c:pt>
              </c:numCache>
            </c:numRef>
          </c:val>
          <c:extLst>
            <c:ext xmlns:c16="http://schemas.microsoft.com/office/drawing/2014/chart" uri="{C3380CC4-5D6E-409C-BE32-E72D297353CC}">
              <c16:uniqueId val="{00000004-66D7-4771-A79E-87BB7A34DD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D7-4771-A79E-87BB7A34DD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D7-4771-A79E-87BB7A34DD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c:v>
                </c:pt>
                <c:pt idx="3">
                  <c:v>300</c:v>
                </c:pt>
                <c:pt idx="6">
                  <c:v>302</c:v>
                </c:pt>
                <c:pt idx="9">
                  <c:v>310</c:v>
                </c:pt>
                <c:pt idx="12">
                  <c:v>303</c:v>
                </c:pt>
              </c:numCache>
            </c:numRef>
          </c:val>
          <c:extLst>
            <c:ext xmlns:c16="http://schemas.microsoft.com/office/drawing/2014/chart" uri="{C3380CC4-5D6E-409C-BE32-E72D297353CC}">
              <c16:uniqueId val="{00000007-66D7-4771-A79E-87BB7A34DD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139</c:v>
                </c:pt>
                <c:pt idx="2">
                  <c:v>#N/A</c:v>
                </c:pt>
                <c:pt idx="3">
                  <c:v>#N/A</c:v>
                </c:pt>
                <c:pt idx="4">
                  <c:v>156</c:v>
                </c:pt>
                <c:pt idx="5">
                  <c:v>#N/A</c:v>
                </c:pt>
                <c:pt idx="6">
                  <c:v>#N/A</c:v>
                </c:pt>
                <c:pt idx="7">
                  <c:v>164</c:v>
                </c:pt>
                <c:pt idx="8">
                  <c:v>#N/A</c:v>
                </c:pt>
                <c:pt idx="9">
                  <c:v>#N/A</c:v>
                </c:pt>
                <c:pt idx="10">
                  <c:v>173</c:v>
                </c:pt>
                <c:pt idx="11">
                  <c:v>#N/A</c:v>
                </c:pt>
                <c:pt idx="12">
                  <c:v>#N/A</c:v>
                </c:pt>
                <c:pt idx="13">
                  <c:v>160</c:v>
                </c:pt>
                <c:pt idx="14">
                  <c:v>#N/A</c:v>
                </c:pt>
              </c:numCache>
            </c:numRef>
          </c:val>
          <c:smooth val="0"/>
          <c:extLst>
            <c:ext xmlns:c16="http://schemas.microsoft.com/office/drawing/2014/chart" uri="{C3380CC4-5D6E-409C-BE32-E72D297353CC}">
              <c16:uniqueId val="{00000008-66D7-4771-A79E-87BB7A34DD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4026</c:v>
                </c:pt>
                <c:pt idx="5">
                  <c:v>3767</c:v>
                </c:pt>
                <c:pt idx="8">
                  <c:v>2834</c:v>
                </c:pt>
                <c:pt idx="11">
                  <c:v>2810</c:v>
                </c:pt>
                <c:pt idx="14">
                  <c:v>3277</c:v>
                </c:pt>
              </c:numCache>
            </c:numRef>
          </c:val>
          <c:extLst>
            <c:ext xmlns:c16="http://schemas.microsoft.com/office/drawing/2014/chart" uri="{C3380CC4-5D6E-409C-BE32-E72D297353CC}">
              <c16:uniqueId val="{00000000-54A4-4246-9227-DCE8C683F4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4A4-4246-9227-DCE8C683F4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2660</c:v>
                </c:pt>
                <c:pt idx="5">
                  <c:v>2622</c:v>
                </c:pt>
                <c:pt idx="8">
                  <c:v>2710</c:v>
                </c:pt>
                <c:pt idx="11">
                  <c:v>2855</c:v>
                </c:pt>
                <c:pt idx="14">
                  <c:v>3179</c:v>
                </c:pt>
              </c:numCache>
            </c:numRef>
          </c:val>
          <c:extLst>
            <c:ext xmlns:c16="http://schemas.microsoft.com/office/drawing/2014/chart" uri="{C3380CC4-5D6E-409C-BE32-E72D297353CC}">
              <c16:uniqueId val="{00000002-54A4-4246-9227-DCE8C683F4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A4-4246-9227-DCE8C683F4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A4-4246-9227-DCE8C683F4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A4-4246-9227-DCE8C683F4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459</c:v>
                </c:pt>
                <c:pt idx="3">
                  <c:v>472</c:v>
                </c:pt>
                <c:pt idx="6">
                  <c:v>503</c:v>
                </c:pt>
                <c:pt idx="9">
                  <c:v>520</c:v>
                </c:pt>
                <c:pt idx="12">
                  <c:v>558</c:v>
                </c:pt>
              </c:numCache>
            </c:numRef>
          </c:val>
          <c:extLst>
            <c:ext xmlns:c16="http://schemas.microsoft.com/office/drawing/2014/chart" uri="{C3380CC4-5D6E-409C-BE32-E72D297353CC}">
              <c16:uniqueId val="{00000006-54A4-4246-9227-DCE8C683F4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243</c:v>
                </c:pt>
                <c:pt idx="3">
                  <c:v>204</c:v>
                </c:pt>
                <c:pt idx="6">
                  <c:v>170</c:v>
                </c:pt>
                <c:pt idx="9">
                  <c:v>132</c:v>
                </c:pt>
                <c:pt idx="12">
                  <c:v>90</c:v>
                </c:pt>
              </c:numCache>
            </c:numRef>
          </c:val>
          <c:extLst>
            <c:ext xmlns:c16="http://schemas.microsoft.com/office/drawing/2014/chart" uri="{C3380CC4-5D6E-409C-BE32-E72D297353CC}">
              <c16:uniqueId val="{00000007-54A4-4246-9227-DCE8C683F4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1982</c:v>
                </c:pt>
                <c:pt idx="3">
                  <c:v>1744</c:v>
                </c:pt>
                <c:pt idx="6">
                  <c:v>1502</c:v>
                </c:pt>
                <c:pt idx="9">
                  <c:v>1152</c:v>
                </c:pt>
                <c:pt idx="12">
                  <c:v>1063</c:v>
                </c:pt>
              </c:numCache>
            </c:numRef>
          </c:val>
          <c:extLst>
            <c:ext xmlns:c16="http://schemas.microsoft.com/office/drawing/2014/chart" uri="{C3380CC4-5D6E-409C-BE32-E72D297353CC}">
              <c16:uniqueId val="{00000008-54A4-4246-9227-DCE8C683F4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A4-4246-9227-DCE8C683F4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2756</c:v>
                </c:pt>
                <c:pt idx="3">
                  <c:v>2661</c:v>
                </c:pt>
                <c:pt idx="6">
                  <c:v>2648</c:v>
                </c:pt>
                <c:pt idx="9">
                  <c:v>2553</c:v>
                </c:pt>
                <c:pt idx="12">
                  <c:v>2372</c:v>
                </c:pt>
              </c:numCache>
            </c:numRef>
          </c:val>
          <c:extLst>
            <c:ext xmlns:c16="http://schemas.microsoft.com/office/drawing/2014/chart" uri="{C3380CC4-5D6E-409C-BE32-E72D297353CC}">
              <c16:uniqueId val="{0000000A-54A4-4246-9227-DCE8C683F4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A4-4246-9227-DCE8C683F4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964</c:v>
                </c:pt>
                <c:pt idx="1">
                  <c:v>900</c:v>
                </c:pt>
                <c:pt idx="2">
                  <c:v>1019</c:v>
                </c:pt>
              </c:numCache>
            </c:numRef>
          </c:val>
          <c:extLst>
            <c:ext xmlns:c16="http://schemas.microsoft.com/office/drawing/2014/chart" uri="{C3380CC4-5D6E-409C-BE32-E72D297353CC}">
              <c16:uniqueId val="{00000000-42B9-421B-A221-CD14250140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42B9-421B-A221-CD14250140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1346</c:v>
                </c:pt>
                <c:pt idx="1">
                  <c:v>1580</c:v>
                </c:pt>
                <c:pt idx="2">
                  <c:v>1791</c:v>
                </c:pt>
              </c:numCache>
            </c:numRef>
          </c:val>
          <c:extLst>
            <c:ext xmlns:c16="http://schemas.microsoft.com/office/drawing/2014/chart" uri="{C3380CC4-5D6E-409C-BE32-E72D297353CC}">
              <c16:uniqueId val="{00000002-42B9-421B-A221-CD14250140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大型事業の返済が減っているので、</a:t>
          </a:r>
          <a:r>
            <a:rPr kumimoji="1" lang="ja-JP" altLang="ja-JP" sz="1100">
              <a:solidFill>
                <a:schemeClr val="dk1"/>
              </a:solidFill>
              <a:effectLst/>
              <a:latin typeface="+mn-lt"/>
              <a:ea typeface="+mn-ea"/>
              <a:cs typeface="+mn-cs"/>
            </a:rPr>
            <a:t>元利償還金はここから緩やかに減少する見込みである。引き続き償還額の範囲内で起債借り入れを行うなど新規の借り入れは慎重に判断し、財政の健全化に努めていく。</a:t>
          </a:r>
          <a:r>
            <a:rPr kumimoji="1" lang="ja-JP" altLang="en-US" sz="1100">
              <a:solidFill>
                <a:schemeClr val="dk1"/>
              </a:solidFill>
              <a:effectLst/>
              <a:latin typeface="+mn-lt"/>
              <a:ea typeface="+mn-ea"/>
              <a:cs typeface="+mn-cs"/>
            </a:rPr>
            <a:t>しかし、複合施設の建設などを控えているため、償還額の増かも視野に入れる必要がある。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将来負担額が充当可能財源を超え、数値なしとなっている。また、令和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で余剰金を</a:t>
          </a:r>
          <a:r>
            <a:rPr kumimoji="1" lang="ja-JP" altLang="ja-JP" sz="1100">
              <a:solidFill>
                <a:schemeClr val="dk1"/>
              </a:solidFill>
              <a:effectLst/>
              <a:latin typeface="+mn-lt"/>
              <a:ea typeface="+mn-ea"/>
              <a:cs typeface="+mn-cs"/>
            </a:rPr>
            <a:t>公共施設等の修繕や複合施設建設に備えるため公共施設整備基金への積</a:t>
          </a:r>
          <a:r>
            <a:rPr kumimoji="1" lang="ja-JP" altLang="en-US" sz="1100">
              <a:solidFill>
                <a:schemeClr val="dk1"/>
              </a:solidFill>
              <a:effectLst/>
              <a:latin typeface="+mn-lt"/>
              <a:ea typeface="+mn-ea"/>
              <a:cs typeface="+mn-cs"/>
            </a:rPr>
            <a:t>立て</a:t>
          </a:r>
          <a:r>
            <a:rPr kumimoji="1" lang="ja-JP" altLang="ja-JP" sz="1100">
              <a:solidFill>
                <a:schemeClr val="dk1"/>
              </a:solidFill>
              <a:effectLst/>
              <a:latin typeface="+mn-lt"/>
              <a:ea typeface="+mn-ea"/>
              <a:cs typeface="+mn-cs"/>
            </a:rPr>
            <a:t>を行った。今後、公共施設等総合管理計画、公共施設等個別施設計画に基づき計画的に修繕や長寿命化を行い、これまでと同様公債費の適正化に取り組んでいく。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財政調整基金に</a:t>
          </a:r>
          <a:r>
            <a:rPr kumimoji="1" lang="en-US" altLang="ja-JP" sz="1100">
              <a:solidFill>
                <a:schemeClr val="dk1"/>
              </a:solidFill>
              <a:effectLst/>
              <a:latin typeface="+mn-lt"/>
              <a:ea typeface="+mn-ea"/>
              <a:cs typeface="+mn-cs"/>
            </a:rPr>
            <a:t>118,000</a:t>
          </a:r>
          <a:r>
            <a:rPr kumimoji="1" lang="ja-JP" altLang="ja-JP" sz="1100">
              <a:solidFill>
                <a:schemeClr val="dk1"/>
              </a:solidFill>
              <a:effectLst/>
              <a:latin typeface="+mn-lt"/>
              <a:ea typeface="+mn-ea"/>
              <a:cs typeface="+mn-cs"/>
            </a:rPr>
            <a:t>万円、ふるさと応援基金に</a:t>
          </a:r>
          <a:r>
            <a:rPr kumimoji="1" lang="en-US" altLang="ja-JP" sz="1100">
              <a:solidFill>
                <a:schemeClr val="dk1"/>
              </a:solidFill>
              <a:effectLst/>
              <a:latin typeface="+mn-lt"/>
              <a:ea typeface="+mn-ea"/>
              <a:cs typeface="+mn-cs"/>
            </a:rPr>
            <a:t>1,942</a:t>
          </a:r>
          <a:r>
            <a:rPr kumimoji="1" lang="ja-JP" altLang="ja-JP" sz="1100">
              <a:solidFill>
                <a:schemeClr val="dk1"/>
              </a:solidFill>
              <a:effectLst/>
              <a:latin typeface="+mn-lt"/>
              <a:ea typeface="+mn-ea"/>
              <a:cs typeface="+mn-cs"/>
            </a:rPr>
            <a:t>万円、公共施設整備基金には、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億円の積み立て行ったため基金全体では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老朽化した施設の改修・改築などに費用が必要な事、複合施設の建設が予定されていること等から、中長期的にみて基金が減少することが予想される。必要な財源を確保する為、積立と取り崩しのバランスを検討する必要があり、基金全体で標準財政規模程度担保できるよ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公共施設整備基金：庁舎その他の公共施設、インフラ資産の整備又は維持に活用するため</a:t>
          </a:r>
          <a:endParaRPr lang="ja-JP" altLang="ja-JP" sz="1400">
            <a:effectLst/>
          </a:endParaRPr>
        </a:p>
        <a:p>
          <a:r>
            <a:rPr kumimoji="1" lang="ja-JP" altLang="ja-JP" sz="1100">
              <a:solidFill>
                <a:schemeClr val="dk1"/>
              </a:solidFill>
              <a:effectLst/>
              <a:latin typeface="+mn-lt"/>
              <a:ea typeface="+mn-ea"/>
              <a:cs typeface="+mn-cs"/>
            </a:rPr>
            <a:t>地域福祉基金：地域における福祉を増進するため</a:t>
          </a:r>
          <a:endParaRPr lang="ja-JP" altLang="ja-JP" sz="1400">
            <a:effectLst/>
          </a:endParaRPr>
        </a:p>
        <a:p>
          <a:r>
            <a:rPr kumimoji="1" lang="ja-JP" altLang="ja-JP" sz="1100">
              <a:solidFill>
                <a:schemeClr val="dk1"/>
              </a:solidFill>
              <a:effectLst/>
              <a:latin typeface="+mn-lt"/>
              <a:ea typeface="+mn-ea"/>
              <a:cs typeface="+mn-cs"/>
            </a:rPr>
            <a:t>ふるさと応援基金：山形村の自然、歴史及び文化を守り育み、魅力あるふるさとづくりを推進するため（ふるさと応援寄付金の活用）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公共施設整備基金：余剰金を積み立てたため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億円の増</a:t>
          </a:r>
          <a:endParaRPr lang="ja-JP" altLang="ja-JP" sz="1400">
            <a:effectLst/>
          </a:endParaRPr>
        </a:p>
        <a:p>
          <a:r>
            <a:rPr kumimoji="1" lang="ja-JP" altLang="ja-JP" sz="1100">
              <a:solidFill>
                <a:schemeClr val="dk1"/>
              </a:solidFill>
              <a:effectLst/>
              <a:latin typeface="+mn-lt"/>
              <a:ea typeface="+mn-ea"/>
              <a:cs typeface="+mn-cs"/>
            </a:rPr>
            <a:t>地域福祉基金：増減なし</a:t>
          </a:r>
          <a:endParaRPr lang="ja-JP" altLang="ja-JP" sz="1400">
            <a:effectLst/>
          </a:endParaRPr>
        </a:p>
        <a:p>
          <a:r>
            <a:rPr kumimoji="1" lang="ja-JP" altLang="ja-JP" sz="1100">
              <a:solidFill>
                <a:schemeClr val="dk1"/>
              </a:solidFill>
              <a:effectLst/>
              <a:latin typeface="+mn-lt"/>
              <a:ea typeface="+mn-ea"/>
              <a:cs typeface="+mn-cs"/>
            </a:rPr>
            <a:t>ふるさと応援基金：寄附者の意向にそった事業へ充てるため</a:t>
          </a:r>
          <a:r>
            <a:rPr kumimoji="1" lang="en-US" altLang="ja-JP" sz="1100">
              <a:solidFill>
                <a:schemeClr val="dk1"/>
              </a:solidFill>
              <a:effectLst/>
              <a:latin typeface="+mn-lt"/>
              <a:ea typeface="+mn-ea"/>
              <a:cs typeface="+mn-cs"/>
            </a:rPr>
            <a:t>649</a:t>
          </a:r>
          <a:r>
            <a:rPr kumimoji="1" lang="ja-JP" altLang="ja-JP" sz="1100">
              <a:solidFill>
                <a:schemeClr val="dk1"/>
              </a:solidFill>
              <a:effectLst/>
              <a:latin typeface="+mn-lt"/>
              <a:ea typeface="+mn-ea"/>
              <a:cs typeface="+mn-cs"/>
            </a:rPr>
            <a:t>万円を取り崩し、令和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年度に入った寄付金を</a:t>
          </a:r>
          <a:r>
            <a:rPr kumimoji="1" lang="en-US" altLang="ja-JP" sz="1100">
              <a:solidFill>
                <a:schemeClr val="dk1"/>
              </a:solidFill>
              <a:effectLst/>
              <a:latin typeface="+mn-lt"/>
              <a:ea typeface="+mn-ea"/>
              <a:cs typeface="+mn-cs"/>
            </a:rPr>
            <a:t>1,942</a:t>
          </a:r>
          <a:r>
            <a:rPr kumimoji="1" lang="ja-JP" altLang="ja-JP" sz="1100">
              <a:solidFill>
                <a:schemeClr val="dk1"/>
              </a:solidFill>
              <a:effectLst/>
              <a:latin typeface="+mn-lt"/>
              <a:ea typeface="+mn-ea"/>
              <a:cs typeface="+mn-cs"/>
            </a:rPr>
            <a:t>万円を積み立てたため、</a:t>
          </a:r>
          <a:r>
            <a:rPr kumimoji="1" lang="en-US" altLang="ja-JP" sz="1100">
              <a:solidFill>
                <a:schemeClr val="dk1"/>
              </a:solidFill>
              <a:effectLst/>
              <a:latin typeface="+mn-lt"/>
              <a:ea typeface="+mn-ea"/>
              <a:cs typeface="+mn-cs"/>
            </a:rPr>
            <a:t>1,3000</a:t>
          </a:r>
          <a:r>
            <a:rPr kumimoji="1" lang="ja-JP" altLang="ja-JP" sz="1100">
              <a:solidFill>
                <a:schemeClr val="dk1"/>
              </a:solidFill>
              <a:effectLst/>
              <a:latin typeface="+mn-lt"/>
              <a:ea typeface="+mn-ea"/>
              <a:cs typeface="+mn-cs"/>
            </a:rPr>
            <a:t>万円の増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公共施設整備基金：施設の老朽化のほか、複合施設を建設する可能性もあることから、更に積み立てを行う予定</a:t>
          </a:r>
          <a:endParaRPr lang="ja-JP" altLang="ja-JP" sz="1400">
            <a:effectLst/>
          </a:endParaRPr>
        </a:p>
        <a:p>
          <a:r>
            <a:rPr kumimoji="1" lang="ja-JP" altLang="ja-JP" sz="1100">
              <a:solidFill>
                <a:schemeClr val="dk1"/>
              </a:solidFill>
              <a:effectLst/>
              <a:latin typeface="+mn-lt"/>
              <a:ea typeface="+mn-ea"/>
              <a:cs typeface="+mn-cs"/>
            </a:rPr>
            <a:t>地域福祉基金：決算の状況を見ながら、社会福祉の充実のために必要な額を積み立てる</a:t>
          </a:r>
          <a:endParaRPr lang="ja-JP" altLang="ja-JP" sz="1400">
            <a:effectLst/>
          </a:endParaRPr>
        </a:p>
        <a:p>
          <a:r>
            <a:rPr kumimoji="1" lang="ja-JP" altLang="ja-JP" sz="1100">
              <a:solidFill>
                <a:schemeClr val="dk1"/>
              </a:solidFill>
              <a:effectLst/>
              <a:latin typeface="+mn-lt"/>
              <a:ea typeface="+mn-ea"/>
              <a:cs typeface="+mn-cs"/>
            </a:rPr>
            <a:t>ふるさと応援基金：村に寄付してくれた方の気持ちに応えるため、必要な事業に活用できるよう積み立てを行い、必要な事業の財源とする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前年度税収入増があり、決算余剰金約億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百万円の積み立てを行った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コロナの影響が少なくなってきたが、未だ不安定な社会情勢やそれに伴う物価高高騰の波、近年頻発する災害などに備えるため必要額を担保していく。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今後も起債を活用した事業を計画しているため、償還の財源として積み立てを行っていく。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
8,381
24.98
4,307,515
4,169,019
112,625
2,818,035
2,372,456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財政力指数は過去数年間、横ばいで推移しており、長野県平均、類団平均を超えている。今後も村税を始めとした自主財源の確保に努めていく。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79.2</a:t>
          </a:r>
          <a:r>
            <a:rPr kumimoji="1" lang="ja-JP" altLang="ja-JP" sz="1100">
              <a:solidFill>
                <a:schemeClr val="dk1"/>
              </a:solidFill>
              <a:effectLst/>
              <a:latin typeface="+mn-lt"/>
              <a:ea typeface="+mn-ea"/>
              <a:cs typeface="+mn-cs"/>
            </a:rPr>
            <a:t>％となった。経常一般財源（収入）</a:t>
          </a:r>
          <a:r>
            <a:rPr kumimoji="1" lang="ja-JP" altLang="en-US" sz="1100">
              <a:solidFill>
                <a:schemeClr val="dk1"/>
              </a:solidFill>
              <a:effectLst/>
              <a:latin typeface="+mn-lt"/>
              <a:ea typeface="+mn-ea"/>
              <a:cs typeface="+mn-cs"/>
            </a:rPr>
            <a:t>は、昨年度とほぼ変わらない</a:t>
          </a:r>
          <a:r>
            <a:rPr kumimoji="1" lang="ja-JP" altLang="ja-JP" sz="1100">
              <a:solidFill>
                <a:schemeClr val="dk1"/>
              </a:solidFill>
              <a:effectLst/>
              <a:latin typeface="+mn-lt"/>
              <a:ea typeface="+mn-ea"/>
              <a:cs typeface="+mn-cs"/>
            </a:rPr>
            <a:t>が、充当一般財源（経常経費）</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5,350</a:t>
          </a:r>
          <a:r>
            <a:rPr kumimoji="1" lang="ja-JP" altLang="ja-JP" sz="1100">
              <a:solidFill>
                <a:schemeClr val="dk1"/>
              </a:solidFill>
              <a:effectLst/>
              <a:latin typeface="+mn-lt"/>
              <a:ea typeface="+mn-ea"/>
              <a:cs typeface="+mn-cs"/>
            </a:rPr>
            <a:t>万円増えている。事業の見直しを行うなど、経常経費の抑制に努める必要がある。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61</xdr:row>
      <xdr:rowOff>75946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282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124206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282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61</xdr:row>
      <xdr:rowOff>165227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8265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61</xdr:row>
      <xdr:rowOff>165227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164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41673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114427</xdr:rowOff>
    </xdr:from>
    <xdr:to>
      <xdr:col>11</xdr:col>
      <xdr:colOff>82550</xdr:colOff>
      <xdr:row>62</xdr:row>
      <xdr:rowOff>44577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54754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人当たりの人件費・物件費は</a:t>
          </a:r>
          <a:r>
            <a:rPr kumimoji="1" lang="ja-JP" altLang="en-US" sz="1100">
              <a:solidFill>
                <a:schemeClr val="dk1"/>
              </a:solidFill>
              <a:effectLst/>
              <a:latin typeface="+mn-lt"/>
              <a:ea typeface="+mn-ea"/>
              <a:cs typeface="+mn-cs"/>
            </a:rPr>
            <a:t>毎年</a:t>
          </a:r>
          <a:r>
            <a:rPr kumimoji="1" lang="ja-JP" altLang="ja-JP" sz="1100">
              <a:solidFill>
                <a:schemeClr val="dk1"/>
              </a:solidFill>
              <a:effectLst/>
              <a:latin typeface="+mn-lt"/>
              <a:ea typeface="+mn-ea"/>
              <a:cs typeface="+mn-cs"/>
            </a:rPr>
            <a:t>増加傾向にある。令和２年度から会計年度任用職員制度が導入されたことにより人件費が増となっているが、加えて新型コロナのワクチン接種事業等例年にはない事業を行っているため、人件費や物件費が増となっている。今後ウィズコロナ、アフターコロナを見据えた事業の取捨選択が必要となってく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事業全体の見直しを行い経常経費全体の抑制に努める必要がある。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また、物価高騰の影響が出てきている。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55770</xdr:rowOff>
    </xdr:from>
    <xdr:to>
      <xdr:col>23</xdr:col>
      <xdr:colOff>133350</xdr:colOff>
      <xdr:row>81</xdr:row>
      <xdr:rowOff>63655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43220"/>
          <a:ext cx="8382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48763</xdr:rowOff>
    </xdr:from>
    <xdr:to>
      <xdr:col>19</xdr:col>
      <xdr:colOff>133350</xdr:colOff>
      <xdr:row>81</xdr:row>
      <xdr:rowOff>55770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6213"/>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28894</xdr:rowOff>
    </xdr:from>
    <xdr:to>
      <xdr:col>15</xdr:col>
      <xdr:colOff>82550</xdr:colOff>
      <xdr:row>81</xdr:row>
      <xdr:rowOff>48763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1634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24366</xdr:rowOff>
    </xdr:from>
    <xdr:to>
      <xdr:col>11</xdr:col>
      <xdr:colOff>31750</xdr:colOff>
      <xdr:row>81</xdr:row>
      <xdr:rowOff>28894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1816"/>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12855</xdr:rowOff>
    </xdr:from>
    <xdr:to>
      <xdr:col>23</xdr:col>
      <xdr:colOff>184150</xdr:colOff>
      <xdr:row>81</xdr:row>
      <xdr:rowOff>114455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105582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4970</xdr:rowOff>
    </xdr:from>
    <xdr:to>
      <xdr:col>19</xdr:col>
      <xdr:colOff>184150</xdr:colOff>
      <xdr:row>81</xdr:row>
      <xdr:rowOff>106570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116747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6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169413</xdr:rowOff>
    </xdr:from>
    <xdr:to>
      <xdr:col>15</xdr:col>
      <xdr:colOff>133350</xdr:colOff>
      <xdr:row>81</xdr:row>
      <xdr:rowOff>99563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109740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149544</xdr:rowOff>
    </xdr:from>
    <xdr:to>
      <xdr:col>11</xdr:col>
      <xdr:colOff>82550</xdr:colOff>
      <xdr:row>81</xdr:row>
      <xdr:rowOff>79694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89871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145016</xdr:rowOff>
    </xdr:from>
    <xdr:to>
      <xdr:col>7</xdr:col>
      <xdr:colOff>31750</xdr:colOff>
      <xdr:row>81</xdr:row>
      <xdr:rowOff>75166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85343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％減となっており</a:t>
          </a:r>
          <a:r>
            <a:rPr kumimoji="1" lang="ja-JP" altLang="ja-JP" sz="1100">
              <a:solidFill>
                <a:schemeClr val="dk1"/>
              </a:solidFill>
              <a:effectLst/>
              <a:latin typeface="+mn-lt"/>
              <a:ea typeface="+mn-ea"/>
              <a:cs typeface="+mn-cs"/>
            </a:rPr>
            <a:t>、全国町村平均、類団平均をともに下回っている。引き続き、国の人事院勧告に基づき適正な給与水準の維持に努める。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100895</xdr:rowOff>
    </xdr:from>
    <xdr:to>
      <xdr:col>81</xdr:col>
      <xdr:colOff>44450</xdr:colOff>
      <xdr:row>82</xdr:row>
      <xdr:rowOff>23284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398834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0821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12700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79728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1224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50095</xdr:rowOff>
    </xdr:from>
    <xdr:to>
      <xdr:col>81</xdr:col>
      <xdr:colOff>95250</xdr:colOff>
      <xdr:row>81</xdr:row>
      <xdr:rowOff>151695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66622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平均より低い数値となっているもの、全国平均、県平均より高い数値となっている。数年来新規採用控え、人件費の抑制に努めてきたが、職員の年齢層による人数のばらきがでるこから計画的に新規採用をすることとしたため、ここ数年増加傾向にある。退職者と新規採用者のバランスを図りながら適正な定数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115498</xdr:rowOff>
    </xdr:from>
    <xdr:to>
      <xdr:col>81</xdr:col>
      <xdr:colOff>44450</xdr:colOff>
      <xdr:row>59</xdr:row>
      <xdr:rowOff>118945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3104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109293</xdr:rowOff>
    </xdr:from>
    <xdr:to>
      <xdr:col>77</xdr:col>
      <xdr:colOff>44450</xdr:colOff>
      <xdr:row>59</xdr:row>
      <xdr:rowOff>115498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2484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98261</xdr:rowOff>
    </xdr:from>
    <xdr:to>
      <xdr:col>72</xdr:col>
      <xdr:colOff>203200</xdr:colOff>
      <xdr:row>59</xdr:row>
      <xdr:rowOff>109293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13811"/>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98261</xdr:rowOff>
    </xdr:from>
    <xdr:to>
      <xdr:col>68</xdr:col>
      <xdr:colOff>152400</xdr:colOff>
      <xdr:row>60</xdr:row>
      <xdr:rowOff>48151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13811"/>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68145</xdr:rowOff>
    </xdr:from>
    <xdr:to>
      <xdr:col>81</xdr:col>
      <xdr:colOff>95250</xdr:colOff>
      <xdr:row>59</xdr:row>
      <xdr:rowOff>169745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160872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64698</xdr:rowOff>
    </xdr:from>
    <xdr:to>
      <xdr:col>77</xdr:col>
      <xdr:colOff>95250</xdr:colOff>
      <xdr:row>59</xdr:row>
      <xdr:rowOff>166298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5025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4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58493</xdr:rowOff>
    </xdr:from>
    <xdr:to>
      <xdr:col>73</xdr:col>
      <xdr:colOff>44450</xdr:colOff>
      <xdr:row>59</xdr:row>
      <xdr:rowOff>160093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170270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47461</xdr:rowOff>
    </xdr:from>
    <xdr:to>
      <xdr:col>68</xdr:col>
      <xdr:colOff>203200</xdr:colOff>
      <xdr:row>59</xdr:row>
      <xdr:rowOff>149061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159238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168801</xdr:rowOff>
    </xdr:from>
    <xdr:to>
      <xdr:col>64</xdr:col>
      <xdr:colOff>152400</xdr:colOff>
      <xdr:row>60</xdr:row>
      <xdr:rowOff>98951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109128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類似団体を下回っているものの、全国平均、県内平均よりは高い数字となっており、前年度比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なっている。償還のピークは令和２年度となっており、今後緩やかに減少すると見込まれているが、今後も緊急性、住民ニーズを的確に捉え、事業の選択により起債に大きく頼ることのない財政運営に努め、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66548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766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66548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9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61722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766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47244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3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数値なしの状態が続いている。償還額の範囲内で借り入れを行うなど公債費の抑制に努めてきたが、後年の負担が軽減できるよう財政の健全化を図っていく。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
8,381
24.98
4,307,515
4,169,019
112,625
2,818,035
2,372,456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類団平均よりもやや高い数字となっおり、対前年度比で</a:t>
          </a:r>
          <a:r>
            <a:rPr kumimoji="1" lang="en-US" altLang="ja-JP" sz="1100">
              <a:latin typeface="+mn-ea"/>
              <a:ea typeface="+mn-ea"/>
            </a:rPr>
            <a:t>0.9</a:t>
          </a:r>
          <a:r>
            <a:rPr kumimoji="1" lang="ja-JP" altLang="en-US" sz="1100">
              <a:latin typeface="+mn-ea"/>
              <a:ea typeface="+mn-ea"/>
            </a:rPr>
            <a:t>％増となっている。</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年度は会計年度任用職員制度が始まったため、今まで物件費で仕分けされていた費用が人件費に振り替えられたためであるが、定員管理の見直しも含め、人件費の抑制に努めていく必要がある。</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4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全国平均、類団平均より</a:t>
          </a:r>
          <a:r>
            <a:rPr kumimoji="1" lang="ja-JP" altLang="en-US" sz="1100">
              <a:solidFill>
                <a:schemeClr val="dk1"/>
              </a:solidFill>
              <a:effectLst/>
              <a:latin typeface="+mn-lt"/>
              <a:ea typeface="+mn-ea"/>
              <a:cs typeface="+mn-cs"/>
            </a:rPr>
            <a:t>若干高</a:t>
          </a:r>
          <a:r>
            <a:rPr kumimoji="1" lang="ja-JP" altLang="ja-JP" sz="1100">
              <a:solidFill>
                <a:schemeClr val="dk1"/>
              </a:solidFill>
              <a:effectLst/>
              <a:latin typeface="+mn-lt"/>
              <a:ea typeface="+mn-ea"/>
              <a:cs typeface="+mn-cs"/>
            </a:rPr>
            <a:t>い数値となっており、対前年度比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物価高騰と光熱費の増の影響及び</a:t>
          </a:r>
          <a:r>
            <a:rPr kumimoji="1" lang="ja-JP" altLang="ja-JP" sz="1100">
              <a:solidFill>
                <a:schemeClr val="dk1"/>
              </a:solidFill>
              <a:effectLst/>
              <a:latin typeface="+mn-lt"/>
              <a:ea typeface="+mn-ea"/>
              <a:cs typeface="+mn-cs"/>
            </a:rPr>
            <a:t>委託料などの経費は増加傾向にある為</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事業の見直しを行い、コストの削減に努めていく必要がある。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254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2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％減となったものの、類団平均より高い数値となっている。扶助費全体としては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となっている。これは、子育て世帯への臨時特別給付金事業</a:t>
          </a:r>
          <a:r>
            <a:rPr kumimoji="1" lang="ja-JP" altLang="en-US" sz="1100">
              <a:solidFill>
                <a:schemeClr val="dk1"/>
              </a:solidFill>
              <a:effectLst/>
              <a:latin typeface="+mn-lt"/>
              <a:ea typeface="+mn-ea"/>
              <a:cs typeface="+mn-cs"/>
            </a:rPr>
            <a:t>の減が</a:t>
          </a:r>
          <a:r>
            <a:rPr kumimoji="1" lang="ja-JP" altLang="ja-JP" sz="1100">
              <a:solidFill>
                <a:schemeClr val="dk1"/>
              </a:solidFill>
              <a:effectLst/>
              <a:latin typeface="+mn-lt"/>
              <a:ea typeface="+mn-ea"/>
              <a:cs typeface="+mn-cs"/>
            </a:rPr>
            <a:t>あったためである。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自立支援給付関係の事業が増えている。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090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全国平均、県平均、類団平均よりも低い数値</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各施設も老朽化していることから、今後維持修繕費の増が見込まれるほか、国民健康保険、介護保険などへの特別会計への繰り出し金も年々増加傾向にある。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62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55</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7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68580</xdr:rowOff>
    </xdr:from>
    <xdr:to>
      <xdr:col>78</xdr:col>
      <xdr:colOff>120650</xdr:colOff>
      <xdr:row>54</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全国、類団平均より高い数値となっている。下水道事業（公営企業）へ毎年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万の補助金を出しているのが主な要因と考えられる。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万円減額した。）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コロナ関係の補助金、デジタル基盤、番号制度等も増額要因となっている。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また、その他の補助金も必要性の低い補助金は見直しや廃止を行っていく必要がある。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814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40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、類団平均より低い数値となっている。</a:t>
          </a:r>
          <a:r>
            <a:rPr kumimoji="1" lang="ja-JP" altLang="en-US" sz="1100">
              <a:solidFill>
                <a:schemeClr val="dk1"/>
              </a:solidFill>
              <a:effectLst/>
              <a:latin typeface="+mn-lt"/>
              <a:ea typeface="+mn-ea"/>
              <a:cs typeface="+mn-cs"/>
            </a:rPr>
            <a:t>大型事業での起債がなければ</a:t>
          </a:r>
          <a:r>
            <a:rPr kumimoji="1" lang="ja-JP" altLang="ja-JP" sz="1100">
              <a:solidFill>
                <a:schemeClr val="dk1"/>
              </a:solidFill>
              <a:effectLst/>
              <a:latin typeface="+mn-lt"/>
              <a:ea typeface="+mn-ea"/>
              <a:cs typeface="+mn-cs"/>
            </a:rPr>
            <a:t>償還額はここから緩やかに減少していくと見込んでいるが、今後も償還額以内の借り入れに努め、起債に頼りすぎない財政運営を目指す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54610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9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09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3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全国平均、県平均、類団平均より低い数値となっ</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事業全体を見直し、経常経費の縮減に努める必要がある。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110998</xdr:rowOff>
    </xdr:from>
    <xdr:to>
      <xdr:col>82</xdr:col>
      <xdr:colOff>107950</xdr:colOff>
      <xdr:row>77</xdr:row>
      <xdr:rowOff>37846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41198"/>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110998</xdr:rowOff>
    </xdr:from>
    <xdr:to>
      <xdr:col>78</xdr:col>
      <xdr:colOff>69850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11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715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90424</xdr:rowOff>
    </xdr:from>
    <xdr:to>
      <xdr:col>69</xdr:col>
      <xdr:colOff>92075</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920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60198</xdr:rowOff>
    </xdr:from>
    <xdr:to>
      <xdr:col>78</xdr:col>
      <xdr:colOff>120650</xdr:colOff>
      <xdr:row>76</xdr:row>
      <xdr:rowOff>161798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39624</xdr:rowOff>
    </xdr:from>
    <xdr:to>
      <xdr:col>69</xdr:col>
      <xdr:colOff>142875</xdr:colOff>
      <xdr:row>77</xdr:row>
      <xdr:rowOff>141224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151401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1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71974</xdr:rowOff>
    </xdr:from>
    <xdr:to>
      <xdr:col>29</xdr:col>
      <xdr:colOff>127000</xdr:colOff>
      <xdr:row>19</xdr:row>
      <xdr:rowOff>81950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77149"/>
          <a:ext cx="6477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81950</xdr:rowOff>
    </xdr:from>
    <xdr:to>
      <xdr:col>26</xdr:col>
      <xdr:colOff>50800</xdr:colOff>
      <xdr:row>19</xdr:row>
      <xdr:rowOff>155971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87125"/>
          <a:ext cx="6985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155971</xdr:rowOff>
    </xdr:from>
    <xdr:to>
      <xdr:col>22</xdr:col>
      <xdr:colOff>114300</xdr:colOff>
      <xdr:row>20</xdr:row>
      <xdr:rowOff>29720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61146"/>
          <a:ext cx="698500" cy="4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29720</xdr:rowOff>
    </xdr:from>
    <xdr:to>
      <xdr:col>18</xdr:col>
      <xdr:colOff>177800</xdr:colOff>
      <xdr:row>20</xdr:row>
      <xdr:rowOff>55305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06345"/>
          <a:ext cx="698500" cy="2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21174</xdr:rowOff>
    </xdr:from>
    <xdr:to>
      <xdr:col>29</xdr:col>
      <xdr:colOff>177800</xdr:colOff>
      <xdr:row>19</xdr:row>
      <xdr:rowOff>122774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2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101201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31150</xdr:rowOff>
    </xdr:from>
    <xdr:to>
      <xdr:col>26</xdr:col>
      <xdr:colOff>101600</xdr:colOff>
      <xdr:row>19</xdr:row>
      <xdr:rowOff>132750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3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117527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22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105171</xdr:rowOff>
    </xdr:from>
    <xdr:to>
      <xdr:col>22</xdr:col>
      <xdr:colOff>165100</xdr:colOff>
      <xdr:row>20</xdr:row>
      <xdr:rowOff>35321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20098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9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150370</xdr:rowOff>
    </xdr:from>
    <xdr:to>
      <xdr:col>19</xdr:col>
      <xdr:colOff>38100</xdr:colOff>
      <xdr:row>20</xdr:row>
      <xdr:rowOff>80520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5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65297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4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4505</xdr:rowOff>
    </xdr:from>
    <xdr:to>
      <xdr:col>15</xdr:col>
      <xdr:colOff>101600</xdr:colOff>
      <xdr:row>20</xdr:row>
      <xdr:rowOff>106105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8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90882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6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111107</xdr:rowOff>
    </xdr:from>
    <xdr:to>
      <xdr:col>29</xdr:col>
      <xdr:colOff>127000</xdr:colOff>
      <xdr:row>36</xdr:row>
      <xdr:rowOff>127011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64357"/>
          <a:ext cx="6477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111107</xdr:rowOff>
    </xdr:from>
    <xdr:to>
      <xdr:col>26</xdr:col>
      <xdr:colOff>50800</xdr:colOff>
      <xdr:row>36</xdr:row>
      <xdr:rowOff>123037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64357"/>
          <a:ext cx="698500" cy="11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123037</xdr:rowOff>
    </xdr:from>
    <xdr:to>
      <xdr:col>22</xdr:col>
      <xdr:colOff>114300</xdr:colOff>
      <xdr:row>36</xdr:row>
      <xdr:rowOff>134707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76287"/>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134707</xdr:rowOff>
    </xdr:from>
    <xdr:to>
      <xdr:col>18</xdr:col>
      <xdr:colOff>177800</xdr:colOff>
      <xdr:row>36</xdr:row>
      <xdr:rowOff>159538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87957"/>
          <a:ext cx="698500" cy="2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76211</xdr:rowOff>
    </xdr:from>
    <xdr:to>
      <xdr:col>29</xdr:col>
      <xdr:colOff>177800</xdr:colOff>
      <xdr:row>37</xdr:row>
      <xdr:rowOff>6361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2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48288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0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60307</xdr:rowOff>
    </xdr:from>
    <xdr:to>
      <xdr:col>26</xdr:col>
      <xdr:colOff>101600</xdr:colOff>
      <xdr:row>36</xdr:row>
      <xdr:rowOff>161907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1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146684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72237</xdr:rowOff>
    </xdr:from>
    <xdr:to>
      <xdr:col>22</xdr:col>
      <xdr:colOff>165100</xdr:colOff>
      <xdr:row>37</xdr:row>
      <xdr:rowOff>2387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158614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83907</xdr:rowOff>
    </xdr:from>
    <xdr:to>
      <xdr:col>19</xdr:col>
      <xdr:colOff>38100</xdr:colOff>
      <xdr:row>37</xdr:row>
      <xdr:rowOff>14057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170284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108738</xdr:rowOff>
    </xdr:from>
    <xdr:to>
      <xdr:col>15</xdr:col>
      <xdr:colOff>101600</xdr:colOff>
      <xdr:row>37</xdr:row>
      <xdr:rowOff>38888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23665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
8,381
24.98
4,307,515
4,169,019
112,625
2,818,035
2,372,456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10564</xdr:rowOff>
    </xdr:from>
    <xdr:to>
      <xdr:col>24</xdr:col>
      <xdr:colOff>63500</xdr:colOff>
      <xdr:row>37</xdr:row>
      <xdr:rowOff>18443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4214"/>
          <a:ext cx="8382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10564</xdr:rowOff>
    </xdr:from>
    <xdr:to>
      <xdr:col>19</xdr:col>
      <xdr:colOff>177800</xdr:colOff>
      <xdr:row>37</xdr:row>
      <xdr:rowOff>75730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4214"/>
          <a:ext cx="889000" cy="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75730</xdr:rowOff>
    </xdr:from>
    <xdr:to>
      <xdr:col>15</xdr:col>
      <xdr:colOff>50800</xdr:colOff>
      <xdr:row>37</xdr:row>
      <xdr:rowOff>139845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9380"/>
          <a:ext cx="889000" cy="6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139845</xdr:rowOff>
    </xdr:from>
    <xdr:to>
      <xdr:col>10</xdr:col>
      <xdr:colOff>114300</xdr:colOff>
      <xdr:row>37</xdr:row>
      <xdr:rowOff>157447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349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139093</xdr:rowOff>
    </xdr:from>
    <xdr:to>
      <xdr:col>24</xdr:col>
      <xdr:colOff>114300</xdr:colOff>
      <xdr:row>37</xdr:row>
      <xdr:rowOff>69243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54020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131214</xdr:rowOff>
    </xdr:from>
    <xdr:to>
      <xdr:col>20</xdr:col>
      <xdr:colOff>38100</xdr:colOff>
      <xdr:row>37</xdr:row>
      <xdr:rowOff>61364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52491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24930</xdr:rowOff>
    </xdr:from>
    <xdr:to>
      <xdr:col>15</xdr:col>
      <xdr:colOff>101600</xdr:colOff>
      <xdr:row>37</xdr:row>
      <xdr:rowOff>126530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117657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89045</xdr:rowOff>
    </xdr:from>
    <xdr:to>
      <xdr:col>10</xdr:col>
      <xdr:colOff>165100</xdr:colOff>
      <xdr:row>38</xdr:row>
      <xdr:rowOff>19195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106647</xdr:rowOff>
    </xdr:from>
    <xdr:to>
      <xdr:col>6</xdr:col>
      <xdr:colOff>38100</xdr:colOff>
      <xdr:row>38</xdr:row>
      <xdr:rowOff>36797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27924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5381</xdr:rowOff>
    </xdr:from>
    <xdr:to>
      <xdr:col>24</xdr:col>
      <xdr:colOff>63500</xdr:colOff>
      <xdr:row>59</xdr:row>
      <xdr:rowOff>14180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20931"/>
          <a:ext cx="8382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12498</xdr:rowOff>
    </xdr:from>
    <xdr:to>
      <xdr:col>19</xdr:col>
      <xdr:colOff>177800</xdr:colOff>
      <xdr:row>59</xdr:row>
      <xdr:rowOff>14180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28048"/>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12498</xdr:rowOff>
    </xdr:from>
    <xdr:to>
      <xdr:col>15</xdr:col>
      <xdr:colOff>50800</xdr:colOff>
      <xdr:row>59</xdr:row>
      <xdr:rowOff>21381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28048"/>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21381</xdr:rowOff>
    </xdr:from>
    <xdr:to>
      <xdr:col>10</xdr:col>
      <xdr:colOff>114300</xdr:colOff>
      <xdr:row>59</xdr:row>
      <xdr:rowOff>23847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36931"/>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126031</xdr:rowOff>
    </xdr:from>
    <xdr:to>
      <xdr:col>24</xdr:col>
      <xdr:colOff>114300</xdr:colOff>
      <xdr:row>59</xdr:row>
      <xdr:rowOff>56181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134830</xdr:rowOff>
    </xdr:from>
    <xdr:to>
      <xdr:col>20</xdr:col>
      <xdr:colOff>38100</xdr:colOff>
      <xdr:row>59</xdr:row>
      <xdr:rowOff>64980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56107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133148</xdr:rowOff>
    </xdr:from>
    <xdr:to>
      <xdr:col>15</xdr:col>
      <xdr:colOff>101600</xdr:colOff>
      <xdr:row>59</xdr:row>
      <xdr:rowOff>63298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54425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142031</xdr:rowOff>
    </xdr:from>
    <xdr:to>
      <xdr:col>10</xdr:col>
      <xdr:colOff>165100</xdr:colOff>
      <xdr:row>59</xdr:row>
      <xdr:rowOff>72181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63308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144497</xdr:rowOff>
    </xdr:from>
    <xdr:to>
      <xdr:col>6</xdr:col>
      <xdr:colOff>38100</xdr:colOff>
      <xdr:row>59</xdr:row>
      <xdr:rowOff>74647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65774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46579</xdr:rowOff>
    </xdr:from>
    <xdr:to>
      <xdr:col>24</xdr:col>
      <xdr:colOff>63500</xdr:colOff>
      <xdr:row>79</xdr:row>
      <xdr:rowOff>57110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91129"/>
          <a:ext cx="8382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46579</xdr:rowOff>
    </xdr:from>
    <xdr:to>
      <xdr:col>19</xdr:col>
      <xdr:colOff>177800</xdr:colOff>
      <xdr:row>79</xdr:row>
      <xdr:rowOff>50301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91129"/>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50301</xdr:rowOff>
    </xdr:from>
    <xdr:to>
      <xdr:col>15</xdr:col>
      <xdr:colOff>50800</xdr:colOff>
      <xdr:row>79</xdr:row>
      <xdr:rowOff>57747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94851"/>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46382</xdr:rowOff>
    </xdr:from>
    <xdr:to>
      <xdr:col>10</xdr:col>
      <xdr:colOff>114300</xdr:colOff>
      <xdr:row>79</xdr:row>
      <xdr:rowOff>57747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90932"/>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6310</xdr:rowOff>
    </xdr:from>
    <xdr:to>
      <xdr:col>24</xdr:col>
      <xdr:colOff>114300</xdr:colOff>
      <xdr:row>79</xdr:row>
      <xdr:rowOff>107910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92687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167229</xdr:rowOff>
    </xdr:from>
    <xdr:to>
      <xdr:col>20</xdr:col>
      <xdr:colOff>38100</xdr:colOff>
      <xdr:row>79</xdr:row>
      <xdr:rowOff>97379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88506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170951</xdr:rowOff>
    </xdr:from>
    <xdr:to>
      <xdr:col>15</xdr:col>
      <xdr:colOff>101600</xdr:colOff>
      <xdr:row>79</xdr:row>
      <xdr:rowOff>101101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4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92228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3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6947</xdr:rowOff>
    </xdr:from>
    <xdr:to>
      <xdr:col>10</xdr:col>
      <xdr:colOff>165100</xdr:colOff>
      <xdr:row>79</xdr:row>
      <xdr:rowOff>108547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99674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167032</xdr:rowOff>
    </xdr:from>
    <xdr:to>
      <xdr:col>6</xdr:col>
      <xdr:colOff>38100</xdr:colOff>
      <xdr:row>79</xdr:row>
      <xdr:rowOff>97182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88309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97434</xdr:rowOff>
    </xdr:from>
    <xdr:to>
      <xdr:col>24</xdr:col>
      <xdr:colOff>63500</xdr:colOff>
      <xdr:row>96</xdr:row>
      <xdr:rowOff>170332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85184"/>
          <a:ext cx="838200" cy="2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97434</xdr:rowOff>
    </xdr:from>
    <xdr:to>
      <xdr:col>19</xdr:col>
      <xdr:colOff>177800</xdr:colOff>
      <xdr:row>97</xdr:row>
      <xdr:rowOff>70841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85184"/>
          <a:ext cx="889000" cy="3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61685</xdr:rowOff>
    </xdr:from>
    <xdr:to>
      <xdr:col>15</xdr:col>
      <xdr:colOff>50800</xdr:colOff>
      <xdr:row>97</xdr:row>
      <xdr:rowOff>70841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92335"/>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61685</xdr:rowOff>
    </xdr:from>
    <xdr:to>
      <xdr:col>10</xdr:col>
      <xdr:colOff>114300</xdr:colOff>
      <xdr:row>97</xdr:row>
      <xdr:rowOff>69114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9233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119532</xdr:rowOff>
    </xdr:from>
    <xdr:to>
      <xdr:col>24</xdr:col>
      <xdr:colOff>114300</xdr:colOff>
      <xdr:row>97</xdr:row>
      <xdr:rowOff>49682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97959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46634</xdr:rowOff>
    </xdr:from>
    <xdr:to>
      <xdr:col>20</xdr:col>
      <xdr:colOff>38100</xdr:colOff>
      <xdr:row>95</xdr:row>
      <xdr:rowOff>148234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20041</xdr:rowOff>
    </xdr:from>
    <xdr:to>
      <xdr:col>15</xdr:col>
      <xdr:colOff>101600</xdr:colOff>
      <xdr:row>97</xdr:row>
      <xdr:rowOff>121641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112768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10885</xdr:rowOff>
    </xdr:from>
    <xdr:to>
      <xdr:col>10</xdr:col>
      <xdr:colOff>165100</xdr:colOff>
      <xdr:row>97</xdr:row>
      <xdr:rowOff>112485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18314</xdr:rowOff>
    </xdr:from>
    <xdr:to>
      <xdr:col>6</xdr:col>
      <xdr:colOff>38100</xdr:colOff>
      <xdr:row>97</xdr:row>
      <xdr:rowOff>119914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111041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129322</xdr:rowOff>
    </xdr:from>
    <xdr:to>
      <xdr:col>55</xdr:col>
      <xdr:colOff>0</xdr:colOff>
      <xdr:row>36</xdr:row>
      <xdr:rowOff>49801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30072"/>
          <a:ext cx="838200" cy="9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40935</xdr:rowOff>
    </xdr:from>
    <xdr:to>
      <xdr:col>50</xdr:col>
      <xdr:colOff>114300</xdr:colOff>
      <xdr:row>36</xdr:row>
      <xdr:rowOff>49801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98785"/>
          <a:ext cx="889000" cy="5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40935</xdr:rowOff>
    </xdr:from>
    <xdr:to>
      <xdr:col>45</xdr:col>
      <xdr:colOff>177800</xdr:colOff>
      <xdr:row>35</xdr:row>
      <xdr:rowOff>129953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98785"/>
          <a:ext cx="889000" cy="4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129953</xdr:rowOff>
    </xdr:from>
    <xdr:to>
      <xdr:col>41</xdr:col>
      <xdr:colOff>50800</xdr:colOff>
      <xdr:row>36</xdr:row>
      <xdr:rowOff>115382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30703"/>
          <a:ext cx="889000" cy="15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78522</xdr:rowOff>
    </xdr:from>
    <xdr:to>
      <xdr:col>55</xdr:col>
      <xdr:colOff>50800</xdr:colOff>
      <xdr:row>36</xdr:row>
      <xdr:rowOff>8672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56949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5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170451</xdr:rowOff>
    </xdr:from>
    <xdr:to>
      <xdr:col>50</xdr:col>
      <xdr:colOff>165100</xdr:colOff>
      <xdr:row>36</xdr:row>
      <xdr:rowOff>100601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91728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161585</xdr:rowOff>
    </xdr:from>
    <xdr:to>
      <xdr:col>46</xdr:col>
      <xdr:colOff>38100</xdr:colOff>
      <xdr:row>33</xdr:row>
      <xdr:rowOff>91735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82862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4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79153</xdr:rowOff>
    </xdr:from>
    <xdr:to>
      <xdr:col>41</xdr:col>
      <xdr:colOff>101600</xdr:colOff>
      <xdr:row>36</xdr:row>
      <xdr:rowOff>9303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25830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64582</xdr:rowOff>
    </xdr:from>
    <xdr:to>
      <xdr:col>36</xdr:col>
      <xdr:colOff>165100</xdr:colOff>
      <xdr:row>36</xdr:row>
      <xdr:rowOff>166182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157309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2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59999</xdr:rowOff>
    </xdr:from>
    <xdr:to>
      <xdr:col>55</xdr:col>
      <xdr:colOff>0</xdr:colOff>
      <xdr:row>59</xdr:row>
      <xdr:rowOff>68671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75549"/>
          <a:ext cx="8382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24491</xdr:rowOff>
    </xdr:from>
    <xdr:to>
      <xdr:col>50</xdr:col>
      <xdr:colOff>114300</xdr:colOff>
      <xdr:row>59</xdr:row>
      <xdr:rowOff>59999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4004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24491</xdr:rowOff>
    </xdr:from>
    <xdr:to>
      <xdr:col>45</xdr:col>
      <xdr:colOff>177800</xdr:colOff>
      <xdr:row>59</xdr:row>
      <xdr:rowOff>28365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140041"/>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28365</xdr:rowOff>
    </xdr:from>
    <xdr:to>
      <xdr:col>41</xdr:col>
      <xdr:colOff>50800</xdr:colOff>
      <xdr:row>59</xdr:row>
      <xdr:rowOff>68850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43915"/>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17871</xdr:rowOff>
    </xdr:from>
    <xdr:to>
      <xdr:col>55</xdr:col>
      <xdr:colOff>50800</xdr:colOff>
      <xdr:row>59</xdr:row>
      <xdr:rowOff>119471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1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104248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9199</xdr:rowOff>
    </xdr:from>
    <xdr:to>
      <xdr:col>50</xdr:col>
      <xdr:colOff>165100</xdr:colOff>
      <xdr:row>59</xdr:row>
      <xdr:rowOff>110799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1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101926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2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145141</xdr:rowOff>
    </xdr:from>
    <xdr:to>
      <xdr:col>46</xdr:col>
      <xdr:colOff>38100</xdr:colOff>
      <xdr:row>59</xdr:row>
      <xdr:rowOff>75291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66418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8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149015</xdr:rowOff>
    </xdr:from>
    <xdr:to>
      <xdr:col>41</xdr:col>
      <xdr:colOff>101600</xdr:colOff>
      <xdr:row>59</xdr:row>
      <xdr:rowOff>79165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70292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8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18050</xdr:rowOff>
    </xdr:from>
    <xdr:to>
      <xdr:col>36</xdr:col>
      <xdr:colOff>165100</xdr:colOff>
      <xdr:row>59</xdr:row>
      <xdr:rowOff>119650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110777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22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132755</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05855"/>
          <a:ext cx="8382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132755</xdr:rowOff>
    </xdr:from>
    <xdr:to>
      <xdr:col>50</xdr:col>
      <xdr:colOff>114300</xdr:colOff>
      <xdr:row>78</xdr:row>
      <xdr:rowOff>139160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05855"/>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139160</xdr:rowOff>
    </xdr:from>
    <xdr:to>
      <xdr:col>45</xdr:col>
      <xdr:colOff>177800</xdr:colOff>
      <xdr:row>78</xdr:row>
      <xdr:rowOff>139205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1226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136513</xdr:rowOff>
    </xdr:from>
    <xdr:to>
      <xdr:col>41</xdr:col>
      <xdr:colOff>50800</xdr:colOff>
      <xdr:row>78</xdr:row>
      <xdr:rowOff>139205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09613"/>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81955</xdr:rowOff>
    </xdr:from>
    <xdr:to>
      <xdr:col>50</xdr:col>
      <xdr:colOff>165100</xdr:colOff>
      <xdr:row>79</xdr:row>
      <xdr:rowOff>12105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88360</xdr:rowOff>
    </xdr:from>
    <xdr:to>
      <xdr:col>46</xdr:col>
      <xdr:colOff>38100</xdr:colOff>
      <xdr:row>79</xdr:row>
      <xdr:rowOff>18510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9637</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55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88405</xdr:rowOff>
    </xdr:from>
    <xdr:to>
      <xdr:col>41</xdr:col>
      <xdr:colOff>101600</xdr:colOff>
      <xdr:row>79</xdr:row>
      <xdr:rowOff>18555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9682</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554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85713</xdr:rowOff>
    </xdr:from>
    <xdr:to>
      <xdr:col>36</xdr:col>
      <xdr:colOff>165100</xdr:colOff>
      <xdr:row>79</xdr:row>
      <xdr:rowOff>15863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6990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55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58319</xdr:rowOff>
    </xdr:from>
    <xdr:to>
      <xdr:col>55</xdr:col>
      <xdr:colOff>0</xdr:colOff>
      <xdr:row>98</xdr:row>
      <xdr:rowOff>82998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60419"/>
          <a:ext cx="8382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135755</xdr:rowOff>
    </xdr:from>
    <xdr:to>
      <xdr:col>50</xdr:col>
      <xdr:colOff>114300</xdr:colOff>
      <xdr:row>98</xdr:row>
      <xdr:rowOff>58319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66405"/>
          <a:ext cx="889000" cy="9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135755</xdr:rowOff>
    </xdr:from>
    <xdr:to>
      <xdr:col>45</xdr:col>
      <xdr:colOff>177800</xdr:colOff>
      <xdr:row>97</xdr:row>
      <xdr:rowOff>153019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66405"/>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153019</xdr:rowOff>
    </xdr:from>
    <xdr:to>
      <xdr:col>41</xdr:col>
      <xdr:colOff>50800</xdr:colOff>
      <xdr:row>98</xdr:row>
      <xdr:rowOff>76524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83669"/>
          <a:ext cx="8890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32198</xdr:rowOff>
    </xdr:from>
    <xdr:to>
      <xdr:col>55</xdr:col>
      <xdr:colOff>50800</xdr:colOff>
      <xdr:row>98</xdr:row>
      <xdr:rowOff>133798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118575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7519</xdr:rowOff>
    </xdr:from>
    <xdr:to>
      <xdr:col>50</xdr:col>
      <xdr:colOff>165100</xdr:colOff>
      <xdr:row>98</xdr:row>
      <xdr:rowOff>109119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100246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84955</xdr:rowOff>
    </xdr:from>
    <xdr:to>
      <xdr:col>46</xdr:col>
      <xdr:colOff>38100</xdr:colOff>
      <xdr:row>98</xdr:row>
      <xdr:rowOff>15105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102219</xdr:rowOff>
    </xdr:from>
    <xdr:to>
      <xdr:col>41</xdr:col>
      <xdr:colOff>101600</xdr:colOff>
      <xdr:row>98</xdr:row>
      <xdr:rowOff>32369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3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23496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25724</xdr:rowOff>
    </xdr:from>
    <xdr:to>
      <xdr:col>36</xdr:col>
      <xdr:colOff>165100</xdr:colOff>
      <xdr:row>98</xdr:row>
      <xdr:rowOff>127324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118451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146059</xdr:rowOff>
    </xdr:from>
    <xdr:to>
      <xdr:col>85</xdr:col>
      <xdr:colOff>127000</xdr:colOff>
      <xdr:row>77</xdr:row>
      <xdr:rowOff>149141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47709"/>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146059</xdr:rowOff>
    </xdr:from>
    <xdr:to>
      <xdr:col>81</xdr:col>
      <xdr:colOff>50800</xdr:colOff>
      <xdr:row>77</xdr:row>
      <xdr:rowOff>151623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47709"/>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146320</xdr:rowOff>
    </xdr:from>
    <xdr:to>
      <xdr:col>76</xdr:col>
      <xdr:colOff>114300</xdr:colOff>
      <xdr:row>77</xdr:row>
      <xdr:rowOff>151623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47970"/>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146320</xdr:rowOff>
    </xdr:from>
    <xdr:to>
      <xdr:col>71</xdr:col>
      <xdr:colOff>177800</xdr:colOff>
      <xdr:row>77</xdr:row>
      <xdr:rowOff>159054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47970"/>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98341</xdr:rowOff>
    </xdr:from>
    <xdr:to>
      <xdr:col>85</xdr:col>
      <xdr:colOff>177800</xdr:colOff>
      <xdr:row>78</xdr:row>
      <xdr:rowOff>28491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76768</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95259</xdr:rowOff>
    </xdr:from>
    <xdr:to>
      <xdr:col>81</xdr:col>
      <xdr:colOff>101600</xdr:colOff>
      <xdr:row>78</xdr:row>
      <xdr:rowOff>25409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8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100823</xdr:rowOff>
    </xdr:from>
    <xdr:to>
      <xdr:col>76</xdr:col>
      <xdr:colOff>165100</xdr:colOff>
      <xdr:row>78</xdr:row>
      <xdr:rowOff>30973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22100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95520</xdr:rowOff>
    </xdr:from>
    <xdr:to>
      <xdr:col>72</xdr:col>
      <xdr:colOff>38100</xdr:colOff>
      <xdr:row>78</xdr:row>
      <xdr:rowOff>25670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108254</xdr:rowOff>
    </xdr:from>
    <xdr:to>
      <xdr:col>67</xdr:col>
      <xdr:colOff>101600</xdr:colOff>
      <xdr:row>78</xdr:row>
      <xdr:rowOff>38404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29531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34575</xdr:rowOff>
    </xdr:from>
    <xdr:to>
      <xdr:col>85</xdr:col>
      <xdr:colOff>127000</xdr:colOff>
      <xdr:row>99</xdr:row>
      <xdr:rowOff>46546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7008125"/>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46546</xdr:rowOff>
    </xdr:from>
    <xdr:to>
      <xdr:col>81</xdr:col>
      <xdr:colOff>50800</xdr:colOff>
      <xdr:row>99</xdr:row>
      <xdr:rowOff>69129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20096"/>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69129</xdr:rowOff>
    </xdr:from>
    <xdr:to>
      <xdr:col>76</xdr:col>
      <xdr:colOff>114300</xdr:colOff>
      <xdr:row>99</xdr:row>
      <xdr:rowOff>88131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42679"/>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81437</xdr:rowOff>
    </xdr:from>
    <xdr:to>
      <xdr:col>71</xdr:col>
      <xdr:colOff>177800</xdr:colOff>
      <xdr:row>99</xdr:row>
      <xdr:rowOff>88131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705498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155225</xdr:rowOff>
    </xdr:from>
    <xdr:to>
      <xdr:col>85</xdr:col>
      <xdr:colOff>177800</xdr:colOff>
      <xdr:row>99</xdr:row>
      <xdr:rowOff>85375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167196</xdr:rowOff>
    </xdr:from>
    <xdr:to>
      <xdr:col>81</xdr:col>
      <xdr:colOff>101600</xdr:colOff>
      <xdr:row>99</xdr:row>
      <xdr:rowOff>97346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88473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18329</xdr:rowOff>
    </xdr:from>
    <xdr:to>
      <xdr:col>76</xdr:col>
      <xdr:colOff>165100</xdr:colOff>
      <xdr:row>99</xdr:row>
      <xdr:rowOff>119929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111056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37331</xdr:rowOff>
    </xdr:from>
    <xdr:to>
      <xdr:col>72</xdr:col>
      <xdr:colOff>38100</xdr:colOff>
      <xdr:row>99</xdr:row>
      <xdr:rowOff>138931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130058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10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30637</xdr:rowOff>
    </xdr:from>
    <xdr:to>
      <xdr:col>67</xdr:col>
      <xdr:colOff>101600</xdr:colOff>
      <xdr:row>99</xdr:row>
      <xdr:rowOff>132237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70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123364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60637</xdr:rowOff>
    </xdr:from>
    <xdr:to>
      <xdr:col>116</xdr:col>
      <xdr:colOff>63500</xdr:colOff>
      <xdr:row>59</xdr:row>
      <xdr:rowOff>60833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76187"/>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60833</xdr:rowOff>
    </xdr:from>
    <xdr:to>
      <xdr:col>111</xdr:col>
      <xdr:colOff>177800</xdr:colOff>
      <xdr:row>59</xdr:row>
      <xdr:rowOff>61192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7638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61192</xdr:rowOff>
    </xdr:from>
    <xdr:to>
      <xdr:col>107</xdr:col>
      <xdr:colOff>50800</xdr:colOff>
      <xdr:row>59</xdr:row>
      <xdr:rowOff>61389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17674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61389</xdr:rowOff>
    </xdr:from>
    <xdr:to>
      <xdr:col>102</xdr:col>
      <xdr:colOff>114300</xdr:colOff>
      <xdr:row>59</xdr:row>
      <xdr:rowOff>61650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7693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9837</xdr:rowOff>
    </xdr:from>
    <xdr:to>
      <xdr:col>116</xdr:col>
      <xdr:colOff>114300</xdr:colOff>
      <xdr:row>59</xdr:row>
      <xdr:rowOff>111437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10033</xdr:rowOff>
    </xdr:from>
    <xdr:to>
      <xdr:col>112</xdr:col>
      <xdr:colOff>38100</xdr:colOff>
      <xdr:row>59</xdr:row>
      <xdr:rowOff>111633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2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102760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10392</xdr:rowOff>
    </xdr:from>
    <xdr:to>
      <xdr:col>107</xdr:col>
      <xdr:colOff>101600</xdr:colOff>
      <xdr:row>59</xdr:row>
      <xdr:rowOff>111992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103119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21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10589</xdr:rowOff>
    </xdr:from>
    <xdr:to>
      <xdr:col>102</xdr:col>
      <xdr:colOff>165100</xdr:colOff>
      <xdr:row>59</xdr:row>
      <xdr:rowOff>112189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103316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21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10850</xdr:rowOff>
    </xdr:from>
    <xdr:to>
      <xdr:col>98</xdr:col>
      <xdr:colOff>38100</xdr:colOff>
      <xdr:row>59</xdr:row>
      <xdr:rowOff>112450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103577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2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146672</xdr:rowOff>
    </xdr:from>
    <xdr:to>
      <xdr:col>116</xdr:col>
      <xdr:colOff>63500</xdr:colOff>
      <xdr:row>77</xdr:row>
      <xdr:rowOff>148417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48322"/>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142215</xdr:rowOff>
    </xdr:from>
    <xdr:to>
      <xdr:col>111</xdr:col>
      <xdr:colOff>177800</xdr:colOff>
      <xdr:row>77</xdr:row>
      <xdr:rowOff>148417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34386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142215</xdr:rowOff>
    </xdr:from>
    <xdr:to>
      <xdr:col>107</xdr:col>
      <xdr:colOff>50800</xdr:colOff>
      <xdr:row>77</xdr:row>
      <xdr:rowOff>152822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43865"/>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152822</xdr:rowOff>
    </xdr:from>
    <xdr:to>
      <xdr:col>102</xdr:col>
      <xdr:colOff>114300</xdr:colOff>
      <xdr:row>77</xdr:row>
      <xdr:rowOff>163748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54472"/>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95872</xdr:rowOff>
    </xdr:from>
    <xdr:to>
      <xdr:col>116</xdr:col>
      <xdr:colOff>114300</xdr:colOff>
      <xdr:row>78</xdr:row>
      <xdr:rowOff>26022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10799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97617</xdr:rowOff>
    </xdr:from>
    <xdr:to>
      <xdr:col>112</xdr:col>
      <xdr:colOff>38100</xdr:colOff>
      <xdr:row>78</xdr:row>
      <xdr:rowOff>27767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18894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91415</xdr:rowOff>
    </xdr:from>
    <xdr:to>
      <xdr:col>107</xdr:col>
      <xdr:colOff>101600</xdr:colOff>
      <xdr:row>78</xdr:row>
      <xdr:rowOff>21565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12692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102022</xdr:rowOff>
    </xdr:from>
    <xdr:to>
      <xdr:col>102</xdr:col>
      <xdr:colOff>165100</xdr:colOff>
      <xdr:row>78</xdr:row>
      <xdr:rowOff>32172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23299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112948</xdr:rowOff>
    </xdr:from>
    <xdr:to>
      <xdr:col>98</xdr:col>
      <xdr:colOff>38100</xdr:colOff>
      <xdr:row>78</xdr:row>
      <xdr:rowOff>43098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34225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住民１人あたりコストについては、すべての項目で、類団平均を下回る結果となっている。これは当村が県内で１番面積の小さい村であり、他団体に比べると施設数なども少ないことから効率的に行政運営ができている事が考えられる。</a:t>
          </a:r>
          <a:endParaRPr lang="ja-JP" altLang="ja-JP" sz="1400">
            <a:effectLst/>
          </a:endParaRPr>
        </a:p>
        <a:p>
          <a:r>
            <a:rPr kumimoji="1" lang="ja-JP" altLang="ja-JP" sz="1100">
              <a:solidFill>
                <a:schemeClr val="dk1"/>
              </a:solidFill>
              <a:effectLst/>
              <a:latin typeface="+mn-lt"/>
              <a:ea typeface="+mn-ea"/>
              <a:cs typeface="+mn-cs"/>
            </a:rPr>
            <a:t>前年度と比べて</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費、積立金で増となっており、</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コロナ関係、デジタル基盤、番号制度の補助</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光熱費、委託料</a:t>
          </a:r>
          <a:r>
            <a:rPr kumimoji="1" lang="ja-JP" altLang="ja-JP" sz="1100">
              <a:solidFill>
                <a:schemeClr val="dk1"/>
              </a:solidFill>
              <a:effectLst/>
              <a:latin typeface="+mn-lt"/>
              <a:ea typeface="+mn-ea"/>
              <a:cs typeface="+mn-cs"/>
            </a:rPr>
            <a:t>の増、積立金は</a:t>
          </a:r>
          <a:r>
            <a:rPr kumimoji="1" lang="ja-JP" altLang="en-US" sz="1100">
              <a:solidFill>
                <a:schemeClr val="dk1"/>
              </a:solidFill>
              <a:effectLst/>
              <a:latin typeface="+mn-lt"/>
              <a:ea typeface="+mn-ea"/>
              <a:cs typeface="+mn-cs"/>
            </a:rPr>
            <a:t>、決算余剰金による財政調整基金への積み立てに１億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複合施設の建設や施設の長寿命化対策に備えるため公共施設整備基金へ</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億円積み立てたことにより、増となっている。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普通建設費では減となっており、</a:t>
          </a:r>
          <a:r>
            <a:rPr kumimoji="1" lang="ja-JP" altLang="en-US" sz="1100">
              <a:solidFill>
                <a:schemeClr val="dk1"/>
              </a:solidFill>
              <a:effectLst/>
              <a:latin typeface="+mn-lt"/>
              <a:ea typeface="+mn-ea"/>
              <a:cs typeface="+mn-cs"/>
            </a:rPr>
            <a:t>扶助費では子育て世代臨時特別交付金の減、普通建設費では繰越の新設道路改良工事が</a:t>
          </a:r>
          <a:r>
            <a:rPr kumimoji="1" lang="ja-JP" altLang="ja-JP" sz="1100">
              <a:solidFill>
                <a:schemeClr val="dk1"/>
              </a:solidFill>
              <a:effectLst/>
              <a:latin typeface="+mn-lt"/>
              <a:ea typeface="+mn-ea"/>
              <a:cs typeface="+mn-cs"/>
            </a:rPr>
            <a:t>減と</a:t>
          </a:r>
          <a:r>
            <a:rPr kumimoji="1" lang="ja-JP" altLang="en-US" sz="1100">
              <a:solidFill>
                <a:schemeClr val="dk1"/>
              </a:solidFill>
              <a:effectLst/>
              <a:latin typeface="+mn-lt"/>
              <a:ea typeface="+mn-ea"/>
              <a:cs typeface="+mn-cs"/>
            </a:rPr>
            <a:t>なっていることが主な要因</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
8,381
24.98
4,307,515
4,169,019
112,625
2,818,035
2,372,456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105301</xdr:rowOff>
    </xdr:from>
    <xdr:to>
      <xdr:col>24</xdr:col>
      <xdr:colOff>63500</xdr:colOff>
      <xdr:row>36</xdr:row>
      <xdr:rowOff>108893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77501"/>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108893</xdr:rowOff>
    </xdr:from>
    <xdr:to>
      <xdr:col>19</xdr:col>
      <xdr:colOff>177800</xdr:colOff>
      <xdr:row>36</xdr:row>
      <xdr:rowOff>109982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8109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71338</xdr:rowOff>
    </xdr:from>
    <xdr:to>
      <xdr:col>15</xdr:col>
      <xdr:colOff>50800</xdr:colOff>
      <xdr:row>36</xdr:row>
      <xdr:rowOff>109982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43538"/>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71338</xdr:rowOff>
    </xdr:from>
    <xdr:to>
      <xdr:col>10</xdr:col>
      <xdr:colOff>114300</xdr:colOff>
      <xdr:row>36</xdr:row>
      <xdr:rowOff>105192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43538"/>
          <a:ext cx="889000" cy="3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54501</xdr:rowOff>
    </xdr:from>
    <xdr:to>
      <xdr:col>24</xdr:col>
      <xdr:colOff>114300</xdr:colOff>
      <xdr:row>36</xdr:row>
      <xdr:rowOff>156101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32928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0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58093</xdr:rowOff>
    </xdr:from>
    <xdr:to>
      <xdr:col>20</xdr:col>
      <xdr:colOff>38100</xdr:colOff>
      <xdr:row>36</xdr:row>
      <xdr:rowOff>159693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59182</xdr:rowOff>
    </xdr:from>
    <xdr:to>
      <xdr:col>15</xdr:col>
      <xdr:colOff>101600</xdr:colOff>
      <xdr:row>36</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20538</xdr:rowOff>
    </xdr:from>
    <xdr:to>
      <xdr:col>10</xdr:col>
      <xdr:colOff>165100</xdr:colOff>
      <xdr:row>36</xdr:row>
      <xdr:rowOff>122138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113265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8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54392</xdr:rowOff>
    </xdr:from>
    <xdr:to>
      <xdr:col>6</xdr:col>
      <xdr:colOff>38100</xdr:colOff>
      <xdr:row>36</xdr:row>
      <xdr:rowOff>155992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147119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1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119063</xdr:rowOff>
    </xdr:from>
    <xdr:to>
      <xdr:col>24</xdr:col>
      <xdr:colOff>63500</xdr:colOff>
      <xdr:row>58</xdr:row>
      <xdr:rowOff>137358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3163"/>
          <a:ext cx="8382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63254</xdr:rowOff>
    </xdr:from>
    <xdr:to>
      <xdr:col>19</xdr:col>
      <xdr:colOff>177800</xdr:colOff>
      <xdr:row>58</xdr:row>
      <xdr:rowOff>137358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354"/>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63254</xdr:rowOff>
    </xdr:from>
    <xdr:to>
      <xdr:col>15</xdr:col>
      <xdr:colOff>50800</xdr:colOff>
      <xdr:row>58</xdr:row>
      <xdr:rowOff>163322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354"/>
          <a:ext cx="889000" cy="1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163322</xdr:rowOff>
    </xdr:from>
    <xdr:to>
      <xdr:col>10</xdr:col>
      <xdr:colOff>114300</xdr:colOff>
      <xdr:row>58</xdr:row>
      <xdr:rowOff>164647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7422"/>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68263</xdr:rowOff>
    </xdr:from>
    <xdr:to>
      <xdr:col>24</xdr:col>
      <xdr:colOff>114300</xdr:colOff>
      <xdr:row>58</xdr:row>
      <xdr:rowOff>169863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86558</xdr:rowOff>
    </xdr:from>
    <xdr:to>
      <xdr:col>20</xdr:col>
      <xdr:colOff>38100</xdr:colOff>
      <xdr:row>59</xdr:row>
      <xdr:rowOff>16708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7835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12454</xdr:rowOff>
    </xdr:from>
    <xdr:to>
      <xdr:col>15</xdr:col>
      <xdr:colOff>101600</xdr:colOff>
      <xdr:row>58</xdr:row>
      <xdr:rowOff>114054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112522</xdr:rowOff>
    </xdr:from>
    <xdr:to>
      <xdr:col>10</xdr:col>
      <xdr:colOff>165100</xdr:colOff>
      <xdr:row>59</xdr:row>
      <xdr:rowOff>42672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33799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113847</xdr:rowOff>
    </xdr:from>
    <xdr:to>
      <xdr:col>6</xdr:col>
      <xdr:colOff>38100</xdr:colOff>
      <xdr:row>59</xdr:row>
      <xdr:rowOff>43997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35124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135265</xdr:rowOff>
    </xdr:from>
    <xdr:to>
      <xdr:col>24</xdr:col>
      <xdr:colOff>63500</xdr:colOff>
      <xdr:row>77</xdr:row>
      <xdr:rowOff>76546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5465"/>
          <a:ext cx="838200" cy="1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135265</xdr:rowOff>
    </xdr:from>
    <xdr:to>
      <xdr:col>19</xdr:col>
      <xdr:colOff>177800</xdr:colOff>
      <xdr:row>77</xdr:row>
      <xdr:rowOff>124124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5465"/>
          <a:ext cx="889000" cy="16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124124</xdr:rowOff>
    </xdr:from>
    <xdr:to>
      <xdr:col>15</xdr:col>
      <xdr:colOff>50800</xdr:colOff>
      <xdr:row>78</xdr:row>
      <xdr:rowOff>26398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25774"/>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26398</xdr:rowOff>
    </xdr:from>
    <xdr:to>
      <xdr:col>10</xdr:col>
      <xdr:colOff>114300</xdr:colOff>
      <xdr:row>78</xdr:row>
      <xdr:rowOff>45448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949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25746</xdr:rowOff>
    </xdr:from>
    <xdr:to>
      <xdr:col>24</xdr:col>
      <xdr:colOff>114300</xdr:colOff>
      <xdr:row>77</xdr:row>
      <xdr:rowOff>127346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84465</xdr:rowOff>
    </xdr:from>
    <xdr:to>
      <xdr:col>20</xdr:col>
      <xdr:colOff>38100</xdr:colOff>
      <xdr:row>77</xdr:row>
      <xdr:rowOff>14615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5742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0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73324</xdr:rowOff>
    </xdr:from>
    <xdr:to>
      <xdr:col>15</xdr:col>
      <xdr:colOff>101600</xdr:colOff>
      <xdr:row>78</xdr:row>
      <xdr:rowOff>3474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166051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147048</xdr:rowOff>
    </xdr:from>
    <xdr:to>
      <xdr:col>10</xdr:col>
      <xdr:colOff>165100</xdr:colOff>
      <xdr:row>78</xdr:row>
      <xdr:rowOff>77198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166098</xdr:rowOff>
    </xdr:from>
    <xdr:to>
      <xdr:col>6</xdr:col>
      <xdr:colOff>38100</xdr:colOff>
      <xdr:row>78</xdr:row>
      <xdr:rowOff>96248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87375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49792</xdr:rowOff>
    </xdr:from>
    <xdr:to>
      <xdr:col>24</xdr:col>
      <xdr:colOff>63500</xdr:colOff>
      <xdr:row>97</xdr:row>
      <xdr:rowOff>64064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0442"/>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64064</xdr:rowOff>
    </xdr:from>
    <xdr:to>
      <xdr:col>19</xdr:col>
      <xdr:colOff>177800</xdr:colOff>
      <xdr:row>97</xdr:row>
      <xdr:rowOff>96174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4714"/>
          <a:ext cx="8890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96174</xdr:rowOff>
    </xdr:from>
    <xdr:to>
      <xdr:col>15</xdr:col>
      <xdr:colOff>50800</xdr:colOff>
      <xdr:row>97</xdr:row>
      <xdr:rowOff>123332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6824"/>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123332</xdr:rowOff>
    </xdr:from>
    <xdr:to>
      <xdr:col>10</xdr:col>
      <xdr:colOff>114300</xdr:colOff>
      <xdr:row>97</xdr:row>
      <xdr:rowOff>137818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5398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170442</xdr:rowOff>
    </xdr:from>
    <xdr:to>
      <xdr:col>24</xdr:col>
      <xdr:colOff>114300</xdr:colOff>
      <xdr:row>97</xdr:row>
      <xdr:rowOff>100592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148869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13264</xdr:rowOff>
    </xdr:from>
    <xdr:to>
      <xdr:col>20</xdr:col>
      <xdr:colOff>38100</xdr:colOff>
      <xdr:row>97</xdr:row>
      <xdr:rowOff>114864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105991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45374</xdr:rowOff>
    </xdr:from>
    <xdr:to>
      <xdr:col>15</xdr:col>
      <xdr:colOff>101600</xdr:colOff>
      <xdr:row>97</xdr:row>
      <xdr:rowOff>146974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72532</xdr:rowOff>
    </xdr:from>
    <xdr:to>
      <xdr:col>10</xdr:col>
      <xdr:colOff>165100</xdr:colOff>
      <xdr:row>98</xdr:row>
      <xdr:rowOff>2682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165259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87018</xdr:rowOff>
    </xdr:from>
    <xdr:to>
      <xdr:col>6</xdr:col>
      <xdr:colOff>38100</xdr:colOff>
      <xdr:row>98</xdr:row>
      <xdr:rowOff>17168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64262</xdr:rowOff>
    </xdr:from>
    <xdr:to>
      <xdr:col>55</xdr:col>
      <xdr:colOff>0</xdr:colOff>
      <xdr:row>38</xdr:row>
      <xdr:rowOff>64719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7936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64719</xdr:rowOff>
    </xdr:from>
    <xdr:to>
      <xdr:col>50</xdr:col>
      <xdr:colOff>114300</xdr:colOff>
      <xdr:row>38</xdr:row>
      <xdr:rowOff>65177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7981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65177</xdr:rowOff>
    </xdr:from>
    <xdr:to>
      <xdr:col>45</xdr:col>
      <xdr:colOff>177800</xdr:colOff>
      <xdr:row>38</xdr:row>
      <xdr:rowOff>65634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802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65634</xdr:rowOff>
    </xdr:from>
    <xdr:to>
      <xdr:col>41</xdr:col>
      <xdr:colOff>50800</xdr:colOff>
      <xdr:row>38</xdr:row>
      <xdr:rowOff>66091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807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99839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43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xdr:rowOff>
    </xdr:from>
    <xdr:to>
      <xdr:col>50</xdr:col>
      <xdr:colOff>165100</xdr:colOff>
      <xdr:row>38</xdr:row>
      <xdr:rowOff>115519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106646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14377</xdr:rowOff>
    </xdr:from>
    <xdr:to>
      <xdr:col>46</xdr:col>
      <xdr:colOff>38100</xdr:colOff>
      <xdr:row>38</xdr:row>
      <xdr:rowOff>115977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107104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14834</xdr:rowOff>
    </xdr:from>
    <xdr:to>
      <xdr:col>41</xdr:col>
      <xdr:colOff>101600</xdr:colOff>
      <xdr:row>38</xdr:row>
      <xdr:rowOff>116434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107561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108018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113274</xdr:rowOff>
    </xdr:from>
    <xdr:to>
      <xdr:col>55</xdr:col>
      <xdr:colOff>0</xdr:colOff>
      <xdr:row>58</xdr:row>
      <xdr:rowOff>139140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57374"/>
          <a:ext cx="838200" cy="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122791</xdr:rowOff>
    </xdr:from>
    <xdr:to>
      <xdr:col>50</xdr:col>
      <xdr:colOff>114300</xdr:colOff>
      <xdr:row>58</xdr:row>
      <xdr:rowOff>139140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6891"/>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9600</xdr:rowOff>
    </xdr:from>
    <xdr:to>
      <xdr:col>45</xdr:col>
      <xdr:colOff>177800</xdr:colOff>
      <xdr:row>58</xdr:row>
      <xdr:rowOff>122791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3700"/>
          <a:ext cx="889000" cy="1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9600</xdr:rowOff>
    </xdr:from>
    <xdr:to>
      <xdr:col>41</xdr:col>
      <xdr:colOff>50800</xdr:colOff>
      <xdr:row>58</xdr:row>
      <xdr:rowOff>140295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3700"/>
          <a:ext cx="889000" cy="1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62474</xdr:rowOff>
    </xdr:from>
    <xdr:to>
      <xdr:col>55</xdr:col>
      <xdr:colOff>50800</xdr:colOff>
      <xdr:row>58</xdr:row>
      <xdr:rowOff>164074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148851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88340</xdr:rowOff>
    </xdr:from>
    <xdr:to>
      <xdr:col>50</xdr:col>
      <xdr:colOff>165100</xdr:colOff>
      <xdr:row>59</xdr:row>
      <xdr:rowOff>18490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9617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71991</xdr:rowOff>
    </xdr:from>
    <xdr:to>
      <xdr:col>46</xdr:col>
      <xdr:colOff>38100</xdr:colOff>
      <xdr:row>59</xdr:row>
      <xdr:rowOff>2141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164718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130250</xdr:rowOff>
    </xdr:from>
    <xdr:to>
      <xdr:col>41</xdr:col>
      <xdr:colOff>101600</xdr:colOff>
      <xdr:row>58</xdr:row>
      <xdr:rowOff>60400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76927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89495</xdr:rowOff>
    </xdr:from>
    <xdr:to>
      <xdr:col>36</xdr:col>
      <xdr:colOff>165100</xdr:colOff>
      <xdr:row>59</xdr:row>
      <xdr:rowOff>19645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25194</xdr:rowOff>
    </xdr:from>
    <xdr:to>
      <xdr:col>55</xdr:col>
      <xdr:colOff>0</xdr:colOff>
      <xdr:row>79</xdr:row>
      <xdr:rowOff>32280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6974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162854</xdr:rowOff>
    </xdr:from>
    <xdr:to>
      <xdr:col>50</xdr:col>
      <xdr:colOff>114300</xdr:colOff>
      <xdr:row>79</xdr:row>
      <xdr:rowOff>25194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5954"/>
          <a:ext cx="889000" cy="3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162854</xdr:rowOff>
    </xdr:from>
    <xdr:to>
      <xdr:col>45</xdr:col>
      <xdr:colOff>177800</xdr:colOff>
      <xdr:row>79</xdr:row>
      <xdr:rowOff>56086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5954"/>
          <a:ext cx="889000" cy="6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30865</xdr:rowOff>
    </xdr:from>
    <xdr:to>
      <xdr:col>41</xdr:col>
      <xdr:colOff>50800</xdr:colOff>
      <xdr:row>79</xdr:row>
      <xdr:rowOff>56086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75415"/>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152930</xdr:rowOff>
    </xdr:from>
    <xdr:to>
      <xdr:col>55</xdr:col>
      <xdr:colOff>50800</xdr:colOff>
      <xdr:row>79</xdr:row>
      <xdr:rowOff>83080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67857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4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145844</xdr:rowOff>
    </xdr:from>
    <xdr:to>
      <xdr:col>50</xdr:col>
      <xdr:colOff>165100</xdr:colOff>
      <xdr:row>79</xdr:row>
      <xdr:rowOff>75994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67121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1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112054</xdr:rowOff>
    </xdr:from>
    <xdr:to>
      <xdr:col>46</xdr:col>
      <xdr:colOff>38100</xdr:colOff>
      <xdr:row>79</xdr:row>
      <xdr:rowOff>42204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33331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5286</xdr:rowOff>
    </xdr:from>
    <xdr:to>
      <xdr:col>41</xdr:col>
      <xdr:colOff>101600</xdr:colOff>
      <xdr:row>79</xdr:row>
      <xdr:rowOff>106886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98013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4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151515</xdr:rowOff>
    </xdr:from>
    <xdr:to>
      <xdr:col>36</xdr:col>
      <xdr:colOff>165100</xdr:colOff>
      <xdr:row>79</xdr:row>
      <xdr:rowOff>81665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72792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27389</xdr:rowOff>
    </xdr:from>
    <xdr:to>
      <xdr:col>55</xdr:col>
      <xdr:colOff>0</xdr:colOff>
      <xdr:row>98</xdr:row>
      <xdr:rowOff>61858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29489"/>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27389</xdr:rowOff>
    </xdr:from>
    <xdr:to>
      <xdr:col>50</xdr:col>
      <xdr:colOff>114300</xdr:colOff>
      <xdr:row>98</xdr:row>
      <xdr:rowOff>56387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29489"/>
          <a:ext cx="889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56387</xdr:rowOff>
    </xdr:from>
    <xdr:to>
      <xdr:col>45</xdr:col>
      <xdr:colOff>177800</xdr:colOff>
      <xdr:row>98</xdr:row>
      <xdr:rowOff>57156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58487"/>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52132</xdr:rowOff>
    </xdr:from>
    <xdr:to>
      <xdr:col>41</xdr:col>
      <xdr:colOff>50800</xdr:colOff>
      <xdr:row>98</xdr:row>
      <xdr:rowOff>57156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54232"/>
          <a:ext cx="8890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11058</xdr:rowOff>
    </xdr:from>
    <xdr:to>
      <xdr:col>55</xdr:col>
      <xdr:colOff>50800</xdr:colOff>
      <xdr:row>98</xdr:row>
      <xdr:rowOff>112658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97435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148039</xdr:rowOff>
    </xdr:from>
    <xdr:to>
      <xdr:col>50</xdr:col>
      <xdr:colOff>165100</xdr:colOff>
      <xdr:row>98</xdr:row>
      <xdr:rowOff>78189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69316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5587</xdr:rowOff>
    </xdr:from>
    <xdr:to>
      <xdr:col>46</xdr:col>
      <xdr:colOff>38100</xdr:colOff>
      <xdr:row>98</xdr:row>
      <xdr:rowOff>107187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98314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6356</xdr:rowOff>
    </xdr:from>
    <xdr:to>
      <xdr:col>41</xdr:col>
      <xdr:colOff>101600</xdr:colOff>
      <xdr:row>98</xdr:row>
      <xdr:rowOff>107956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99083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1332</xdr:rowOff>
    </xdr:from>
    <xdr:to>
      <xdr:col>36</xdr:col>
      <xdr:colOff>165100</xdr:colOff>
      <xdr:row>98</xdr:row>
      <xdr:rowOff>102932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94059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1191</xdr:rowOff>
    </xdr:from>
    <xdr:to>
      <xdr:col>85</xdr:col>
      <xdr:colOff>127000</xdr:colOff>
      <xdr:row>39</xdr:row>
      <xdr:rowOff>54981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87741"/>
          <a:ext cx="8382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171407</xdr:rowOff>
    </xdr:from>
    <xdr:to>
      <xdr:col>81</xdr:col>
      <xdr:colOff>50800</xdr:colOff>
      <xdr:row>39</xdr:row>
      <xdr:rowOff>54981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86507"/>
          <a:ext cx="889000" cy="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171407</xdr:rowOff>
    </xdr:from>
    <xdr:to>
      <xdr:col>76</xdr:col>
      <xdr:colOff>114300</xdr:colOff>
      <xdr:row>39</xdr:row>
      <xdr:rowOff>66548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86507"/>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66548</xdr:rowOff>
    </xdr:from>
    <xdr:to>
      <xdr:col>71</xdr:col>
      <xdr:colOff>177800</xdr:colOff>
      <xdr:row>39</xdr:row>
      <xdr:rowOff>79212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53098"/>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121841</xdr:rowOff>
    </xdr:from>
    <xdr:to>
      <xdr:col>85</xdr:col>
      <xdr:colOff>177800</xdr:colOff>
      <xdr:row>39</xdr:row>
      <xdr:rowOff>51991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36768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4181</xdr:rowOff>
    </xdr:from>
    <xdr:to>
      <xdr:col>81</xdr:col>
      <xdr:colOff>101600</xdr:colOff>
      <xdr:row>39</xdr:row>
      <xdr:rowOff>105781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96908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8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120607</xdr:rowOff>
    </xdr:from>
    <xdr:to>
      <xdr:col>76</xdr:col>
      <xdr:colOff>165100</xdr:colOff>
      <xdr:row>39</xdr:row>
      <xdr:rowOff>50757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41884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15748</xdr:rowOff>
    </xdr:from>
    <xdr:to>
      <xdr:col>72</xdr:col>
      <xdr:colOff>38100</xdr:colOff>
      <xdr:row>39</xdr:row>
      <xdr:rowOff>117348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108475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28412</xdr:rowOff>
    </xdr:from>
    <xdr:to>
      <xdr:col>67</xdr:col>
      <xdr:colOff>101600</xdr:colOff>
      <xdr:row>39</xdr:row>
      <xdr:rowOff>130012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121139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8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48907</xdr:rowOff>
    </xdr:from>
    <xdr:to>
      <xdr:col>85</xdr:col>
      <xdr:colOff>127000</xdr:colOff>
      <xdr:row>58</xdr:row>
      <xdr:rowOff>51612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93007"/>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8347</xdr:rowOff>
    </xdr:from>
    <xdr:to>
      <xdr:col>81</xdr:col>
      <xdr:colOff>50800</xdr:colOff>
      <xdr:row>58</xdr:row>
      <xdr:rowOff>48907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52447"/>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8347</xdr:rowOff>
    </xdr:from>
    <xdr:to>
      <xdr:col>76</xdr:col>
      <xdr:colOff>114300</xdr:colOff>
      <xdr:row>58</xdr:row>
      <xdr:rowOff>14015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52447"/>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14015</xdr:rowOff>
    </xdr:from>
    <xdr:to>
      <xdr:col>71</xdr:col>
      <xdr:colOff>177800</xdr:colOff>
      <xdr:row>58</xdr:row>
      <xdr:rowOff>66084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58115"/>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812</xdr:rowOff>
    </xdr:from>
    <xdr:to>
      <xdr:col>85</xdr:col>
      <xdr:colOff>177800</xdr:colOff>
      <xdr:row>58</xdr:row>
      <xdr:rowOff>102412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87189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169557</xdr:rowOff>
    </xdr:from>
    <xdr:to>
      <xdr:col>81</xdr:col>
      <xdr:colOff>101600</xdr:colOff>
      <xdr:row>58</xdr:row>
      <xdr:rowOff>99707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90834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128997</xdr:rowOff>
    </xdr:from>
    <xdr:to>
      <xdr:col>76</xdr:col>
      <xdr:colOff>165100</xdr:colOff>
      <xdr:row>58</xdr:row>
      <xdr:rowOff>59147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134665</xdr:rowOff>
    </xdr:from>
    <xdr:to>
      <xdr:col>72</xdr:col>
      <xdr:colOff>38100</xdr:colOff>
      <xdr:row>58</xdr:row>
      <xdr:rowOff>64815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55942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15284</xdr:rowOff>
    </xdr:from>
    <xdr:to>
      <xdr:col>67</xdr:col>
      <xdr:colOff>101600</xdr:colOff>
      <xdr:row>58</xdr:row>
      <xdr:rowOff>116884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108011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146059</xdr:rowOff>
    </xdr:from>
    <xdr:to>
      <xdr:col>85</xdr:col>
      <xdr:colOff>127000</xdr:colOff>
      <xdr:row>97</xdr:row>
      <xdr:rowOff>149141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76709"/>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146059</xdr:rowOff>
    </xdr:from>
    <xdr:to>
      <xdr:col>81</xdr:col>
      <xdr:colOff>50800</xdr:colOff>
      <xdr:row>97</xdr:row>
      <xdr:rowOff>151623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76709"/>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146320</xdr:rowOff>
    </xdr:from>
    <xdr:to>
      <xdr:col>76</xdr:col>
      <xdr:colOff>114300</xdr:colOff>
      <xdr:row>97</xdr:row>
      <xdr:rowOff>151623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76970"/>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146320</xdr:rowOff>
    </xdr:from>
    <xdr:to>
      <xdr:col>71</xdr:col>
      <xdr:colOff>177800</xdr:colOff>
      <xdr:row>97</xdr:row>
      <xdr:rowOff>159054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76970"/>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98341</xdr:rowOff>
    </xdr:from>
    <xdr:to>
      <xdr:col>85</xdr:col>
      <xdr:colOff>177800</xdr:colOff>
      <xdr:row>98</xdr:row>
      <xdr:rowOff>28491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76768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95259</xdr:rowOff>
    </xdr:from>
    <xdr:to>
      <xdr:col>81</xdr:col>
      <xdr:colOff>101600</xdr:colOff>
      <xdr:row>98</xdr:row>
      <xdr:rowOff>25409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100823</xdr:rowOff>
    </xdr:from>
    <xdr:to>
      <xdr:col>76</xdr:col>
      <xdr:colOff>165100</xdr:colOff>
      <xdr:row>98</xdr:row>
      <xdr:rowOff>30973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22100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95520</xdr:rowOff>
    </xdr:from>
    <xdr:to>
      <xdr:col>72</xdr:col>
      <xdr:colOff>38100</xdr:colOff>
      <xdr:row>98</xdr:row>
      <xdr:rowOff>25670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108254</xdr:rowOff>
    </xdr:from>
    <xdr:to>
      <xdr:col>67</xdr:col>
      <xdr:colOff>101600</xdr:colOff>
      <xdr:row>98</xdr:row>
      <xdr:rowOff>38404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29531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98298</xdr:rowOff>
    </xdr:from>
    <xdr:to>
      <xdr:col>116</xdr:col>
      <xdr:colOff>63500</xdr:colOff>
      <xdr:row>37</xdr:row>
      <xdr:rowOff>116459</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441948"/>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93489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08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116459</xdr:rowOff>
    </xdr:from>
    <xdr:to>
      <xdr:col>111</xdr:col>
      <xdr:colOff>177800</xdr:colOff>
      <xdr:row>38</xdr:row>
      <xdr:rowOff>59690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460109"/>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11193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59690</xdr:rowOff>
    </xdr:from>
    <xdr:to>
      <xdr:col>107</xdr:col>
      <xdr:colOff>50800</xdr:colOff>
      <xdr:row>38</xdr:row>
      <xdr:rowOff>78994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5747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39641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78994</xdr:rowOff>
    </xdr:from>
    <xdr:to>
      <xdr:col>102</xdr:col>
      <xdr:colOff>114300</xdr:colOff>
      <xdr:row>38</xdr:row>
      <xdr:rowOff>137668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59409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58818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7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55643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47498</xdr:rowOff>
    </xdr:from>
    <xdr:to>
      <xdr:col>116</xdr:col>
      <xdr:colOff>114300</xdr:colOff>
      <xdr:row>37</xdr:row>
      <xdr:rowOff>149098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70375</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65659</xdr:rowOff>
    </xdr:from>
    <xdr:to>
      <xdr:col>112</xdr:col>
      <xdr:colOff>38100</xdr:colOff>
      <xdr:row>37</xdr:row>
      <xdr:rowOff>167260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xdr:rowOff>
    </xdr:from>
    <xdr:to>
      <xdr:col>107</xdr:col>
      <xdr:colOff>101600</xdr:colOff>
      <xdr:row>38</xdr:row>
      <xdr:rowOff>110490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127017</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28194</xdr:rowOff>
    </xdr:from>
    <xdr:to>
      <xdr:col>102</xdr:col>
      <xdr:colOff>165100</xdr:colOff>
      <xdr:row>38</xdr:row>
      <xdr:rowOff>129794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146321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3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86868</xdr:rowOff>
    </xdr:from>
    <xdr:to>
      <xdr:col>98</xdr:col>
      <xdr:colOff>38100</xdr:colOff>
      <xdr:row>39</xdr:row>
      <xdr:rowOff>17018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33545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77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目的別歳出住民１人当たりコストについては、類似団体と比較すると諸支出金以外はすべて平均を下回る数値となっている。</a:t>
          </a:r>
          <a:endParaRPr lang="ja-JP" altLang="ja-JP" sz="1400">
            <a:effectLst/>
          </a:endParaRPr>
        </a:p>
        <a:p>
          <a:r>
            <a:rPr kumimoji="1" lang="ja-JP" altLang="ja-JP" sz="1100">
              <a:solidFill>
                <a:schemeClr val="dk1"/>
              </a:solidFill>
              <a:effectLst/>
              <a:latin typeface="+mn-lt"/>
              <a:ea typeface="+mn-ea"/>
              <a:cs typeface="+mn-cs"/>
            </a:rPr>
            <a:t>前年度と比べて</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費、衛生費、</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で増となっている。</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費では</a:t>
          </a:r>
          <a:r>
            <a:rPr kumimoji="1" lang="ja-JP" altLang="en-US" sz="1100">
              <a:solidFill>
                <a:schemeClr val="dk1"/>
              </a:solidFill>
              <a:effectLst/>
              <a:latin typeface="+mn-lt"/>
              <a:ea typeface="+mn-ea"/>
              <a:cs typeface="+mn-cs"/>
            </a:rPr>
            <a:t>コロナ交付金、庁内</a:t>
          </a:r>
          <a:r>
            <a:rPr kumimoji="1" lang="en-US" altLang="ja-JP" sz="1100">
              <a:solidFill>
                <a:schemeClr val="dk1"/>
              </a:solidFill>
              <a:effectLst/>
              <a:latin typeface="+mn-lt"/>
              <a:ea typeface="+mn-ea"/>
              <a:cs typeface="+mn-cs"/>
            </a:rPr>
            <a:t>LAN</a:t>
          </a:r>
          <a:r>
            <a:rPr kumimoji="1" lang="ja-JP" altLang="en-US" sz="1100">
              <a:solidFill>
                <a:schemeClr val="dk1"/>
              </a:solidFill>
              <a:effectLst/>
              <a:latin typeface="+mn-lt"/>
              <a:ea typeface="+mn-ea"/>
              <a:cs typeface="+mn-cs"/>
            </a:rPr>
            <a:t>設定変更等</a:t>
          </a:r>
          <a:r>
            <a:rPr kumimoji="1" lang="ja-JP" altLang="ja-JP" sz="1100">
              <a:solidFill>
                <a:schemeClr val="dk1"/>
              </a:solidFill>
              <a:effectLst/>
              <a:latin typeface="+mn-lt"/>
              <a:ea typeface="+mn-ea"/>
              <a:cs typeface="+mn-cs"/>
            </a:rPr>
            <a:t>の増、衛生費はワクチン接種事業の増、</a:t>
          </a:r>
          <a:r>
            <a:rPr kumimoji="1" lang="ja-JP" altLang="en-US" sz="1100">
              <a:solidFill>
                <a:schemeClr val="dk1"/>
              </a:solidFill>
              <a:effectLst/>
              <a:latin typeface="+mn-lt"/>
              <a:ea typeface="+mn-ea"/>
              <a:cs typeface="+mn-cs"/>
            </a:rPr>
            <a:t>農林水産業費では、農業施設補助事業による増、消防費で広域連合負担金、団員報酬等の増などが要因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費減となっており、</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子育て世帯臨時給付金の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新設道路改良</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が要因となっている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財政調整基金は、前年度の決算余剰金の積み立てを</a:t>
          </a:r>
          <a:r>
            <a:rPr kumimoji="1" lang="ja-JP" altLang="en-US" sz="1100">
              <a:solidFill>
                <a:schemeClr val="dk1"/>
              </a:solidFill>
              <a:effectLst/>
              <a:latin typeface="+mn-lt"/>
              <a:ea typeface="+mn-ea"/>
              <a:cs typeface="+mn-cs"/>
            </a:rPr>
            <a:t>行った結果</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5.12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となっている。また、前年度の収支の影響を受けて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実質収支は</a:t>
          </a:r>
          <a:r>
            <a:rPr kumimoji="1" lang="en-US" altLang="ja-JP" sz="1100">
              <a:solidFill>
                <a:schemeClr val="dk1"/>
              </a:solidFill>
              <a:effectLst/>
              <a:latin typeface="+mn-lt"/>
              <a:ea typeface="+mn-ea"/>
              <a:cs typeface="+mn-cs"/>
            </a:rPr>
            <a:t>4.16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、実質単年度収支は</a:t>
          </a:r>
          <a:r>
            <a:rPr kumimoji="1" lang="en-US" altLang="ja-JP" sz="1100">
              <a:solidFill>
                <a:schemeClr val="dk1"/>
              </a:solidFill>
              <a:effectLst/>
              <a:latin typeface="+mn-lt"/>
              <a:ea typeface="+mn-ea"/>
              <a:cs typeface="+mn-cs"/>
            </a:rPr>
            <a:t>3.71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となっているが、黒字額や基金額の大きさは後年度の財政調整に必要な範囲となるように、健全な行財政運営に努めていく必要がある。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一般会計及びすべての特別会計、公営企業会計で赤字は生じていない状況である。各会計、公営企業会計でそれぞれに適正な財政運営を行い財政の健全化に努める。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4307515</v>
      </c>
      <c r="BO4" s="371"/>
      <c r="BP4" s="371"/>
      <c r="BQ4" s="371"/>
      <c r="BR4" s="371"/>
      <c r="BS4" s="371"/>
      <c r="BT4" s="371"/>
      <c r="BU4" s="372"/>
      <c r="BV4" s="370">
        <v>4393479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v>
      </c>
      <c r="CU4" s="377"/>
      <c r="CV4" s="377"/>
      <c r="CW4" s="377"/>
      <c r="CX4" s="377"/>
      <c r="CY4" s="377"/>
      <c r="CZ4" s="377"/>
      <c r="DA4" s="378"/>
      <c r="DB4" s="376">
        <v>8.1999999999999993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4169019</v>
      </c>
      <c r="BO5" s="408"/>
      <c r="BP5" s="408"/>
      <c r="BQ5" s="408"/>
      <c r="BR5" s="408"/>
      <c r="BS5" s="408"/>
      <c r="BT5" s="408"/>
      <c r="BU5" s="409"/>
      <c r="BV5" s="407">
        <v>4116933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79.2</v>
      </c>
      <c r="CU5" s="405"/>
      <c r="CV5" s="405"/>
      <c r="CW5" s="405"/>
      <c r="CX5" s="405"/>
      <c r="CY5" s="405"/>
      <c r="CZ5" s="405"/>
      <c r="DA5" s="406"/>
      <c r="DB5" s="404">
        <v>74.8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138496</v>
      </c>
      <c r="BO6" s="408"/>
      <c r="BP6" s="408"/>
      <c r="BQ6" s="408"/>
      <c r="BR6" s="408"/>
      <c r="BS6" s="408"/>
      <c r="BT6" s="408"/>
      <c r="BU6" s="409"/>
      <c r="BV6" s="407">
        <v>276546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80.400000000000006</v>
      </c>
      <c r="CU6" s="445"/>
      <c r="CV6" s="445"/>
      <c r="CW6" s="445"/>
      <c r="CX6" s="445"/>
      <c r="CY6" s="445"/>
      <c r="CZ6" s="445"/>
      <c r="DA6" s="446"/>
      <c r="DB6" s="444">
        <v>78.5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25871</v>
      </c>
      <c r="BO7" s="408"/>
      <c r="BP7" s="408"/>
      <c r="BQ7" s="408"/>
      <c r="BR7" s="408"/>
      <c r="BS7" s="408"/>
      <c r="BT7" s="408"/>
      <c r="BU7" s="409"/>
      <c r="BV7" s="407">
        <v>39927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2818035</v>
      </c>
      <c r="CU7" s="408"/>
      <c r="CV7" s="408"/>
      <c r="CW7" s="408"/>
      <c r="CX7" s="408"/>
      <c r="CY7" s="408"/>
      <c r="CZ7" s="408"/>
      <c r="DA7" s="409"/>
      <c r="DB7" s="407">
        <v>2900260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112625</v>
      </c>
      <c r="BO8" s="408"/>
      <c r="BP8" s="408"/>
      <c r="BQ8" s="408"/>
      <c r="BR8" s="408"/>
      <c r="BS8" s="408"/>
      <c r="BT8" s="408"/>
      <c r="BU8" s="409"/>
      <c r="BV8" s="407">
        <v>236619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0.44</v>
      </c>
      <c r="CU8" s="448"/>
      <c r="CV8" s="448"/>
      <c r="CW8" s="448"/>
      <c r="CX8" s="448"/>
      <c r="CY8" s="448"/>
      <c r="CZ8" s="448"/>
      <c r="DA8" s="449"/>
      <c r="DB8" s="447">
        <v>0.45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8400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-123994</v>
      </c>
      <c r="BO9" s="408"/>
      <c r="BP9" s="408"/>
      <c r="BQ9" s="408"/>
      <c r="BR9" s="408"/>
      <c r="BS9" s="408"/>
      <c r="BT9" s="408"/>
      <c r="BU9" s="409"/>
      <c r="BV9" s="407">
        <v>166564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8.6999999999999993</v>
      </c>
      <c r="CU9" s="405"/>
      <c r="CV9" s="405"/>
      <c r="CW9" s="405"/>
      <c r="CX9" s="405"/>
      <c r="CY9" s="405"/>
      <c r="CZ9" s="405"/>
      <c r="DA9" s="406"/>
      <c r="DB9" s="404">
        <v>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8395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118891</v>
      </c>
      <c r="BO10" s="408"/>
      <c r="BP10" s="408"/>
      <c r="BQ10" s="408"/>
      <c r="BR10" s="408"/>
      <c r="BS10" s="408"/>
      <c r="BT10" s="408"/>
      <c r="BU10" s="409"/>
      <c r="BV10" s="407">
        <v>35723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8538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100000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8381</v>
      </c>
      <c r="S13" s="492"/>
      <c r="T13" s="492"/>
      <c r="U13" s="492"/>
      <c r="V13" s="493"/>
      <c r="W13" s="423" t="s">
        <v>143</v>
      </c>
      <c r="X13" s="424"/>
      <c r="Y13" s="424"/>
      <c r="Z13" s="424"/>
      <c r="AA13" s="424"/>
      <c r="AB13" s="414"/>
      <c r="AC13" s="458">
        <v>791</v>
      </c>
      <c r="AD13" s="459"/>
      <c r="AE13" s="459"/>
      <c r="AF13" s="459"/>
      <c r="AG13" s="501"/>
      <c r="AH13" s="458">
        <v>864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-5103</v>
      </c>
      <c r="BO13" s="408"/>
      <c r="BP13" s="408"/>
      <c r="BQ13" s="408"/>
      <c r="BR13" s="408"/>
      <c r="BS13" s="408"/>
      <c r="BT13" s="408"/>
      <c r="BU13" s="409"/>
      <c r="BV13" s="407">
        <v>102287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7.3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8587</v>
      </c>
      <c r="S14" s="492"/>
      <c r="T14" s="492"/>
      <c r="U14" s="492"/>
      <c r="V14" s="493"/>
      <c r="W14" s="397"/>
      <c r="X14" s="398"/>
      <c r="Y14" s="398"/>
      <c r="Z14" s="398"/>
      <c r="AA14" s="398"/>
      <c r="AB14" s="387"/>
      <c r="AC14" s="494">
        <v>17.7</v>
      </c>
      <c r="AD14" s="495"/>
      <c r="AE14" s="495"/>
      <c r="AF14" s="495"/>
      <c r="AG14" s="496"/>
      <c r="AH14" s="494">
        <v>18.5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8426</v>
      </c>
      <c r="S15" s="492"/>
      <c r="T15" s="492"/>
      <c r="U15" s="492"/>
      <c r="V15" s="493"/>
      <c r="W15" s="423" t="s">
        <v>151</v>
      </c>
      <c r="X15" s="424"/>
      <c r="Y15" s="424"/>
      <c r="Z15" s="424"/>
      <c r="AA15" s="424"/>
      <c r="AB15" s="414"/>
      <c r="AC15" s="458">
        <v>1249</v>
      </c>
      <c r="AD15" s="459"/>
      <c r="AE15" s="459"/>
      <c r="AF15" s="459"/>
      <c r="AG15" s="501"/>
      <c r="AH15" s="458">
        <v>1264</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1059046</v>
      </c>
      <c r="BO15" s="371"/>
      <c r="BP15" s="371"/>
      <c r="BQ15" s="371"/>
      <c r="BR15" s="371"/>
      <c r="BS15" s="371"/>
      <c r="BT15" s="371"/>
      <c r="BU15" s="372"/>
      <c r="BV15" s="370">
        <v>1090279</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28</v>
      </c>
      <c r="AD16" s="495"/>
      <c r="AE16" s="495"/>
      <c r="AF16" s="495"/>
      <c r="AG16" s="496"/>
      <c r="AH16" s="494">
        <v>27.1</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2511956</v>
      </c>
      <c r="BO16" s="408"/>
      <c r="BP16" s="408"/>
      <c r="BQ16" s="408"/>
      <c r="BR16" s="408"/>
      <c r="BS16" s="408"/>
      <c r="BT16" s="408"/>
      <c r="BU16" s="409"/>
      <c r="BV16" s="407">
        <v>2468667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2428</v>
      </c>
      <c r="AD17" s="459"/>
      <c r="AE17" s="459"/>
      <c r="AF17" s="459"/>
      <c r="AG17" s="501"/>
      <c r="AH17" s="458">
        <v>2535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1322824</v>
      </c>
      <c r="BO17" s="408"/>
      <c r="BP17" s="408"/>
      <c r="BQ17" s="408"/>
      <c r="BR17" s="408"/>
      <c r="BS17" s="408"/>
      <c r="BT17" s="408"/>
      <c r="BU17" s="409"/>
      <c r="BV17" s="407">
        <v>1367628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24.98</v>
      </c>
      <c r="M18" s="531"/>
      <c r="N18" s="531"/>
      <c r="O18" s="531"/>
      <c r="P18" s="531"/>
      <c r="Q18" s="531"/>
      <c r="R18" s="532"/>
      <c r="S18" s="532"/>
      <c r="T18" s="532"/>
      <c r="U18" s="532"/>
      <c r="V18" s="533"/>
      <c r="W18" s="425"/>
      <c r="X18" s="426"/>
      <c r="Y18" s="426"/>
      <c r="Z18" s="426"/>
      <c r="AA18" s="426"/>
      <c r="AB18" s="417"/>
      <c r="AC18" s="534">
        <v>54.3</v>
      </c>
      <c r="AD18" s="535"/>
      <c r="AE18" s="535"/>
      <c r="AF18" s="535"/>
      <c r="AG18" s="536"/>
      <c r="AH18" s="534">
        <v>54.4</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2271553</v>
      </c>
      <c r="BO18" s="408"/>
      <c r="BP18" s="408"/>
      <c r="BQ18" s="408"/>
      <c r="BR18" s="408"/>
      <c r="BS18" s="408"/>
      <c r="BT18" s="408"/>
      <c r="BU18" s="409"/>
      <c r="BV18" s="407">
        <v>2218047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336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3470723</v>
      </c>
      <c r="BO19" s="408"/>
      <c r="BP19" s="408"/>
      <c r="BQ19" s="408"/>
      <c r="BR19" s="408"/>
      <c r="BS19" s="408"/>
      <c r="BT19" s="408"/>
      <c r="BU19" s="409"/>
      <c r="BV19" s="407">
        <v>3436598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3012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2372456</v>
      </c>
      <c r="BO22" s="371"/>
      <c r="BP22" s="371"/>
      <c r="BQ22" s="371"/>
      <c r="BR22" s="371"/>
      <c r="BS22" s="371"/>
      <c r="BT22" s="371"/>
      <c r="BU22" s="372"/>
      <c r="BV22" s="370">
        <v>2552593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1085811</v>
      </c>
      <c r="BO23" s="408"/>
      <c r="BP23" s="408"/>
      <c r="BQ23" s="408"/>
      <c r="BR23" s="408"/>
      <c r="BS23" s="408"/>
      <c r="BT23" s="408"/>
      <c r="BU23" s="409"/>
      <c r="BV23" s="407">
        <v>1186561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6800</v>
      </c>
      <c r="R24" s="459"/>
      <c r="S24" s="459"/>
      <c r="T24" s="459"/>
      <c r="U24" s="459"/>
      <c r="V24" s="501"/>
      <c r="W24" s="553"/>
      <c r="X24" s="554"/>
      <c r="Y24" s="555"/>
      <c r="Z24" s="457" t="s">
        <v>176</v>
      </c>
      <c r="AA24" s="437"/>
      <c r="AB24" s="437"/>
      <c r="AC24" s="437"/>
      <c r="AD24" s="437"/>
      <c r="AE24" s="437"/>
      <c r="AF24" s="437"/>
      <c r="AG24" s="438"/>
      <c r="AH24" s="458">
        <v>80</v>
      </c>
      <c r="AI24" s="459"/>
      <c r="AJ24" s="459"/>
      <c r="AK24" s="459"/>
      <c r="AL24" s="501"/>
      <c r="AM24" s="458">
        <v>225840</v>
      </c>
      <c r="AN24" s="459"/>
      <c r="AO24" s="459"/>
      <c r="AP24" s="459"/>
      <c r="AQ24" s="459"/>
      <c r="AR24" s="501"/>
      <c r="AS24" s="458">
        <v>2823</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749651</v>
      </c>
      <c r="BO24" s="408"/>
      <c r="BP24" s="408"/>
      <c r="BQ24" s="408"/>
      <c r="BR24" s="408"/>
      <c r="BS24" s="408"/>
      <c r="BT24" s="408"/>
      <c r="BU24" s="409"/>
      <c r="BV24" s="407">
        <v>814683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5627</v>
      </c>
      <c r="R25" s="459"/>
      <c r="S25" s="459"/>
      <c r="T25" s="459"/>
      <c r="U25" s="459"/>
      <c r="V25" s="501"/>
      <c r="W25" s="553"/>
      <c r="X25" s="554"/>
      <c r="Y25" s="555"/>
      <c r="Z25" s="457" t="s">
        <v>179</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38946</v>
      </c>
      <c r="BO25" s="371"/>
      <c r="BP25" s="371"/>
      <c r="BQ25" s="371"/>
      <c r="BR25" s="371"/>
      <c r="BS25" s="371"/>
      <c r="BT25" s="371"/>
      <c r="BU25" s="372"/>
      <c r="BV25" s="370">
        <v>56100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5120</v>
      </c>
      <c r="R26" s="459"/>
      <c r="S26" s="459"/>
      <c r="T26" s="459"/>
      <c r="U26" s="459"/>
      <c r="V26" s="501"/>
      <c r="W26" s="553"/>
      <c r="X26" s="554"/>
      <c r="Y26" s="555"/>
      <c r="Z26" s="457" t="s">
        <v>182</v>
      </c>
      <c r="AA26" s="559"/>
      <c r="AB26" s="559"/>
      <c r="AC26" s="559"/>
      <c r="AD26" s="559"/>
      <c r="AE26" s="559"/>
      <c r="AF26" s="559"/>
      <c r="AG26" s="560"/>
      <c r="AH26" s="458" t="s">
        <v>140</v>
      </c>
      <c r="AI26" s="459"/>
      <c r="AJ26" s="459"/>
      <c r="AK26" s="459"/>
      <c r="AL26" s="501"/>
      <c r="AM26" s="458" t="s">
        <v>140</v>
      </c>
      <c r="AN26" s="459"/>
      <c r="AO26" s="459"/>
      <c r="AP26" s="459"/>
      <c r="AQ26" s="459"/>
      <c r="AR26" s="501"/>
      <c r="AS26" s="458" t="s">
        <v>140</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2765</v>
      </c>
      <c r="R27" s="459"/>
      <c r="S27" s="459"/>
      <c r="T27" s="459"/>
      <c r="U27" s="459"/>
      <c r="V27" s="501"/>
      <c r="W27" s="553"/>
      <c r="X27" s="554"/>
      <c r="Y27" s="555"/>
      <c r="Z27" s="457" t="s">
        <v>185</v>
      </c>
      <c r="AA27" s="437"/>
      <c r="AB27" s="437"/>
      <c r="AC27" s="437"/>
      <c r="AD27" s="437"/>
      <c r="AE27" s="437"/>
      <c r="AF27" s="437"/>
      <c r="AG27" s="438"/>
      <c r="AH27" s="458" t="s">
        <v>140</v>
      </c>
      <c r="AI27" s="459"/>
      <c r="AJ27" s="459"/>
      <c r="AK27" s="459"/>
      <c r="AL27" s="501"/>
      <c r="AM27" s="458" t="s">
        <v>140</v>
      </c>
      <c r="AN27" s="459"/>
      <c r="AO27" s="459"/>
      <c r="AP27" s="459"/>
      <c r="AQ27" s="459"/>
      <c r="AR27" s="501"/>
      <c r="AS27" s="458" t="s">
        <v>140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79002</v>
      </c>
      <c r="BO27" s="527"/>
      <c r="BP27" s="527"/>
      <c r="BQ27" s="527"/>
      <c r="BR27" s="527"/>
      <c r="BS27" s="527"/>
      <c r="BT27" s="527"/>
      <c r="BU27" s="528"/>
      <c r="BV27" s="526">
        <v>78957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2072</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1018514</v>
      </c>
      <c r="BO28" s="371"/>
      <c r="BP28" s="371"/>
      <c r="BQ28" s="371"/>
      <c r="BR28" s="371"/>
      <c r="BS28" s="371"/>
      <c r="BT28" s="371"/>
      <c r="BU28" s="372"/>
      <c r="BV28" s="370">
        <v>899623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10</v>
      </c>
      <c r="M29" s="459"/>
      <c r="N29" s="459"/>
      <c r="O29" s="459"/>
      <c r="P29" s="501"/>
      <c r="Q29" s="458">
        <v>1868</v>
      </c>
      <c r="R29" s="459"/>
      <c r="S29" s="459"/>
      <c r="T29" s="459"/>
      <c r="U29" s="459"/>
      <c r="V29" s="501"/>
      <c r="W29" s="556"/>
      <c r="X29" s="557"/>
      <c r="Y29" s="558"/>
      <c r="Z29" s="457" t="s">
        <v>191</v>
      </c>
      <c r="AA29" s="437"/>
      <c r="AB29" s="437"/>
      <c r="AC29" s="437"/>
      <c r="AD29" s="437"/>
      <c r="AE29" s="437"/>
      <c r="AF29" s="437"/>
      <c r="AG29" s="438"/>
      <c r="AH29" s="458">
        <v>80</v>
      </c>
      <c r="AI29" s="459"/>
      <c r="AJ29" s="459"/>
      <c r="AK29" s="459"/>
      <c r="AL29" s="501"/>
      <c r="AM29" s="458">
        <v>225840</v>
      </c>
      <c r="AN29" s="459"/>
      <c r="AO29" s="459"/>
      <c r="AP29" s="459"/>
      <c r="AQ29" s="459"/>
      <c r="AR29" s="501"/>
      <c r="AS29" s="458">
        <v>2823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149810</v>
      </c>
      <c r="BO29" s="408"/>
      <c r="BP29" s="408"/>
      <c r="BQ29" s="408"/>
      <c r="BR29" s="408"/>
      <c r="BS29" s="408"/>
      <c r="BT29" s="408"/>
      <c r="BU29" s="409"/>
      <c r="BV29" s="407">
        <v>149699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91.4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1791128</v>
      </c>
      <c r="BO30" s="527"/>
      <c r="BP30" s="527"/>
      <c r="BQ30" s="527"/>
      <c r="BR30" s="527"/>
      <c r="BS30" s="527"/>
      <c r="BT30" s="527"/>
      <c r="BU30" s="528"/>
      <c r="BV30" s="526">
        <v>1580388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山形村国民健康保険特別会計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山形村水道事業会計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山形村清水高原簡易水道特別会計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松本広域連合（一般会計）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山形村介護保険特別会計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山形村下水道事業会計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松本広域連合（松本地域ふるさと基金事業特別会計）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山形村後期高齢者医療特別会計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松塩安筑老人福祉施設組合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松塩地区広域施設組合（一般会計）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松塩地区広域施設組合（電気事業特別会計）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安曇野松筑広域環境施設組合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松本市・山形村・朝日村中学校組合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長野県市町村総合事務組合（一般会計）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長野県市町村総合事務組合(非常勤職員公務災害補償特別会計）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長野県市町村自治振興組合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49mTmIov9U7qI6uZLMkBc1i/c3zA3ebancfjNvJYApWla+bfToo0LnFKYJiJYWiqRrqy1SfWPzPZEnBEPH0Fg==" saltValue="++3GIbR/yK4II7Q0wAcBC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E45" sqref="E4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18.39</v>
      </c>
      <c r="G34" s="33">
        <v>19.37</v>
      </c>
      <c r="H34" s="33">
        <v>19.649999999999999</v>
      </c>
      <c r="I34" s="33">
        <v>18.559999999999999</v>
      </c>
      <c r="J34" s="34">
        <v>19.38</v>
      </c>
      <c r="K34" s="22"/>
      <c r="L34" s="22"/>
      <c r="M34" s="22"/>
      <c r="N34" s="22"/>
      <c r="O34" s="22"/>
      <c r="P34" s="22"/>
    </row>
    <row r="35" spans="1:16" ht="39" customHeight="1" x14ac:dyDescent="0.15">
      <c r="A35" s="22"/>
      <c r="B35" s="35"/>
      <c r="C35" s="1145" t="s">
        <v>565</v>
      </c>
      <c r="D35" s="1146"/>
      <c r="E35" s="1147"/>
      <c r="F35" s="36">
        <v>3.66</v>
      </c>
      <c r="G35" s="37">
        <v>3.52</v>
      </c>
      <c r="H35" s="37">
        <v>2.62</v>
      </c>
      <c r="I35" s="37">
        <v>8.15</v>
      </c>
      <c r="J35" s="38">
        <v>3.99</v>
      </c>
      <c r="K35" s="22"/>
      <c r="L35" s="22"/>
      <c r="M35" s="22"/>
      <c r="N35" s="22"/>
      <c r="O35" s="22"/>
      <c r="P35" s="22"/>
    </row>
    <row r="36" spans="1:16" ht="39" customHeight="1" x14ac:dyDescent="0.15">
      <c r="A36" s="22"/>
      <c r="B36" s="35"/>
      <c r="C36" s="1145" t="s">
        <v>566</v>
      </c>
      <c r="D36" s="1146"/>
      <c r="E36" s="1147"/>
      <c r="F36" s="36">
        <v>2.75</v>
      </c>
      <c r="G36" s="37">
        <v>3.47</v>
      </c>
      <c r="H36" s="37">
        <v>3.71</v>
      </c>
      <c r="I36" s="37">
        <v>3.72</v>
      </c>
      <c r="J36" s="38">
        <v>3.76</v>
      </c>
      <c r="K36" s="22"/>
      <c r="L36" s="22"/>
      <c r="M36" s="22"/>
      <c r="N36" s="22"/>
      <c r="O36" s="22"/>
      <c r="P36" s="22"/>
    </row>
    <row r="37" spans="1:16" ht="39" customHeight="1" x14ac:dyDescent="0.15">
      <c r="A37" s="22"/>
      <c r="B37" s="35"/>
      <c r="C37" s="1145" t="s">
        <v>567</v>
      </c>
      <c r="D37" s="1146"/>
      <c r="E37" s="1147"/>
      <c r="F37" s="36">
        <v>1.53</v>
      </c>
      <c r="G37" s="37">
        <v>1.29</v>
      </c>
      <c r="H37" s="37">
        <v>1.71</v>
      </c>
      <c r="I37" s="37">
        <v>2.2999999999999998</v>
      </c>
      <c r="J37" s="38">
        <v>2.1800000000000002</v>
      </c>
      <c r="K37" s="22"/>
      <c r="L37" s="22"/>
      <c r="M37" s="22"/>
      <c r="N37" s="22"/>
      <c r="O37" s="22"/>
      <c r="P37" s="22"/>
    </row>
    <row r="38" spans="1:16" ht="39" customHeight="1" x14ac:dyDescent="0.15">
      <c r="A38" s="22"/>
      <c r="B38" s="35"/>
      <c r="C38" s="1145" t="s">
        <v>568</v>
      </c>
      <c r="D38" s="1146"/>
      <c r="E38" s="1147"/>
      <c r="F38" s="36">
        <v>0.56000000000000005</v>
      </c>
      <c r="G38" s="37">
        <v>1.38</v>
      </c>
      <c r="H38" s="37">
        <v>0.28000000000000003</v>
      </c>
      <c r="I38" s="37">
        <v>0.25</v>
      </c>
      <c r="J38" s="38">
        <v>0.23</v>
      </c>
      <c r="K38" s="22"/>
      <c r="L38" s="22"/>
      <c r="M38" s="22"/>
      <c r="N38" s="22"/>
      <c r="O38" s="22"/>
      <c r="P38" s="22"/>
    </row>
    <row r="39" spans="1:16" ht="39" customHeight="1" x14ac:dyDescent="0.15">
      <c r="A39" s="22"/>
      <c r="B39" s="35"/>
      <c r="C39" s="1145" t="s">
        <v>569</v>
      </c>
      <c r="D39" s="1146"/>
      <c r="E39" s="1147"/>
      <c r="F39" s="36">
        <v>0.01</v>
      </c>
      <c r="G39" s="37">
        <v>0.01</v>
      </c>
      <c r="H39" s="37">
        <v>0.02</v>
      </c>
      <c r="I39" s="37">
        <v>0.01</v>
      </c>
      <c r="J39" s="38">
        <v>0.03</v>
      </c>
      <c r="K39" s="22"/>
      <c r="L39" s="22"/>
      <c r="M39" s="22"/>
      <c r="N39" s="22"/>
      <c r="O39" s="22"/>
      <c r="P39" s="22"/>
    </row>
    <row r="40" spans="1:16" ht="39" customHeight="1" x14ac:dyDescent="0.15">
      <c r="A40" s="22"/>
      <c r="B40" s="35"/>
      <c r="C40" s="1145" t="s">
        <v>570</v>
      </c>
      <c r="D40" s="1146"/>
      <c r="E40" s="1147"/>
      <c r="F40" s="36">
        <v>0.03</v>
      </c>
      <c r="G40" s="37">
        <v>0.01</v>
      </c>
      <c r="H40" s="37">
        <v>0.02</v>
      </c>
      <c r="I40" s="37">
        <v>0.04</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572</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eSKPDgZDZzHkgdRKPOrzozyIjzz3wjA5HV9AV/DKYmNnPD2I41X/aJUjL1kkUSIwzSuJbEu5xOPIpMBikDOFQ==" saltValue="KvF2UfV2MXT1MsGZNSEe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292</v>
      </c>
      <c r="L45" s="60">
        <v>300</v>
      </c>
      <c r="M45" s="60">
        <v>302</v>
      </c>
      <c r="N45" s="60">
        <v>310</v>
      </c>
      <c r="O45" s="61">
        <v>303</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14</v>
      </c>
      <c r="F48" s="1161"/>
      <c r="G48" s="1161"/>
      <c r="H48" s="1161"/>
      <c r="I48" s="1161"/>
      <c r="J48" s="1162"/>
      <c r="K48" s="63">
        <v>246</v>
      </c>
      <c r="L48" s="64">
        <v>246</v>
      </c>
      <c r="M48" s="64">
        <v>249</v>
      </c>
      <c r="N48" s="64">
        <v>248</v>
      </c>
      <c r="O48" s="65">
        <v>237</v>
      </c>
      <c r="P48" s="48"/>
      <c r="Q48" s="48"/>
      <c r="R48" s="48"/>
      <c r="S48" s="48"/>
      <c r="T48" s="48"/>
      <c r="U48" s="48"/>
    </row>
    <row r="49" spans="1:21" ht="30.75" customHeight="1" x14ac:dyDescent="0.15">
      <c r="A49" s="48"/>
      <c r="B49" s="1155"/>
      <c r="C49" s="1156"/>
      <c r="D49" s="62"/>
      <c r="E49" s="1161" t="s">
        <v>15</v>
      </c>
      <c r="F49" s="1161"/>
      <c r="G49" s="1161"/>
      <c r="H49" s="1161"/>
      <c r="I49" s="1161"/>
      <c r="J49" s="1162"/>
      <c r="K49" s="63">
        <v>12</v>
      </c>
      <c r="L49" s="64">
        <v>13</v>
      </c>
      <c r="M49" s="64">
        <v>12</v>
      </c>
      <c r="N49" s="64">
        <v>13</v>
      </c>
      <c r="O49" s="65">
        <v>13</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515</v>
      </c>
      <c r="L50" s="64" t="s">
        <v>515</v>
      </c>
      <c r="M50" s="64" t="s">
        <v>515</v>
      </c>
      <c r="N50" s="64" t="s">
        <v>515</v>
      </c>
      <c r="O50" s="65" t="s">
        <v>515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411</v>
      </c>
      <c r="L52" s="64">
        <v>403</v>
      </c>
      <c r="M52" s="64">
        <v>399</v>
      </c>
      <c r="N52" s="64">
        <v>398</v>
      </c>
      <c r="O52" s="65">
        <v>393</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139</v>
      </c>
      <c r="L53" s="69">
        <v>156</v>
      </c>
      <c r="M53" s="69">
        <v>164</v>
      </c>
      <c r="N53" s="69">
        <v>173</v>
      </c>
      <c r="O53" s="70">
        <v>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ODq/3sOEfCGt2Riwfmf3SovOSde7M5bKQkMTWO0+Z6jfIcpw88szMjFSsBI150GrxOM0mCyk1RmIr04BAidvw==" saltValue="d5VUU9dOIwHZVyq1jfU3Z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557</v>
      </c>
      <c r="J40" s="103" t="s">
        <v>558</v>
      </c>
      <c r="K40" s="103" t="s">
        <v>559</v>
      </c>
      <c r="L40" s="103" t="s">
        <v>560</v>
      </c>
      <c r="M40" s="104" t="s">
        <v>561</v>
      </c>
    </row>
    <row r="41" spans="2:13" ht="27.75" customHeight="1" x14ac:dyDescent="0.15">
      <c r="B41" s="1184" t="s">
        <v>31</v>
      </c>
      <c r="C41" s="1185"/>
      <c r="D41" s="105"/>
      <c r="E41" s="1190" t="s">
        <v>32</v>
      </c>
      <c r="F41" s="1190"/>
      <c r="G41" s="1190"/>
      <c r="H41" s="1191"/>
      <c r="I41" s="355">
        <v>2756</v>
      </c>
      <c r="J41" s="356">
        <v>2661</v>
      </c>
      <c r="K41" s="356">
        <v>2648</v>
      </c>
      <c r="L41" s="356">
        <v>2553</v>
      </c>
      <c r="M41" s="357">
        <v>2372</v>
      </c>
    </row>
    <row r="42" spans="2:13" ht="27.75" customHeight="1" x14ac:dyDescent="0.15">
      <c r="B42" s="1186"/>
      <c r="C42" s="1187"/>
      <c r="D42" s="106"/>
      <c r="E42" s="1192" t="s">
        <v>33</v>
      </c>
      <c r="F42" s="1192"/>
      <c r="G42" s="1192"/>
      <c r="H42" s="1193"/>
      <c r="I42" s="358" t="s">
        <v>515</v>
      </c>
      <c r="J42" s="359" t="s">
        <v>515</v>
      </c>
      <c r="K42" s="359" t="s">
        <v>515</v>
      </c>
      <c r="L42" s="359" t="s">
        <v>515</v>
      </c>
      <c r="M42" s="360" t="s">
        <v>515</v>
      </c>
    </row>
    <row r="43" spans="2:13" ht="27.75" customHeight="1" x14ac:dyDescent="0.15">
      <c r="B43" s="1186"/>
      <c r="C43" s="1187"/>
      <c r="D43" s="106"/>
      <c r="E43" s="1192" t="s">
        <v>34</v>
      </c>
      <c r="F43" s="1192"/>
      <c r="G43" s="1192"/>
      <c r="H43" s="1193"/>
      <c r="I43" s="358">
        <v>1982</v>
      </c>
      <c r="J43" s="359">
        <v>1744</v>
      </c>
      <c r="K43" s="359">
        <v>1502</v>
      </c>
      <c r="L43" s="359">
        <v>1152</v>
      </c>
      <c r="M43" s="360">
        <v>1063</v>
      </c>
    </row>
    <row r="44" spans="2:13" ht="27.75" customHeight="1" x14ac:dyDescent="0.15">
      <c r="B44" s="1186"/>
      <c r="C44" s="1187"/>
      <c r="D44" s="106"/>
      <c r="E44" s="1192" t="s">
        <v>35</v>
      </c>
      <c r="F44" s="1192"/>
      <c r="G44" s="1192"/>
      <c r="H44" s="1193"/>
      <c r="I44" s="358">
        <v>243</v>
      </c>
      <c r="J44" s="359">
        <v>204</v>
      </c>
      <c r="K44" s="359">
        <v>170</v>
      </c>
      <c r="L44" s="359">
        <v>132</v>
      </c>
      <c r="M44" s="360">
        <v>90</v>
      </c>
    </row>
    <row r="45" spans="2:13" ht="27.75" customHeight="1" x14ac:dyDescent="0.15">
      <c r="B45" s="1186"/>
      <c r="C45" s="1187"/>
      <c r="D45" s="106"/>
      <c r="E45" s="1192" t="s">
        <v>36</v>
      </c>
      <c r="F45" s="1192"/>
      <c r="G45" s="1192"/>
      <c r="H45" s="1193"/>
      <c r="I45" s="358">
        <v>459</v>
      </c>
      <c r="J45" s="359">
        <v>472</v>
      </c>
      <c r="K45" s="359">
        <v>503</v>
      </c>
      <c r="L45" s="359">
        <v>520</v>
      </c>
      <c r="M45" s="360">
        <v>558</v>
      </c>
    </row>
    <row r="46" spans="2:13" ht="27.75" customHeight="1" x14ac:dyDescent="0.15">
      <c r="B46" s="1186"/>
      <c r="C46" s="1187"/>
      <c r="D46" s="107"/>
      <c r="E46" s="1192" t="s">
        <v>37</v>
      </c>
      <c r="F46" s="1192"/>
      <c r="G46" s="1192"/>
      <c r="H46" s="1193"/>
      <c r="I46" s="358" t="s">
        <v>515</v>
      </c>
      <c r="J46" s="359" t="s">
        <v>515</v>
      </c>
      <c r="K46" s="359" t="s">
        <v>515</v>
      </c>
      <c r="L46" s="359" t="s">
        <v>515</v>
      </c>
      <c r="M46" s="360" t="s">
        <v>515</v>
      </c>
    </row>
    <row r="47" spans="2:13" ht="27.75" customHeight="1" x14ac:dyDescent="0.15">
      <c r="B47" s="1186"/>
      <c r="C47" s="1187"/>
      <c r="D47" s="108"/>
      <c r="E47" s="1194" t="s">
        <v>38</v>
      </c>
      <c r="F47" s="1195"/>
      <c r="G47" s="1195"/>
      <c r="H47" s="1196"/>
      <c r="I47" s="358" t="s">
        <v>515</v>
      </c>
      <c r="J47" s="359" t="s">
        <v>515</v>
      </c>
      <c r="K47" s="359" t="s">
        <v>515</v>
      </c>
      <c r="L47" s="359" t="s">
        <v>515</v>
      </c>
      <c r="M47" s="360" t="s">
        <v>515</v>
      </c>
    </row>
    <row r="48" spans="2:13" ht="27.75" customHeight="1" x14ac:dyDescent="0.15">
      <c r="B48" s="1186"/>
      <c r="C48" s="1187"/>
      <c r="D48" s="106"/>
      <c r="E48" s="1192" t="s">
        <v>39</v>
      </c>
      <c r="F48" s="1192"/>
      <c r="G48" s="1192"/>
      <c r="H48" s="1193"/>
      <c r="I48" s="358" t="s">
        <v>515</v>
      </c>
      <c r="J48" s="359" t="s">
        <v>515</v>
      </c>
      <c r="K48" s="359" t="s">
        <v>515</v>
      </c>
      <c r="L48" s="359" t="s">
        <v>515</v>
      </c>
      <c r="M48" s="360" t="s">
        <v>515</v>
      </c>
    </row>
    <row r="49" spans="2:13" ht="27.75" customHeight="1" x14ac:dyDescent="0.15">
      <c r="B49" s="1188"/>
      <c r="C49" s="1189"/>
      <c r="D49" s="106"/>
      <c r="E49" s="1192" t="s">
        <v>40</v>
      </c>
      <c r="F49" s="1192"/>
      <c r="G49" s="1192"/>
      <c r="H49" s="1193"/>
      <c r="I49" s="358" t="s">
        <v>515</v>
      </c>
      <c r="J49" s="359" t="s">
        <v>515</v>
      </c>
      <c r="K49" s="359" t="s">
        <v>515</v>
      </c>
      <c r="L49" s="359" t="s">
        <v>515</v>
      </c>
      <c r="M49" s="360" t="s">
        <v>515</v>
      </c>
    </row>
    <row r="50" spans="2:13" ht="27.75" customHeight="1" x14ac:dyDescent="0.15">
      <c r="B50" s="1197" t="s">
        <v>41</v>
      </c>
      <c r="C50" s="1198"/>
      <c r="D50" s="109"/>
      <c r="E50" s="1192" t="s">
        <v>42</v>
      </c>
      <c r="F50" s="1192"/>
      <c r="G50" s="1192"/>
      <c r="H50" s="1193"/>
      <c r="I50" s="358">
        <v>2660</v>
      </c>
      <c r="J50" s="359">
        <v>2622</v>
      </c>
      <c r="K50" s="359">
        <v>2710</v>
      </c>
      <c r="L50" s="359">
        <v>2855</v>
      </c>
      <c r="M50" s="360">
        <v>3179</v>
      </c>
    </row>
    <row r="51" spans="2:13" ht="27.75" customHeight="1" x14ac:dyDescent="0.15">
      <c r="B51" s="1186"/>
      <c r="C51" s="1187"/>
      <c r="D51" s="106"/>
      <c r="E51" s="1192" t="s">
        <v>43</v>
      </c>
      <c r="F51" s="1192"/>
      <c r="G51" s="1192"/>
      <c r="H51" s="1193"/>
      <c r="I51" s="358" t="s">
        <v>515</v>
      </c>
      <c r="J51" s="359" t="s">
        <v>515</v>
      </c>
      <c r="K51" s="359" t="s">
        <v>515</v>
      </c>
      <c r="L51" s="359" t="s">
        <v>515</v>
      </c>
      <c r="M51" s="360" t="s">
        <v>515</v>
      </c>
    </row>
    <row r="52" spans="2:13" ht="27.75" customHeight="1" x14ac:dyDescent="0.15">
      <c r="B52" s="1188"/>
      <c r="C52" s="1189"/>
      <c r="D52" s="106"/>
      <c r="E52" s="1192" t="s">
        <v>44</v>
      </c>
      <c r="F52" s="1192"/>
      <c r="G52" s="1192"/>
      <c r="H52" s="1193"/>
      <c r="I52" s="358">
        <v>4026</v>
      </c>
      <c r="J52" s="359">
        <v>3767</v>
      </c>
      <c r="K52" s="359">
        <v>2834</v>
      </c>
      <c r="L52" s="359">
        <v>2810</v>
      </c>
      <c r="M52" s="360">
        <v>3277</v>
      </c>
    </row>
    <row r="53" spans="2:13" ht="27.75" customHeight="1" thickBot="1" x14ac:dyDescent="0.2">
      <c r="B53" s="1199" t="s">
        <v>45</v>
      </c>
      <c r="C53" s="1200"/>
      <c r="D53" s="110"/>
      <c r="E53" s="1201" t="s">
        <v>46</v>
      </c>
      <c r="F53" s="1201"/>
      <c r="G53" s="1201"/>
      <c r="H53" s="1202"/>
      <c r="I53" s="361">
        <v>-1245</v>
      </c>
      <c r="J53" s="362">
        <v>-1308</v>
      </c>
      <c r="K53" s="362">
        <v>-720</v>
      </c>
      <c r="L53" s="362">
        <v>-1308</v>
      </c>
      <c r="M53" s="363">
        <v>-2372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7VEkElyYorGUMCndGtId1tKr4yjXbK1PtHd85i2gz5Bd1lIB2EnbsMSxWRUHPcu7jlR5pfI8Lbq5Bq1oBDUFvg==" saltValue="3YTx2J9MkaLY0j+O36Gc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964</v>
      </c>
      <c r="G55" s="122">
        <v>900</v>
      </c>
      <c r="H55" s="123">
        <v>1019</v>
      </c>
    </row>
    <row r="56" spans="2:8" ht="52.5" customHeight="1" x14ac:dyDescent="0.15">
      <c r="B56" s="124"/>
      <c r="C56" s="1213" t="s">
        <v>50</v>
      </c>
      <c r="D56" s="1213"/>
      <c r="E56" s="1214"/>
      <c r="F56" s="125">
        <v>150</v>
      </c>
      <c r="G56" s="125">
        <v>150</v>
      </c>
      <c r="H56" s="126">
        <v>150</v>
      </c>
    </row>
    <row r="57" spans="2:8" ht="53.25" customHeight="1" x14ac:dyDescent="0.15">
      <c r="B57" s="124"/>
      <c r="C57" s="1215" t="s">
        <v>51</v>
      </c>
      <c r="D57" s="1215"/>
      <c r="E57" s="1216"/>
      <c r="F57" s="127">
        <v>1346</v>
      </c>
      <c r="G57" s="127">
        <v>1580</v>
      </c>
      <c r="H57" s="128">
        <v>1791</v>
      </c>
    </row>
    <row r="58" spans="2:8" ht="45.75" customHeight="1" x14ac:dyDescent="0.15">
      <c r="B58" s="129"/>
      <c r="C58" s="1217" t="s">
        <v>595</v>
      </c>
      <c r="D58" s="1218"/>
      <c r="E58" s="1219"/>
      <c r="F58" s="1220">
        <v>1019</v>
      </c>
      <c r="G58" s="1220">
        <v>1240</v>
      </c>
      <c r="H58" s="1221">
        <v>1451</v>
      </c>
    </row>
    <row r="59" spans="2:8" ht="45.75" customHeight="1" x14ac:dyDescent="0.15">
      <c r="B59" s="129"/>
      <c r="C59" s="1217" t="s">
        <v>596</v>
      </c>
      <c r="D59" s="1218"/>
      <c r="E59" s="1219"/>
      <c r="F59" s="1220">
        <v>303</v>
      </c>
      <c r="G59" s="1220">
        <v>303</v>
      </c>
      <c r="H59" s="1221">
        <v>303</v>
      </c>
    </row>
    <row r="60" spans="2:8" ht="45.75" customHeight="1" x14ac:dyDescent="0.15">
      <c r="B60" s="129"/>
      <c r="C60" s="1217" t="s">
        <v>597</v>
      </c>
      <c r="D60" s="1218"/>
      <c r="E60" s="1219"/>
      <c r="F60" s="1220">
        <v>24</v>
      </c>
      <c r="G60" s="1220">
        <v>37</v>
      </c>
      <c r="H60" s="1221">
        <v>37</v>
      </c>
    </row>
    <row r="61" spans="2:8" ht="45.75" customHeight="1" x14ac:dyDescent="0.15">
      <c r="B61" s="129"/>
      <c r="C61" s="1203"/>
      <c r="D61" s="1204"/>
      <c r="E61" s="1205"/>
      <c r="F61" s="130"/>
      <c r="G61" s="130"/>
      <c r="H61" s="131"/>
    </row>
    <row r="62" spans="2:8" ht="45.75" customHeight="1" thickBot="1" x14ac:dyDescent="0.2">
      <c r="B62" s="132"/>
      <c r="C62" s="1206"/>
      <c r="D62" s="1207"/>
      <c r="E62" s="1208"/>
      <c r="F62" s="133"/>
      <c r="G62" s="133"/>
      <c r="H62" s="134"/>
    </row>
    <row r="63" spans="2:8" ht="52.5" customHeight="1" thickBot="1" x14ac:dyDescent="0.2">
      <c r="B63" s="135"/>
      <c r="C63" s="1209" t="s">
        <v>52</v>
      </c>
      <c r="D63" s="1209"/>
      <c r="E63" s="1210"/>
      <c r="F63" s="136">
        <v>2460</v>
      </c>
      <c r="G63" s="136">
        <v>2630</v>
      </c>
      <c r="H63" s="137">
        <v>2959</v>
      </c>
    </row>
    <row r="64" spans="2:8" x14ac:dyDescent="0.15"/>
  </sheetData>
  <sheetProtection algorithmName="SHA-512" hashValue="eS9h1zyLAycaSrAbBOkW8xivsQEmjqI455jo25TqbOZfSIy0ZM3HsuoHEz2NcKp6Scd6rWSbDJV/qsLzEofM/g==" saltValue="PlVHodXlCSLGTSt7kXGJ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18390</v>
      </c>
      <c r="E3" s="156"/>
      <c r="F3" s="157">
        <v>114790</v>
      </c>
      <c r="G3" s="158"/>
      <c r="H3" s="159"/>
    </row>
    <row r="4" spans="1:8" x14ac:dyDescent="0.15">
      <c r="A4" s="160"/>
      <c r="B4" s="161"/>
      <c r="C4" s="162"/>
      <c r="D4" s="163">
        <v>11052</v>
      </c>
      <c r="E4" s="164"/>
      <c r="F4" s="165">
        <v>55601</v>
      </c>
      <c r="G4" s="166"/>
      <c r="H4" s="167"/>
    </row>
    <row r="5" spans="1:8" x14ac:dyDescent="0.15">
      <c r="A5" s="148" t="s">
        <v>549</v>
      </c>
      <c r="B5" s="153"/>
      <c r="C5" s="154"/>
      <c r="D5" s="155">
        <v>43184</v>
      </c>
      <c r="E5" s="156"/>
      <c r="F5" s="157">
        <v>126262</v>
      </c>
      <c r="G5" s="158"/>
      <c r="H5" s="159"/>
    </row>
    <row r="6" spans="1:8" x14ac:dyDescent="0.15">
      <c r="A6" s="160"/>
      <c r="B6" s="161"/>
      <c r="C6" s="162"/>
      <c r="D6" s="163">
        <v>15512</v>
      </c>
      <c r="E6" s="164"/>
      <c r="F6" s="165">
        <v>56769</v>
      </c>
      <c r="G6" s="166"/>
      <c r="H6" s="167"/>
    </row>
    <row r="7" spans="1:8" x14ac:dyDescent="0.15">
      <c r="A7" s="148" t="s">
        <v>550</v>
      </c>
      <c r="B7" s="153"/>
      <c r="C7" s="154"/>
      <c r="D7" s="155">
        <v>45557</v>
      </c>
      <c r="E7" s="156"/>
      <c r="F7" s="157">
        <v>126525</v>
      </c>
      <c r="G7" s="158"/>
      <c r="H7" s="159"/>
    </row>
    <row r="8" spans="1:8" x14ac:dyDescent="0.15">
      <c r="A8" s="160"/>
      <c r="B8" s="161"/>
      <c r="C8" s="162"/>
      <c r="D8" s="163">
        <v>31706</v>
      </c>
      <c r="E8" s="164"/>
      <c r="F8" s="165">
        <v>67052</v>
      </c>
      <c r="G8" s="166"/>
      <c r="H8" s="167"/>
    </row>
    <row r="9" spans="1:8" x14ac:dyDescent="0.15">
      <c r="A9" s="148" t="s">
        <v>551</v>
      </c>
      <c r="B9" s="153"/>
      <c r="C9" s="154"/>
      <c r="D9" s="155">
        <v>23811</v>
      </c>
      <c r="E9" s="156"/>
      <c r="F9" s="157">
        <v>122054</v>
      </c>
      <c r="G9" s="158"/>
      <c r="H9" s="159"/>
    </row>
    <row r="10" spans="1:8" x14ac:dyDescent="0.15">
      <c r="A10" s="160"/>
      <c r="B10" s="161"/>
      <c r="C10" s="162"/>
      <c r="D10" s="163">
        <v>16298</v>
      </c>
      <c r="E10" s="164"/>
      <c r="F10" s="165">
        <v>68298</v>
      </c>
      <c r="G10" s="166"/>
      <c r="H10" s="167"/>
    </row>
    <row r="11" spans="1:8" x14ac:dyDescent="0.15">
      <c r="A11" s="148" t="s">
        <v>552</v>
      </c>
      <c r="B11" s="153"/>
      <c r="C11" s="154"/>
      <c r="D11" s="155">
        <v>18500</v>
      </c>
      <c r="E11" s="156"/>
      <c r="F11" s="157">
        <v>111644</v>
      </c>
      <c r="G11" s="158"/>
      <c r="H11" s="159"/>
    </row>
    <row r="12" spans="1:8" x14ac:dyDescent="0.15">
      <c r="A12" s="160"/>
      <c r="B12" s="161"/>
      <c r="C12" s="168"/>
      <c r="D12" s="163">
        <v>11607</v>
      </c>
      <c r="E12" s="164"/>
      <c r="F12" s="165">
        <v>66606</v>
      </c>
      <c r="G12" s="166"/>
      <c r="H12" s="167"/>
    </row>
    <row r="13" spans="1:8" x14ac:dyDescent="0.15">
      <c r="A13" s="148"/>
      <c r="B13" s="153"/>
      <c r="C13" s="169"/>
      <c r="D13" s="170">
        <v>29888</v>
      </c>
      <c r="E13" s="171"/>
      <c r="F13" s="172">
        <v>120255</v>
      </c>
      <c r="G13" s="173"/>
      <c r="H13" s="159"/>
    </row>
    <row r="14" spans="1:8" x14ac:dyDescent="0.15">
      <c r="A14" s="160"/>
      <c r="B14" s="161"/>
      <c r="C14" s="162"/>
      <c r="D14" s="163">
        <v>17235</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3.66</v>
      </c>
      <c r="C19" s="174">
        <f>ROUND(VALUE(SUBSTITUTE(実質収支比率等に係る経年分析!G$48,"▲","-")),2)</f>
        <v>3.52</v>
      </c>
      <c r="D19" s="174">
        <f>ROUND(VALUE(SUBSTITUTE(実質収支比率等に係る経年分析!H$48,"▲","-")),2)</f>
        <v>2.62</v>
      </c>
      <c r="E19" s="174">
        <f>ROUND(VALUE(SUBSTITUTE(実質収支比率等に係る経年分析!I$48,"▲","-")),2)</f>
        <v>8.16</v>
      </c>
      <c r="F19" s="174">
        <f>ROUND(VALUE(SUBSTITUTE(実質収支比率等に係る経年分析!J$48,"▲","-")),2)</f>
        <v>4</v>
      </c>
    </row>
    <row r="20" spans="1:11" x14ac:dyDescent="0.15">
      <c r="A20" s="174" t="s">
        <v>56</v>
      </c>
      <c r="B20" s="174">
        <f>ROUND(VALUE(SUBSTITUTE(実質収支比率等に係る経年分析!F$47,"▲","-")),2)</f>
        <v>38.159999999999997</v>
      </c>
      <c r="C20" s="174">
        <f>ROUND(VALUE(SUBSTITUTE(実質収支比率等に係る経年分析!G$47,"▲","-")),2)</f>
        <v>39.71</v>
      </c>
      <c r="D20" s="174">
        <f>ROUND(VALUE(SUBSTITUTE(実質収支比率等に係る経年分析!H$47,"▲","-")),2)</f>
        <v>36.049999999999997</v>
      </c>
      <c r="E20" s="174">
        <f>ROUND(VALUE(SUBSTITUTE(実質収支比率等に係る経年分析!I$47,"▲","-")),2)</f>
        <v>31.02</v>
      </c>
      <c r="F20" s="174">
        <f>ROUND(VALUE(SUBSTITUTE(実質収支比率等に係る経年分析!J$47,"▲","-")),2)</f>
        <v>36.14</v>
      </c>
    </row>
    <row r="21" spans="1:11" x14ac:dyDescent="0.15">
      <c r="A21" s="174" t="s">
        <v>57</v>
      </c>
      <c r="B21" s="174">
        <f>IF(ISNUMBER(VALUE(SUBSTITUTE(実質収支比率等に係る経年分析!F$49,"▲","-"))),ROUND(VALUE(SUBSTITUTE(実質収支比率等に係る経年分析!F$49,"▲","-")),2),NA())</f>
        <v>0.69</v>
      </c>
      <c r="C21" s="174">
        <f>IF(ISNUMBER(VALUE(SUBSTITUTE(実質収支比率等に係る経年分析!G$49,"▲","-"))),ROUND(VALUE(SUBSTITUTE(実質収支比率等に係る経年分析!G$49,"▲","-")),2),NA())</f>
        <v>1.7</v>
      </c>
      <c r="D21" s="174">
        <f>IF(ISNUMBER(VALUE(SUBSTITUTE(実質収支比率等に係る経年分析!H$49,"▲","-"))),ROUND(VALUE(SUBSTITUTE(実質収支比率等に係る経年分析!H$49,"▲","-")),2),NA())</f>
        <v>-2.78</v>
      </c>
      <c r="E21" s="174">
        <f>IF(ISNUMBER(VALUE(SUBSTITUTE(実質収支比率等に係る経年分析!I$49,"▲","-"))),ROUND(VALUE(SUBSTITUTE(実質収支比率等に係る経年分析!I$49,"▲","-")),2),NA())</f>
        <v>3.53</v>
      </c>
      <c r="F21" s="174">
        <f>IF(ISNUMBER(VALUE(SUBSTITUTE(実質収支比率等に係る経年分析!J$49,"▲","-"))),ROUND(VALUE(SUBSTITUTE(実質収支比率等に係る経年分析!J$49,"▲","-")),2),NA())</f>
        <v>-0.18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山形村清水高原簡易水道特別会計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山形村後期高齢者医療特別会計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山形村国民健康保険特別会計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山形村介護保険特別会計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2.2999999999999998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2.1800000000000002</v>
      </c>
    </row>
    <row r="34" spans="1:16" x14ac:dyDescent="0.15">
      <c r="A34" s="175" t="str">
        <f>IF(連結実質赤字比率に係る赤字・黒字の構成分析!C$36="",NA(),連結実質赤字比率に係る赤字・黒字の構成分析!C$36)</f>
        <v>山形村下水道事業会計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3.99</v>
      </c>
    </row>
    <row r="36" spans="1:16" x14ac:dyDescent="0.15">
      <c r="A36" s="175" t="str">
        <f>IF(連結実質赤字比率に係る赤字・黒字の構成分析!C$34="",NA(),連結実質赤字比率に係る赤字・黒字の構成分析!C$34)</f>
        <v>山形村水道事業会計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19.649999999999999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18.559999999999999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19.38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411</v>
      </c>
      <c r="E42" s="176"/>
      <c r="F42" s="176"/>
      <c r="G42" s="176">
        <f>'実質公債費比率（分子）の構造'!L$52</f>
        <v>403</v>
      </c>
      <c r="H42" s="176"/>
      <c r="I42" s="176"/>
      <c r="J42" s="176">
        <f>'実質公債費比率（分子）の構造'!M$52</f>
        <v>399</v>
      </c>
      <c r="K42" s="176"/>
      <c r="L42" s="176"/>
      <c r="M42" s="176">
        <f>'実質公債費比率（分子）の構造'!N$52</f>
        <v>398</v>
      </c>
      <c r="N42" s="176"/>
      <c r="O42" s="176"/>
      <c r="P42" s="176">
        <f>'実質公債費比率（分子）の構造'!O$52</f>
        <v>393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12</v>
      </c>
      <c r="C45" s="176"/>
      <c r="D45" s="176"/>
      <c r="E45" s="176">
        <f>'実質公債費比率（分子）の構造'!L$49</f>
        <v>13</v>
      </c>
      <c r="F45" s="176"/>
      <c r="G45" s="176"/>
      <c r="H45" s="176">
        <f>'実質公債費比率（分子）の構造'!M$49</f>
        <v>12</v>
      </c>
      <c r="I45" s="176"/>
      <c r="J45" s="176"/>
      <c r="K45" s="176">
        <f>'実質公債費比率（分子）の構造'!N$49</f>
        <v>13</v>
      </c>
      <c r="L45" s="176"/>
      <c r="M45" s="176"/>
      <c r="N45" s="176">
        <f>'実質公債費比率（分子）の構造'!O$49</f>
        <v>13</v>
      </c>
      <c r="O45" s="176"/>
      <c r="P45" s="176"/>
    </row>
    <row r="46" spans="1:16" x14ac:dyDescent="0.15">
      <c r="A46" s="176" t="s">
        <v>68</v>
      </c>
      <c r="B46" s="176">
        <f>'実質公債費比率（分子）の構造'!K$48</f>
        <v>246</v>
      </c>
      <c r="C46" s="176"/>
      <c r="D46" s="176"/>
      <c r="E46" s="176">
        <f>'実質公債費比率（分子）の構造'!L$48</f>
        <v>246</v>
      </c>
      <c r="F46" s="176"/>
      <c r="G46" s="176"/>
      <c r="H46" s="176">
        <f>'実質公債費比率（分子）の構造'!M$48</f>
        <v>249</v>
      </c>
      <c r="I46" s="176"/>
      <c r="J46" s="176"/>
      <c r="K46" s="176">
        <f>'実質公債費比率（分子）の構造'!N$48</f>
        <v>248</v>
      </c>
      <c r="L46" s="176"/>
      <c r="M46" s="176"/>
      <c r="N46" s="176">
        <f>'実質公債費比率（分子）の構造'!O$48</f>
        <v>237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292</v>
      </c>
      <c r="C49" s="176"/>
      <c r="D49" s="176"/>
      <c r="E49" s="176">
        <f>'実質公債費比率（分子）の構造'!L$45</f>
        <v>300</v>
      </c>
      <c r="F49" s="176"/>
      <c r="G49" s="176"/>
      <c r="H49" s="176">
        <f>'実質公債費比率（分子）の構造'!M$45</f>
        <v>302</v>
      </c>
      <c r="I49" s="176"/>
      <c r="J49" s="176"/>
      <c r="K49" s="176">
        <f>'実質公債費比率（分子）の構造'!N$45</f>
        <v>310</v>
      </c>
      <c r="L49" s="176"/>
      <c r="M49" s="176"/>
      <c r="N49" s="176">
        <f>'実質公債費比率（分子）の構造'!O$45</f>
        <v>303</v>
      </c>
      <c r="O49" s="176"/>
      <c r="P49" s="176"/>
    </row>
    <row r="50" spans="1:16" x14ac:dyDescent="0.15">
      <c r="A50" s="176" t="s">
        <v>72</v>
      </c>
      <c r="B50" s="176" t="e">
        <f>NA()</f>
        <v>#N/A</v>
      </c>
      <c r="C50" s="176">
        <f>IF(ISNUMBER('実質公債費比率（分子）の構造'!K$53),'実質公債費比率（分子）の構造'!K$53,NA())</f>
        <v>139</v>
      </c>
      <c r="D50" s="176" t="e">
        <f>NA()</f>
        <v>#N/A</v>
      </c>
      <c r="E50" s="176" t="e">
        <f>NA()</f>
        <v>#N/A</v>
      </c>
      <c r="F50" s="176">
        <f>IF(ISNUMBER('実質公債費比率（分子）の構造'!L$53),'実質公債費比率（分子）の構造'!L$53,NA())</f>
        <v>156</v>
      </c>
      <c r="G50" s="176" t="e">
        <f>NA()</f>
        <v>#N/A</v>
      </c>
      <c r="H50" s="176" t="e">
        <f>NA()</f>
        <v>#N/A</v>
      </c>
      <c r="I50" s="176">
        <f>IF(ISNUMBER('実質公債費比率（分子）の構造'!M$53),'実質公債費比率（分子）の構造'!M$53,NA())</f>
        <v>164</v>
      </c>
      <c r="J50" s="176" t="e">
        <f>NA()</f>
        <v>#N/A</v>
      </c>
      <c r="K50" s="176" t="e">
        <f>NA()</f>
        <v>#N/A</v>
      </c>
      <c r="L50" s="176">
        <f>IF(ISNUMBER('実質公債費比率（分子）の構造'!N$53),'実質公債費比率（分子）の構造'!N$53,NA())</f>
        <v>173</v>
      </c>
      <c r="M50" s="176" t="e">
        <f>NA()</f>
        <v>#N/A</v>
      </c>
      <c r="N50" s="176" t="e">
        <f>NA()</f>
        <v>#N/A</v>
      </c>
      <c r="O50" s="176">
        <f>IF(ISNUMBER('実質公債費比率（分子）の構造'!O$53),'実質公債費比率（分子）の構造'!O$53,NA())</f>
        <v>160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4026</v>
      </c>
      <c r="E56" s="175"/>
      <c r="F56" s="175"/>
      <c r="G56" s="175">
        <f>'将来負担比率（分子）の構造'!J$52</f>
        <v>3767</v>
      </c>
      <c r="H56" s="175"/>
      <c r="I56" s="175"/>
      <c r="J56" s="175">
        <f>'将来負担比率（分子）の構造'!K$52</f>
        <v>2834</v>
      </c>
      <c r="K56" s="175"/>
      <c r="L56" s="175"/>
      <c r="M56" s="175">
        <f>'将来負担比率（分子）の構造'!L$52</f>
        <v>2810</v>
      </c>
      <c r="N56" s="175"/>
      <c r="O56" s="175"/>
      <c r="P56" s="175">
        <f>'将来負担比率（分子）の構造'!M$52</f>
        <v>3277</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2660</v>
      </c>
      <c r="E58" s="175"/>
      <c r="F58" s="175"/>
      <c r="G58" s="175">
        <f>'将来負担比率（分子）の構造'!J$50</f>
        <v>2622</v>
      </c>
      <c r="H58" s="175"/>
      <c r="I58" s="175"/>
      <c r="J58" s="175">
        <f>'将来負担比率（分子）の構造'!K$50</f>
        <v>2710</v>
      </c>
      <c r="K58" s="175"/>
      <c r="L58" s="175"/>
      <c r="M58" s="175">
        <f>'将来負担比率（分子）の構造'!L$50</f>
        <v>2855</v>
      </c>
      <c r="N58" s="175"/>
      <c r="O58" s="175"/>
      <c r="P58" s="175">
        <f>'将来負担比率（分子）の構造'!M$50</f>
        <v>3179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459</v>
      </c>
      <c r="C62" s="175"/>
      <c r="D62" s="175"/>
      <c r="E62" s="175">
        <f>'将来負担比率（分子）の構造'!J$45</f>
        <v>472</v>
      </c>
      <c r="F62" s="175"/>
      <c r="G62" s="175"/>
      <c r="H62" s="175">
        <f>'将来負担比率（分子）の構造'!K$45</f>
        <v>503</v>
      </c>
      <c r="I62" s="175"/>
      <c r="J62" s="175"/>
      <c r="K62" s="175">
        <f>'将来負担比率（分子）の構造'!L$45</f>
        <v>520</v>
      </c>
      <c r="L62" s="175"/>
      <c r="M62" s="175"/>
      <c r="N62" s="175">
        <f>'将来負担比率（分子）の構造'!M$45</f>
        <v>558</v>
      </c>
      <c r="O62" s="175"/>
      <c r="P62" s="175"/>
    </row>
    <row r="63" spans="1:16" x14ac:dyDescent="0.15">
      <c r="A63" s="175" t="s">
        <v>35</v>
      </c>
      <c r="B63" s="175">
        <f>'将来負担比率（分子）の構造'!I$44</f>
        <v>243</v>
      </c>
      <c r="C63" s="175"/>
      <c r="D63" s="175"/>
      <c r="E63" s="175">
        <f>'将来負担比率（分子）の構造'!J$44</f>
        <v>204</v>
      </c>
      <c r="F63" s="175"/>
      <c r="G63" s="175"/>
      <c r="H63" s="175">
        <f>'将来負担比率（分子）の構造'!K$44</f>
        <v>170</v>
      </c>
      <c r="I63" s="175"/>
      <c r="J63" s="175"/>
      <c r="K63" s="175">
        <f>'将来負担比率（分子）の構造'!L$44</f>
        <v>132</v>
      </c>
      <c r="L63" s="175"/>
      <c r="M63" s="175"/>
      <c r="N63" s="175">
        <f>'将来負担比率（分子）の構造'!M$44</f>
        <v>90</v>
      </c>
      <c r="O63" s="175"/>
      <c r="P63" s="175"/>
    </row>
    <row r="64" spans="1:16" x14ac:dyDescent="0.15">
      <c r="A64" s="175" t="s">
        <v>34</v>
      </c>
      <c r="B64" s="175">
        <f>'将来負担比率（分子）の構造'!I$43</f>
        <v>1982</v>
      </c>
      <c r="C64" s="175"/>
      <c r="D64" s="175"/>
      <c r="E64" s="175">
        <f>'将来負担比率（分子）の構造'!J$43</f>
        <v>1744</v>
      </c>
      <c r="F64" s="175"/>
      <c r="G64" s="175"/>
      <c r="H64" s="175">
        <f>'将来負担比率（分子）の構造'!K$43</f>
        <v>1502</v>
      </c>
      <c r="I64" s="175"/>
      <c r="J64" s="175"/>
      <c r="K64" s="175">
        <f>'将来負担比率（分子）の構造'!L$43</f>
        <v>1152</v>
      </c>
      <c r="L64" s="175"/>
      <c r="M64" s="175"/>
      <c r="N64" s="175">
        <f>'将来負担比率（分子）の構造'!M$43</f>
        <v>1063</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2756</v>
      </c>
      <c r="C66" s="175"/>
      <c r="D66" s="175"/>
      <c r="E66" s="175">
        <f>'将来負担比率（分子）の構造'!J$41</f>
        <v>2661</v>
      </c>
      <c r="F66" s="175"/>
      <c r="G66" s="175"/>
      <c r="H66" s="175">
        <f>'将来負担比率（分子）の構造'!K$41</f>
        <v>2648</v>
      </c>
      <c r="I66" s="175"/>
      <c r="J66" s="175"/>
      <c r="K66" s="175">
        <f>'将来負担比率（分子）の構造'!L$41</f>
        <v>2553</v>
      </c>
      <c r="L66" s="175"/>
      <c r="M66" s="175"/>
      <c r="N66" s="175">
        <f>'将来負担比率（分子）の構造'!M$41</f>
        <v>2372</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964</v>
      </c>
      <c r="C72" s="179">
        <f>基金残高に係る経年分析!G55</f>
        <v>900</v>
      </c>
      <c r="D72" s="179">
        <f>基金残高に係る経年分析!H55</f>
        <v>1019</v>
      </c>
    </row>
    <row r="73" spans="1:16" x14ac:dyDescent="0.15">
      <c r="A73" s="178" t="s">
        <v>79</v>
      </c>
      <c r="B73" s="179">
        <f>基金残高に係る経年分析!F56</f>
        <v>150</v>
      </c>
      <c r="C73" s="179">
        <f>基金残高に係る経年分析!G56</f>
        <v>150</v>
      </c>
      <c r="D73" s="179">
        <f>基金残高に係る経年分析!H56</f>
        <v>150</v>
      </c>
    </row>
    <row r="74" spans="1:16" x14ac:dyDescent="0.15">
      <c r="A74" s="178" t="s">
        <v>80</v>
      </c>
      <c r="B74" s="179">
        <f>基金残高に係る経年分析!F57</f>
        <v>1346</v>
      </c>
      <c r="C74" s="179">
        <f>基金残高に係る経年分析!G57</f>
        <v>1580</v>
      </c>
      <c r="D74" s="179">
        <f>基金残高に係る経年分析!H57</f>
        <v>1791</v>
      </c>
    </row>
  </sheetData>
  <sheetProtection algorithmName="SHA-512" hashValue="x/7Efj+pQCgjy5Olb2Eyvyc1nb1mfFDbZmUA8n/NcpZj0dDpeFgyURZsHhcj8gj9giOv7IZKz8ghEA48ALwEqg==" saltValue="FrIi4qJd2d0ry9fApopT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1065271</v>
      </c>
      <c r="S5" s="613"/>
      <c r="T5" s="613"/>
      <c r="U5" s="613"/>
      <c r="V5" s="613"/>
      <c r="W5" s="613"/>
      <c r="X5" s="613"/>
      <c r="Y5" s="614"/>
      <c r="Z5" s="615">
        <v>24.7</v>
      </c>
      <c r="AA5" s="615"/>
      <c r="AB5" s="615"/>
      <c r="AC5" s="615"/>
      <c r="AD5" s="616">
        <v>1065271</v>
      </c>
      <c r="AE5" s="616"/>
      <c r="AF5" s="616"/>
      <c r="AG5" s="616"/>
      <c r="AH5" s="616"/>
      <c r="AI5" s="616"/>
      <c r="AJ5" s="616"/>
      <c r="AK5" s="616"/>
      <c r="AL5" s="617">
        <v>37.700000000000003</v>
      </c>
      <c r="AM5" s="618"/>
      <c r="AN5" s="618"/>
      <c r="AO5" s="619"/>
      <c r="AP5" s="609" t="s">
        <v>230</v>
      </c>
      <c r="AQ5" s="610"/>
      <c r="AR5" s="610"/>
      <c r="AS5" s="610"/>
      <c r="AT5" s="610"/>
      <c r="AU5" s="610"/>
      <c r="AV5" s="610"/>
      <c r="AW5" s="610"/>
      <c r="AX5" s="610"/>
      <c r="AY5" s="610"/>
      <c r="AZ5" s="610"/>
      <c r="BA5" s="610"/>
      <c r="BB5" s="610"/>
      <c r="BC5" s="610"/>
      <c r="BD5" s="610"/>
      <c r="BE5" s="610"/>
      <c r="BF5" s="611"/>
      <c r="BG5" s="623">
        <v>1065271</v>
      </c>
      <c r="BH5" s="624"/>
      <c r="BI5" s="624"/>
      <c r="BJ5" s="624"/>
      <c r="BK5" s="624"/>
      <c r="BL5" s="624"/>
      <c r="BM5" s="624"/>
      <c r="BN5" s="625"/>
      <c r="BO5" s="626">
        <v>100</v>
      </c>
      <c r="BP5" s="626"/>
      <c r="BQ5" s="626"/>
      <c r="BR5" s="626"/>
      <c r="BS5" s="627">
        <v>11868</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50866</v>
      </c>
      <c r="S6" s="624"/>
      <c r="T6" s="624"/>
      <c r="U6" s="624"/>
      <c r="V6" s="624"/>
      <c r="W6" s="624"/>
      <c r="X6" s="624"/>
      <c r="Y6" s="625"/>
      <c r="Z6" s="626">
        <v>1.2</v>
      </c>
      <c r="AA6" s="626"/>
      <c r="AB6" s="626"/>
      <c r="AC6" s="626"/>
      <c r="AD6" s="627">
        <v>50866</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1065271</v>
      </c>
      <c r="BH6" s="624"/>
      <c r="BI6" s="624"/>
      <c r="BJ6" s="624"/>
      <c r="BK6" s="624"/>
      <c r="BL6" s="624"/>
      <c r="BM6" s="624"/>
      <c r="BN6" s="625"/>
      <c r="BO6" s="626">
        <v>100</v>
      </c>
      <c r="BP6" s="626"/>
      <c r="BQ6" s="626"/>
      <c r="BR6" s="626"/>
      <c r="BS6" s="627">
        <v>11868</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65449</v>
      </c>
      <c r="CS6" s="624"/>
      <c r="CT6" s="624"/>
      <c r="CU6" s="624"/>
      <c r="CV6" s="624"/>
      <c r="CW6" s="624"/>
      <c r="CX6" s="624"/>
      <c r="CY6" s="625"/>
      <c r="CZ6" s="617">
        <v>1.6</v>
      </c>
      <c r="DA6" s="618"/>
      <c r="DB6" s="618"/>
      <c r="DC6" s="634"/>
      <c r="DD6" s="632" t="s">
        <v>237</v>
      </c>
      <c r="DE6" s="624"/>
      <c r="DF6" s="624"/>
      <c r="DG6" s="624"/>
      <c r="DH6" s="624"/>
      <c r="DI6" s="624"/>
      <c r="DJ6" s="624"/>
      <c r="DK6" s="624"/>
      <c r="DL6" s="624"/>
      <c r="DM6" s="624"/>
      <c r="DN6" s="624"/>
      <c r="DO6" s="624"/>
      <c r="DP6" s="625"/>
      <c r="DQ6" s="632">
        <v>65449</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443</v>
      </c>
      <c r="S7" s="624"/>
      <c r="T7" s="624"/>
      <c r="U7" s="624"/>
      <c r="V7" s="624"/>
      <c r="W7" s="624"/>
      <c r="X7" s="624"/>
      <c r="Y7" s="625"/>
      <c r="Z7" s="626">
        <v>0</v>
      </c>
      <c r="AA7" s="626"/>
      <c r="AB7" s="626"/>
      <c r="AC7" s="626"/>
      <c r="AD7" s="627">
        <v>443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481264</v>
      </c>
      <c r="BH7" s="624"/>
      <c r="BI7" s="624"/>
      <c r="BJ7" s="624"/>
      <c r="BK7" s="624"/>
      <c r="BL7" s="624"/>
      <c r="BM7" s="624"/>
      <c r="BN7" s="625"/>
      <c r="BO7" s="626">
        <v>45.2</v>
      </c>
      <c r="BP7" s="626"/>
      <c r="BQ7" s="626"/>
      <c r="BR7" s="626"/>
      <c r="BS7" s="627">
        <v>11868</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1085037</v>
      </c>
      <c r="CS7" s="624"/>
      <c r="CT7" s="624"/>
      <c r="CU7" s="624"/>
      <c r="CV7" s="624"/>
      <c r="CW7" s="624"/>
      <c r="CX7" s="624"/>
      <c r="CY7" s="625"/>
      <c r="CZ7" s="626">
        <v>26</v>
      </c>
      <c r="DA7" s="626"/>
      <c r="DB7" s="626"/>
      <c r="DC7" s="626"/>
      <c r="DD7" s="632">
        <v>10874</v>
      </c>
      <c r="DE7" s="624"/>
      <c r="DF7" s="624"/>
      <c r="DG7" s="624"/>
      <c r="DH7" s="624"/>
      <c r="DI7" s="624"/>
      <c r="DJ7" s="624"/>
      <c r="DK7" s="624"/>
      <c r="DL7" s="624"/>
      <c r="DM7" s="624"/>
      <c r="DN7" s="624"/>
      <c r="DO7" s="624"/>
      <c r="DP7" s="625"/>
      <c r="DQ7" s="632">
        <v>1007039</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5433</v>
      </c>
      <c r="S8" s="624"/>
      <c r="T8" s="624"/>
      <c r="U8" s="624"/>
      <c r="V8" s="624"/>
      <c r="W8" s="624"/>
      <c r="X8" s="624"/>
      <c r="Y8" s="625"/>
      <c r="Z8" s="626">
        <v>0.1</v>
      </c>
      <c r="AA8" s="626"/>
      <c r="AB8" s="626"/>
      <c r="AC8" s="626"/>
      <c r="AD8" s="627">
        <v>5433</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16266</v>
      </c>
      <c r="BH8" s="624"/>
      <c r="BI8" s="624"/>
      <c r="BJ8" s="624"/>
      <c r="BK8" s="624"/>
      <c r="BL8" s="624"/>
      <c r="BM8" s="624"/>
      <c r="BN8" s="625"/>
      <c r="BO8" s="626">
        <v>1.5</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1202051</v>
      </c>
      <c r="CS8" s="624"/>
      <c r="CT8" s="624"/>
      <c r="CU8" s="624"/>
      <c r="CV8" s="624"/>
      <c r="CW8" s="624"/>
      <c r="CX8" s="624"/>
      <c r="CY8" s="625"/>
      <c r="CZ8" s="626">
        <v>28.8</v>
      </c>
      <c r="DA8" s="626"/>
      <c r="DB8" s="626"/>
      <c r="DC8" s="626"/>
      <c r="DD8" s="632">
        <v>21071</v>
      </c>
      <c r="DE8" s="624"/>
      <c r="DF8" s="624"/>
      <c r="DG8" s="624"/>
      <c r="DH8" s="624"/>
      <c r="DI8" s="624"/>
      <c r="DJ8" s="624"/>
      <c r="DK8" s="624"/>
      <c r="DL8" s="624"/>
      <c r="DM8" s="624"/>
      <c r="DN8" s="624"/>
      <c r="DO8" s="624"/>
      <c r="DP8" s="625"/>
      <c r="DQ8" s="632">
        <v>691371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3986</v>
      </c>
      <c r="S9" s="624"/>
      <c r="T9" s="624"/>
      <c r="U9" s="624"/>
      <c r="V9" s="624"/>
      <c r="W9" s="624"/>
      <c r="X9" s="624"/>
      <c r="Y9" s="625"/>
      <c r="Z9" s="626">
        <v>0.1</v>
      </c>
      <c r="AA9" s="626"/>
      <c r="AB9" s="626"/>
      <c r="AC9" s="626"/>
      <c r="AD9" s="627">
        <v>3986</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388951</v>
      </c>
      <c r="BH9" s="624"/>
      <c r="BI9" s="624"/>
      <c r="BJ9" s="624"/>
      <c r="BK9" s="624"/>
      <c r="BL9" s="624"/>
      <c r="BM9" s="624"/>
      <c r="BN9" s="625"/>
      <c r="BO9" s="626">
        <v>36.5</v>
      </c>
      <c r="BP9" s="626"/>
      <c r="BQ9" s="626"/>
      <c r="BR9" s="626"/>
      <c r="BS9" s="627" t="s">
        <v>140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378223</v>
      </c>
      <c r="CS9" s="624"/>
      <c r="CT9" s="624"/>
      <c r="CU9" s="624"/>
      <c r="CV9" s="624"/>
      <c r="CW9" s="624"/>
      <c r="CX9" s="624"/>
      <c r="CY9" s="625"/>
      <c r="CZ9" s="626">
        <v>9.1</v>
      </c>
      <c r="DA9" s="626"/>
      <c r="DB9" s="626"/>
      <c r="DC9" s="626"/>
      <c r="DD9" s="632" t="s">
        <v>237</v>
      </c>
      <c r="DE9" s="624"/>
      <c r="DF9" s="624"/>
      <c r="DG9" s="624"/>
      <c r="DH9" s="624"/>
      <c r="DI9" s="624"/>
      <c r="DJ9" s="624"/>
      <c r="DK9" s="624"/>
      <c r="DL9" s="624"/>
      <c r="DM9" s="624"/>
      <c r="DN9" s="624"/>
      <c r="DO9" s="624"/>
      <c r="DP9" s="625"/>
      <c r="DQ9" s="632">
        <v>299083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248</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248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34475</v>
      </c>
      <c r="BH10" s="624"/>
      <c r="BI10" s="624"/>
      <c r="BJ10" s="624"/>
      <c r="BK10" s="624"/>
      <c r="BL10" s="624"/>
      <c r="BM10" s="624"/>
      <c r="BN10" s="625"/>
      <c r="BO10" s="626">
        <v>3.2</v>
      </c>
      <c r="BP10" s="626"/>
      <c r="BQ10" s="626"/>
      <c r="BR10" s="626"/>
      <c r="BS10" s="627" t="s">
        <v>237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1409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1409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209547</v>
      </c>
      <c r="S11" s="624"/>
      <c r="T11" s="624"/>
      <c r="U11" s="624"/>
      <c r="V11" s="624"/>
      <c r="W11" s="624"/>
      <c r="X11" s="624"/>
      <c r="Y11" s="625"/>
      <c r="Z11" s="628">
        <v>4.9000000000000004</v>
      </c>
      <c r="AA11" s="629"/>
      <c r="AB11" s="629"/>
      <c r="AC11" s="635"/>
      <c r="AD11" s="632">
        <v>209547</v>
      </c>
      <c r="AE11" s="624"/>
      <c r="AF11" s="624"/>
      <c r="AG11" s="624"/>
      <c r="AH11" s="624"/>
      <c r="AI11" s="624"/>
      <c r="AJ11" s="624"/>
      <c r="AK11" s="625"/>
      <c r="AL11" s="628">
        <v>7.4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41572</v>
      </c>
      <c r="BH11" s="624"/>
      <c r="BI11" s="624"/>
      <c r="BJ11" s="624"/>
      <c r="BK11" s="624"/>
      <c r="BL11" s="624"/>
      <c r="BM11" s="624"/>
      <c r="BN11" s="625"/>
      <c r="BO11" s="626">
        <v>3.9</v>
      </c>
      <c r="BP11" s="626"/>
      <c r="BQ11" s="626"/>
      <c r="BR11" s="626"/>
      <c r="BS11" s="627">
        <v>11868</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229979</v>
      </c>
      <c r="CS11" s="624"/>
      <c r="CT11" s="624"/>
      <c r="CU11" s="624"/>
      <c r="CV11" s="624"/>
      <c r="CW11" s="624"/>
      <c r="CX11" s="624"/>
      <c r="CY11" s="625"/>
      <c r="CZ11" s="626">
        <v>5.5</v>
      </c>
      <c r="DA11" s="626"/>
      <c r="DB11" s="626"/>
      <c r="DC11" s="626"/>
      <c r="DD11" s="632">
        <v>64627</v>
      </c>
      <c r="DE11" s="624"/>
      <c r="DF11" s="624"/>
      <c r="DG11" s="624"/>
      <c r="DH11" s="624"/>
      <c r="DI11" s="624"/>
      <c r="DJ11" s="624"/>
      <c r="DK11" s="624"/>
      <c r="DL11" s="624"/>
      <c r="DM11" s="624"/>
      <c r="DN11" s="624"/>
      <c r="DO11" s="624"/>
      <c r="DP11" s="625"/>
      <c r="DQ11" s="632">
        <v>152262</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237</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470299</v>
      </c>
      <c r="BH12" s="624"/>
      <c r="BI12" s="624"/>
      <c r="BJ12" s="624"/>
      <c r="BK12" s="624"/>
      <c r="BL12" s="624"/>
      <c r="BM12" s="624"/>
      <c r="BN12" s="625"/>
      <c r="BO12" s="626">
        <v>44.1</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52234</v>
      </c>
      <c r="CS12" s="624"/>
      <c r="CT12" s="624"/>
      <c r="CU12" s="624"/>
      <c r="CV12" s="624"/>
      <c r="CW12" s="624"/>
      <c r="CX12" s="624"/>
      <c r="CY12" s="625"/>
      <c r="CZ12" s="626">
        <v>1.3</v>
      </c>
      <c r="DA12" s="626"/>
      <c r="DB12" s="626"/>
      <c r="DC12" s="626"/>
      <c r="DD12" s="632" t="s">
        <v>237</v>
      </c>
      <c r="DE12" s="624"/>
      <c r="DF12" s="624"/>
      <c r="DG12" s="624"/>
      <c r="DH12" s="624"/>
      <c r="DI12" s="624"/>
      <c r="DJ12" s="624"/>
      <c r="DK12" s="624"/>
      <c r="DL12" s="624"/>
      <c r="DM12" s="624"/>
      <c r="DN12" s="624"/>
      <c r="DO12" s="624"/>
      <c r="DP12" s="625"/>
      <c r="DQ12" s="632">
        <v>41998</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248</v>
      </c>
      <c r="AA13" s="626"/>
      <c r="AB13" s="626"/>
      <c r="AC13" s="626"/>
      <c r="AD13" s="627" t="s">
        <v>237</v>
      </c>
      <c r="AE13" s="627"/>
      <c r="AF13" s="627"/>
      <c r="AG13" s="627"/>
      <c r="AH13" s="627"/>
      <c r="AI13" s="627"/>
      <c r="AJ13" s="627"/>
      <c r="AK13" s="627"/>
      <c r="AL13" s="628" t="s">
        <v>140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470299</v>
      </c>
      <c r="BH13" s="624"/>
      <c r="BI13" s="624"/>
      <c r="BJ13" s="624"/>
      <c r="BK13" s="624"/>
      <c r="BL13" s="624"/>
      <c r="BM13" s="624"/>
      <c r="BN13" s="625"/>
      <c r="BO13" s="626">
        <v>44.1</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345201</v>
      </c>
      <c r="CS13" s="624"/>
      <c r="CT13" s="624"/>
      <c r="CU13" s="624"/>
      <c r="CV13" s="624"/>
      <c r="CW13" s="624"/>
      <c r="CX13" s="624"/>
      <c r="CY13" s="625"/>
      <c r="CZ13" s="626">
        <v>8.3000000000000007</v>
      </c>
      <c r="DA13" s="626"/>
      <c r="DB13" s="626"/>
      <c r="DC13" s="626"/>
      <c r="DD13" s="632">
        <v>44029</v>
      </c>
      <c r="DE13" s="624"/>
      <c r="DF13" s="624"/>
      <c r="DG13" s="624"/>
      <c r="DH13" s="624"/>
      <c r="DI13" s="624"/>
      <c r="DJ13" s="624"/>
      <c r="DK13" s="624"/>
      <c r="DL13" s="624"/>
      <c r="DM13" s="624"/>
      <c r="DN13" s="624"/>
      <c r="DO13" s="624"/>
      <c r="DP13" s="625"/>
      <c r="DQ13" s="632">
        <v>296779</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261</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40350</v>
      </c>
      <c r="BH14" s="624"/>
      <c r="BI14" s="624"/>
      <c r="BJ14" s="624"/>
      <c r="BK14" s="624"/>
      <c r="BL14" s="624"/>
      <c r="BM14" s="624"/>
      <c r="BN14" s="625"/>
      <c r="BO14" s="626">
        <v>3.8</v>
      </c>
      <c r="BP14" s="626"/>
      <c r="BQ14" s="626"/>
      <c r="BR14" s="626"/>
      <c r="BS14" s="627" t="s">
        <v>237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158459</v>
      </c>
      <c r="CS14" s="624"/>
      <c r="CT14" s="624"/>
      <c r="CU14" s="624"/>
      <c r="CV14" s="624"/>
      <c r="CW14" s="624"/>
      <c r="CX14" s="624"/>
      <c r="CY14" s="625"/>
      <c r="CZ14" s="626">
        <v>3.8</v>
      </c>
      <c r="DA14" s="626"/>
      <c r="DB14" s="626"/>
      <c r="DC14" s="626"/>
      <c r="DD14" s="632">
        <v>770</v>
      </c>
      <c r="DE14" s="624"/>
      <c r="DF14" s="624"/>
      <c r="DG14" s="624"/>
      <c r="DH14" s="624"/>
      <c r="DI14" s="624"/>
      <c r="DJ14" s="624"/>
      <c r="DK14" s="624"/>
      <c r="DL14" s="624"/>
      <c r="DM14" s="624"/>
      <c r="DN14" s="624"/>
      <c r="DO14" s="624"/>
      <c r="DP14" s="625"/>
      <c r="DQ14" s="632">
        <v>149395</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248</v>
      </c>
      <c r="S15" s="624"/>
      <c r="T15" s="624"/>
      <c r="U15" s="624"/>
      <c r="V15" s="624"/>
      <c r="W15" s="624"/>
      <c r="X15" s="624"/>
      <c r="Y15" s="625"/>
      <c r="Z15" s="626" t="s">
        <v>140</v>
      </c>
      <c r="AA15" s="626"/>
      <c r="AB15" s="626"/>
      <c r="AC15" s="626"/>
      <c r="AD15" s="627" t="s">
        <v>237</v>
      </c>
      <c r="AE15" s="627"/>
      <c r="AF15" s="627"/>
      <c r="AG15" s="627"/>
      <c r="AH15" s="627"/>
      <c r="AI15" s="627"/>
      <c r="AJ15" s="627"/>
      <c r="AK15" s="627"/>
      <c r="AL15" s="628" t="s">
        <v>237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73358</v>
      </c>
      <c r="BH15" s="624"/>
      <c r="BI15" s="624"/>
      <c r="BJ15" s="624"/>
      <c r="BK15" s="624"/>
      <c r="BL15" s="624"/>
      <c r="BM15" s="624"/>
      <c r="BN15" s="625"/>
      <c r="BO15" s="626">
        <v>6.9</v>
      </c>
      <c r="BP15" s="626"/>
      <c r="BQ15" s="626"/>
      <c r="BR15" s="626"/>
      <c r="BS15" s="627" t="s">
        <v>140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329005</v>
      </c>
      <c r="CS15" s="624"/>
      <c r="CT15" s="624"/>
      <c r="CU15" s="624"/>
      <c r="CV15" s="624"/>
      <c r="CW15" s="624"/>
      <c r="CX15" s="624"/>
      <c r="CY15" s="625"/>
      <c r="CZ15" s="626">
        <v>7.9</v>
      </c>
      <c r="DA15" s="626"/>
      <c r="DB15" s="626"/>
      <c r="DC15" s="626"/>
      <c r="DD15" s="632">
        <v>16581</v>
      </c>
      <c r="DE15" s="624"/>
      <c r="DF15" s="624"/>
      <c r="DG15" s="624"/>
      <c r="DH15" s="624"/>
      <c r="DI15" s="624"/>
      <c r="DJ15" s="624"/>
      <c r="DK15" s="624"/>
      <c r="DL15" s="624"/>
      <c r="DM15" s="624"/>
      <c r="DN15" s="624"/>
      <c r="DO15" s="624"/>
      <c r="DP15" s="625"/>
      <c r="DQ15" s="632">
        <v>305918</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3403</v>
      </c>
      <c r="S16" s="624"/>
      <c r="T16" s="624"/>
      <c r="U16" s="624"/>
      <c r="V16" s="624"/>
      <c r="W16" s="624"/>
      <c r="X16" s="624"/>
      <c r="Y16" s="625"/>
      <c r="Z16" s="626">
        <v>0.1</v>
      </c>
      <c r="AA16" s="626"/>
      <c r="AB16" s="626"/>
      <c r="AC16" s="626"/>
      <c r="AD16" s="627">
        <v>3403</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140</v>
      </c>
      <c r="CS16" s="624"/>
      <c r="CT16" s="624"/>
      <c r="CU16" s="624"/>
      <c r="CV16" s="624"/>
      <c r="CW16" s="624"/>
      <c r="CX16" s="624"/>
      <c r="CY16" s="625"/>
      <c r="CZ16" s="626" t="s">
        <v>237</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14874</v>
      </c>
      <c r="S17" s="624"/>
      <c r="T17" s="624"/>
      <c r="U17" s="624"/>
      <c r="V17" s="624"/>
      <c r="W17" s="624"/>
      <c r="X17" s="624"/>
      <c r="Y17" s="625"/>
      <c r="Z17" s="626">
        <v>0.3</v>
      </c>
      <c r="AA17" s="626"/>
      <c r="AB17" s="626"/>
      <c r="AC17" s="626"/>
      <c r="AD17" s="627">
        <v>14874</v>
      </c>
      <c r="AE17" s="627"/>
      <c r="AF17" s="627"/>
      <c r="AG17" s="627"/>
      <c r="AH17" s="627"/>
      <c r="AI17" s="627"/>
      <c r="AJ17" s="627"/>
      <c r="AK17" s="627"/>
      <c r="AL17" s="628">
        <v>0.5</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302541</v>
      </c>
      <c r="CS17" s="624"/>
      <c r="CT17" s="624"/>
      <c r="CU17" s="624"/>
      <c r="CV17" s="624"/>
      <c r="CW17" s="624"/>
      <c r="CX17" s="624"/>
      <c r="CY17" s="625"/>
      <c r="CZ17" s="626">
        <v>7.3</v>
      </c>
      <c r="DA17" s="626"/>
      <c r="DB17" s="626"/>
      <c r="DC17" s="626"/>
      <c r="DD17" s="632" t="s">
        <v>237</v>
      </c>
      <c r="DE17" s="624"/>
      <c r="DF17" s="624"/>
      <c r="DG17" s="624"/>
      <c r="DH17" s="624"/>
      <c r="DI17" s="624"/>
      <c r="DJ17" s="624"/>
      <c r="DK17" s="624"/>
      <c r="DL17" s="624"/>
      <c r="DM17" s="624"/>
      <c r="DN17" s="624"/>
      <c r="DO17" s="624"/>
      <c r="DP17" s="625"/>
      <c r="DQ17" s="632">
        <v>302541</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10010</v>
      </c>
      <c r="S18" s="624"/>
      <c r="T18" s="624"/>
      <c r="U18" s="624"/>
      <c r="V18" s="624"/>
      <c r="W18" s="624"/>
      <c r="X18" s="624"/>
      <c r="Y18" s="625"/>
      <c r="Z18" s="626">
        <v>0.2</v>
      </c>
      <c r="AA18" s="626"/>
      <c r="AB18" s="626"/>
      <c r="AC18" s="626"/>
      <c r="AD18" s="627">
        <v>10010</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v>19431</v>
      </c>
      <c r="CS18" s="624"/>
      <c r="CT18" s="624"/>
      <c r="CU18" s="624"/>
      <c r="CV18" s="624"/>
      <c r="CW18" s="624"/>
      <c r="CX18" s="624"/>
      <c r="CY18" s="625"/>
      <c r="CZ18" s="626">
        <v>0.5</v>
      </c>
      <c r="DA18" s="626"/>
      <c r="DB18" s="626"/>
      <c r="DC18" s="626"/>
      <c r="DD18" s="632" t="s">
        <v>140</v>
      </c>
      <c r="DE18" s="624"/>
      <c r="DF18" s="624"/>
      <c r="DG18" s="624"/>
      <c r="DH18" s="624"/>
      <c r="DI18" s="624"/>
      <c r="DJ18" s="624"/>
      <c r="DK18" s="624"/>
      <c r="DL18" s="624"/>
      <c r="DM18" s="624"/>
      <c r="DN18" s="624"/>
      <c r="DO18" s="624"/>
      <c r="DP18" s="625"/>
      <c r="DQ18" s="632">
        <v>19431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9877</v>
      </c>
      <c r="S19" s="624"/>
      <c r="T19" s="624"/>
      <c r="U19" s="624"/>
      <c r="V19" s="624"/>
      <c r="W19" s="624"/>
      <c r="X19" s="624"/>
      <c r="Y19" s="625"/>
      <c r="Z19" s="626">
        <v>0.2</v>
      </c>
      <c r="AA19" s="626"/>
      <c r="AB19" s="626"/>
      <c r="AC19" s="626"/>
      <c r="AD19" s="627">
        <v>9877</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237</v>
      </c>
      <c r="BP19" s="626"/>
      <c r="BQ19" s="626"/>
      <c r="BR19" s="626"/>
      <c r="BS19" s="627" t="s">
        <v>237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248</v>
      </c>
      <c r="CS19" s="624"/>
      <c r="CT19" s="624"/>
      <c r="CU19" s="624"/>
      <c r="CV19" s="624"/>
      <c r="CW19" s="624"/>
      <c r="CX19" s="624"/>
      <c r="CY19" s="625"/>
      <c r="CZ19" s="626" t="s">
        <v>237</v>
      </c>
      <c r="DA19" s="626"/>
      <c r="DB19" s="626"/>
      <c r="DC19" s="626"/>
      <c r="DD19" s="632" t="s">
        <v>140</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133</v>
      </c>
      <c r="S20" s="624"/>
      <c r="T20" s="624"/>
      <c r="U20" s="624"/>
      <c r="V20" s="624"/>
      <c r="W20" s="624"/>
      <c r="X20" s="624"/>
      <c r="Y20" s="625"/>
      <c r="Z20" s="626">
        <v>0</v>
      </c>
      <c r="AA20" s="626"/>
      <c r="AB20" s="626"/>
      <c r="AC20" s="626"/>
      <c r="AD20" s="627">
        <v>133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237</v>
      </c>
      <c r="BH20" s="624"/>
      <c r="BI20" s="624"/>
      <c r="BJ20" s="624"/>
      <c r="BK20" s="624"/>
      <c r="BL20" s="624"/>
      <c r="BM20" s="624"/>
      <c r="BN20" s="625"/>
      <c r="BO20" s="626" t="s">
        <v>140</v>
      </c>
      <c r="BP20" s="626"/>
      <c r="BQ20" s="626"/>
      <c r="BR20" s="626"/>
      <c r="BS20" s="627" t="s">
        <v>237</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4169019</v>
      </c>
      <c r="CS20" s="624"/>
      <c r="CT20" s="624"/>
      <c r="CU20" s="624"/>
      <c r="CV20" s="624"/>
      <c r="CW20" s="624"/>
      <c r="CX20" s="624"/>
      <c r="CY20" s="625"/>
      <c r="CZ20" s="626">
        <v>100</v>
      </c>
      <c r="DA20" s="626"/>
      <c r="DB20" s="626"/>
      <c r="DC20" s="626"/>
      <c r="DD20" s="632">
        <v>157952</v>
      </c>
      <c r="DE20" s="624"/>
      <c r="DF20" s="624"/>
      <c r="DG20" s="624"/>
      <c r="DH20" s="624"/>
      <c r="DI20" s="624"/>
      <c r="DJ20" s="624"/>
      <c r="DK20" s="624"/>
      <c r="DL20" s="624"/>
      <c r="DM20" s="624"/>
      <c r="DN20" s="624"/>
      <c r="DO20" s="624"/>
      <c r="DP20" s="625"/>
      <c r="DQ20" s="632">
        <v>3332675</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1556985</v>
      </c>
      <c r="S21" s="624"/>
      <c r="T21" s="624"/>
      <c r="U21" s="624"/>
      <c r="V21" s="624"/>
      <c r="W21" s="624"/>
      <c r="X21" s="624"/>
      <c r="Y21" s="625"/>
      <c r="Z21" s="626">
        <v>36.1</v>
      </c>
      <c r="AA21" s="626"/>
      <c r="AB21" s="626"/>
      <c r="AC21" s="626"/>
      <c r="AD21" s="627">
        <v>1452910</v>
      </c>
      <c r="AE21" s="627"/>
      <c r="AF21" s="627"/>
      <c r="AG21" s="627"/>
      <c r="AH21" s="627"/>
      <c r="AI21" s="627"/>
      <c r="AJ21" s="627"/>
      <c r="AK21" s="627"/>
      <c r="AL21" s="628">
        <v>51.4</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261</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1452910</v>
      </c>
      <c r="S22" s="624"/>
      <c r="T22" s="624"/>
      <c r="U22" s="624"/>
      <c r="V22" s="624"/>
      <c r="W22" s="624"/>
      <c r="X22" s="624"/>
      <c r="Y22" s="625"/>
      <c r="Z22" s="626">
        <v>33.700000000000003</v>
      </c>
      <c r="AA22" s="626"/>
      <c r="AB22" s="626"/>
      <c r="AC22" s="626"/>
      <c r="AD22" s="627">
        <v>1452910</v>
      </c>
      <c r="AE22" s="627"/>
      <c r="AF22" s="627"/>
      <c r="AG22" s="627"/>
      <c r="AH22" s="627"/>
      <c r="AI22" s="627"/>
      <c r="AJ22" s="627"/>
      <c r="AK22" s="627"/>
      <c r="AL22" s="628">
        <v>51.4</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248</v>
      </c>
      <c r="BP22" s="626"/>
      <c r="BQ22" s="626"/>
      <c r="BR22" s="626"/>
      <c r="BS22" s="627" t="s">
        <v>237</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104070</v>
      </c>
      <c r="S23" s="624"/>
      <c r="T23" s="624"/>
      <c r="U23" s="624"/>
      <c r="V23" s="624"/>
      <c r="W23" s="624"/>
      <c r="X23" s="624"/>
      <c r="Y23" s="625"/>
      <c r="Z23" s="626">
        <v>2.4</v>
      </c>
      <c r="AA23" s="626"/>
      <c r="AB23" s="626"/>
      <c r="AC23" s="626"/>
      <c r="AD23" s="627" t="s">
        <v>237</v>
      </c>
      <c r="AE23" s="627"/>
      <c r="AF23" s="627"/>
      <c r="AG23" s="627"/>
      <c r="AH23" s="627"/>
      <c r="AI23" s="627"/>
      <c r="AJ23" s="627"/>
      <c r="AK23" s="627"/>
      <c r="AL23" s="628" t="s">
        <v>237</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5</v>
      </c>
      <c r="S24" s="624"/>
      <c r="T24" s="624"/>
      <c r="U24" s="624"/>
      <c r="V24" s="624"/>
      <c r="W24" s="624"/>
      <c r="X24" s="624"/>
      <c r="Y24" s="625"/>
      <c r="Z24" s="626">
        <v>0</v>
      </c>
      <c r="AA24" s="626"/>
      <c r="AB24" s="626"/>
      <c r="AC24" s="626"/>
      <c r="AD24" s="627" t="s">
        <v>237</v>
      </c>
      <c r="AE24" s="627"/>
      <c r="AF24" s="627"/>
      <c r="AG24" s="627"/>
      <c r="AH24" s="627"/>
      <c r="AI24" s="627"/>
      <c r="AJ24" s="627"/>
      <c r="AK24" s="627"/>
      <c r="AL24" s="628" t="s">
        <v>237</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1660085</v>
      </c>
      <c r="CS24" s="613"/>
      <c r="CT24" s="613"/>
      <c r="CU24" s="613"/>
      <c r="CV24" s="613"/>
      <c r="CW24" s="613"/>
      <c r="CX24" s="613"/>
      <c r="CY24" s="614"/>
      <c r="CZ24" s="617">
        <v>39.799999999999997</v>
      </c>
      <c r="DA24" s="618"/>
      <c r="DB24" s="618"/>
      <c r="DC24" s="634"/>
      <c r="DD24" s="658">
        <v>1226110</v>
      </c>
      <c r="DE24" s="613"/>
      <c r="DF24" s="613"/>
      <c r="DG24" s="613"/>
      <c r="DH24" s="613"/>
      <c r="DI24" s="613"/>
      <c r="DJ24" s="613"/>
      <c r="DK24" s="614"/>
      <c r="DL24" s="658">
        <v>1162181</v>
      </c>
      <c r="DM24" s="613"/>
      <c r="DN24" s="613"/>
      <c r="DO24" s="613"/>
      <c r="DP24" s="613"/>
      <c r="DQ24" s="613"/>
      <c r="DR24" s="613"/>
      <c r="DS24" s="613"/>
      <c r="DT24" s="613"/>
      <c r="DU24" s="613"/>
      <c r="DV24" s="614"/>
      <c r="DW24" s="617">
        <v>40.5</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2920818</v>
      </c>
      <c r="S25" s="624"/>
      <c r="T25" s="624"/>
      <c r="U25" s="624"/>
      <c r="V25" s="624"/>
      <c r="W25" s="624"/>
      <c r="X25" s="624"/>
      <c r="Y25" s="625"/>
      <c r="Z25" s="626">
        <v>67.8</v>
      </c>
      <c r="AA25" s="626"/>
      <c r="AB25" s="626"/>
      <c r="AC25" s="626"/>
      <c r="AD25" s="627">
        <v>2816743</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237</v>
      </c>
      <c r="BP25" s="626"/>
      <c r="BQ25" s="626"/>
      <c r="BR25" s="626"/>
      <c r="BS25" s="627" t="s">
        <v>237</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840247</v>
      </c>
      <c r="CS25" s="655"/>
      <c r="CT25" s="655"/>
      <c r="CU25" s="655"/>
      <c r="CV25" s="655"/>
      <c r="CW25" s="655"/>
      <c r="CX25" s="655"/>
      <c r="CY25" s="656"/>
      <c r="CZ25" s="628">
        <v>20.2</v>
      </c>
      <c r="DA25" s="653"/>
      <c r="DB25" s="653"/>
      <c r="DC25" s="657"/>
      <c r="DD25" s="632">
        <v>767733</v>
      </c>
      <c r="DE25" s="655"/>
      <c r="DF25" s="655"/>
      <c r="DG25" s="655"/>
      <c r="DH25" s="655"/>
      <c r="DI25" s="655"/>
      <c r="DJ25" s="655"/>
      <c r="DK25" s="656"/>
      <c r="DL25" s="632">
        <v>708891</v>
      </c>
      <c r="DM25" s="655"/>
      <c r="DN25" s="655"/>
      <c r="DO25" s="655"/>
      <c r="DP25" s="655"/>
      <c r="DQ25" s="655"/>
      <c r="DR25" s="655"/>
      <c r="DS25" s="655"/>
      <c r="DT25" s="655"/>
      <c r="DU25" s="655"/>
      <c r="DV25" s="656"/>
      <c r="DW25" s="628">
        <v>24.7</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692</v>
      </c>
      <c r="S26" s="624"/>
      <c r="T26" s="624"/>
      <c r="U26" s="624"/>
      <c r="V26" s="624"/>
      <c r="W26" s="624"/>
      <c r="X26" s="624"/>
      <c r="Y26" s="625"/>
      <c r="Z26" s="626">
        <v>0</v>
      </c>
      <c r="AA26" s="626"/>
      <c r="AB26" s="626"/>
      <c r="AC26" s="626"/>
      <c r="AD26" s="627">
        <v>692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140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399201</v>
      </c>
      <c r="CS26" s="624"/>
      <c r="CT26" s="624"/>
      <c r="CU26" s="624"/>
      <c r="CV26" s="624"/>
      <c r="CW26" s="624"/>
      <c r="CX26" s="624"/>
      <c r="CY26" s="625"/>
      <c r="CZ26" s="628">
        <v>9.6</v>
      </c>
      <c r="DA26" s="653"/>
      <c r="DB26" s="653"/>
      <c r="DC26" s="657"/>
      <c r="DD26" s="632">
        <v>370369</v>
      </c>
      <c r="DE26" s="624"/>
      <c r="DF26" s="624"/>
      <c r="DG26" s="624"/>
      <c r="DH26" s="624"/>
      <c r="DI26" s="624"/>
      <c r="DJ26" s="624"/>
      <c r="DK26" s="625"/>
      <c r="DL26" s="632" t="s">
        <v>140</v>
      </c>
      <c r="DM26" s="624"/>
      <c r="DN26" s="624"/>
      <c r="DO26" s="624"/>
      <c r="DP26" s="624"/>
      <c r="DQ26" s="624"/>
      <c r="DR26" s="624"/>
      <c r="DS26" s="624"/>
      <c r="DT26" s="624"/>
      <c r="DU26" s="624"/>
      <c r="DV26" s="625"/>
      <c r="DW26" s="628" t="s">
        <v>237</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979</v>
      </c>
      <c r="S27" s="624"/>
      <c r="T27" s="624"/>
      <c r="U27" s="624"/>
      <c r="V27" s="624"/>
      <c r="W27" s="624"/>
      <c r="X27" s="624"/>
      <c r="Y27" s="625"/>
      <c r="Z27" s="626">
        <v>0</v>
      </c>
      <c r="AA27" s="626"/>
      <c r="AB27" s="626"/>
      <c r="AC27" s="626"/>
      <c r="AD27" s="627" t="s">
        <v>248</v>
      </c>
      <c r="AE27" s="627"/>
      <c r="AF27" s="627"/>
      <c r="AG27" s="627"/>
      <c r="AH27" s="627"/>
      <c r="AI27" s="627"/>
      <c r="AJ27" s="627"/>
      <c r="AK27" s="627"/>
      <c r="AL27" s="628" t="s">
        <v>237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1065271</v>
      </c>
      <c r="BH27" s="624"/>
      <c r="BI27" s="624"/>
      <c r="BJ27" s="624"/>
      <c r="BK27" s="624"/>
      <c r="BL27" s="624"/>
      <c r="BM27" s="624"/>
      <c r="BN27" s="625"/>
      <c r="BO27" s="626">
        <v>100</v>
      </c>
      <c r="BP27" s="626"/>
      <c r="BQ27" s="626"/>
      <c r="BR27" s="626"/>
      <c r="BS27" s="627">
        <v>11868</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517297</v>
      </c>
      <c r="CS27" s="655"/>
      <c r="CT27" s="655"/>
      <c r="CU27" s="655"/>
      <c r="CV27" s="655"/>
      <c r="CW27" s="655"/>
      <c r="CX27" s="655"/>
      <c r="CY27" s="656"/>
      <c r="CZ27" s="628">
        <v>12.4</v>
      </c>
      <c r="DA27" s="653"/>
      <c r="DB27" s="653"/>
      <c r="DC27" s="657"/>
      <c r="DD27" s="632">
        <v>155836</v>
      </c>
      <c r="DE27" s="655"/>
      <c r="DF27" s="655"/>
      <c r="DG27" s="655"/>
      <c r="DH27" s="655"/>
      <c r="DI27" s="655"/>
      <c r="DJ27" s="655"/>
      <c r="DK27" s="656"/>
      <c r="DL27" s="632">
        <v>150749</v>
      </c>
      <c r="DM27" s="655"/>
      <c r="DN27" s="655"/>
      <c r="DO27" s="655"/>
      <c r="DP27" s="655"/>
      <c r="DQ27" s="655"/>
      <c r="DR27" s="655"/>
      <c r="DS27" s="655"/>
      <c r="DT27" s="655"/>
      <c r="DU27" s="655"/>
      <c r="DV27" s="656"/>
      <c r="DW27" s="628">
        <v>5.3</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33508</v>
      </c>
      <c r="S28" s="624"/>
      <c r="T28" s="624"/>
      <c r="U28" s="624"/>
      <c r="V28" s="624"/>
      <c r="W28" s="624"/>
      <c r="X28" s="624"/>
      <c r="Y28" s="625"/>
      <c r="Z28" s="626">
        <v>0.8</v>
      </c>
      <c r="AA28" s="626"/>
      <c r="AB28" s="626"/>
      <c r="AC28" s="626"/>
      <c r="AD28" s="627" t="s">
        <v>248</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302541</v>
      </c>
      <c r="CS28" s="624"/>
      <c r="CT28" s="624"/>
      <c r="CU28" s="624"/>
      <c r="CV28" s="624"/>
      <c r="CW28" s="624"/>
      <c r="CX28" s="624"/>
      <c r="CY28" s="625"/>
      <c r="CZ28" s="628">
        <v>7.3</v>
      </c>
      <c r="DA28" s="653"/>
      <c r="DB28" s="653"/>
      <c r="DC28" s="657"/>
      <c r="DD28" s="632">
        <v>302541</v>
      </c>
      <c r="DE28" s="624"/>
      <c r="DF28" s="624"/>
      <c r="DG28" s="624"/>
      <c r="DH28" s="624"/>
      <c r="DI28" s="624"/>
      <c r="DJ28" s="624"/>
      <c r="DK28" s="625"/>
      <c r="DL28" s="632">
        <v>302541</v>
      </c>
      <c r="DM28" s="624"/>
      <c r="DN28" s="624"/>
      <c r="DO28" s="624"/>
      <c r="DP28" s="624"/>
      <c r="DQ28" s="624"/>
      <c r="DR28" s="624"/>
      <c r="DS28" s="624"/>
      <c r="DT28" s="624"/>
      <c r="DU28" s="624"/>
      <c r="DV28" s="625"/>
      <c r="DW28" s="628">
        <v>10.6</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4230</v>
      </c>
      <c r="S29" s="624"/>
      <c r="T29" s="624"/>
      <c r="U29" s="624"/>
      <c r="V29" s="624"/>
      <c r="W29" s="624"/>
      <c r="X29" s="624"/>
      <c r="Y29" s="625"/>
      <c r="Z29" s="626">
        <v>0.1</v>
      </c>
      <c r="AA29" s="626"/>
      <c r="AB29" s="626"/>
      <c r="AC29" s="626"/>
      <c r="AD29" s="627">
        <v>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71</v>
      </c>
      <c r="CG29" s="621"/>
      <c r="CH29" s="621"/>
      <c r="CI29" s="621"/>
      <c r="CJ29" s="621"/>
      <c r="CK29" s="621"/>
      <c r="CL29" s="621"/>
      <c r="CM29" s="621"/>
      <c r="CN29" s="621"/>
      <c r="CO29" s="621"/>
      <c r="CP29" s="621"/>
      <c r="CQ29" s="622"/>
      <c r="CR29" s="623">
        <v>302541</v>
      </c>
      <c r="CS29" s="655"/>
      <c r="CT29" s="655"/>
      <c r="CU29" s="655"/>
      <c r="CV29" s="655"/>
      <c r="CW29" s="655"/>
      <c r="CX29" s="655"/>
      <c r="CY29" s="656"/>
      <c r="CZ29" s="628">
        <v>7.3</v>
      </c>
      <c r="DA29" s="653"/>
      <c r="DB29" s="653"/>
      <c r="DC29" s="657"/>
      <c r="DD29" s="632">
        <v>302541</v>
      </c>
      <c r="DE29" s="655"/>
      <c r="DF29" s="655"/>
      <c r="DG29" s="655"/>
      <c r="DH29" s="655"/>
      <c r="DI29" s="655"/>
      <c r="DJ29" s="655"/>
      <c r="DK29" s="656"/>
      <c r="DL29" s="632">
        <v>302541</v>
      </c>
      <c r="DM29" s="655"/>
      <c r="DN29" s="655"/>
      <c r="DO29" s="655"/>
      <c r="DP29" s="655"/>
      <c r="DQ29" s="655"/>
      <c r="DR29" s="655"/>
      <c r="DS29" s="655"/>
      <c r="DT29" s="655"/>
      <c r="DU29" s="655"/>
      <c r="DV29" s="656"/>
      <c r="DW29" s="628">
        <v>10.6</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553595</v>
      </c>
      <c r="S30" s="624"/>
      <c r="T30" s="624"/>
      <c r="U30" s="624"/>
      <c r="V30" s="624"/>
      <c r="W30" s="624"/>
      <c r="X30" s="624"/>
      <c r="Y30" s="625"/>
      <c r="Z30" s="626">
        <v>12.9</v>
      </c>
      <c r="AA30" s="626"/>
      <c r="AB30" s="626"/>
      <c r="AC30" s="626"/>
      <c r="AD30" s="627" t="s">
        <v>237</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295540</v>
      </c>
      <c r="CS30" s="624"/>
      <c r="CT30" s="624"/>
      <c r="CU30" s="624"/>
      <c r="CV30" s="624"/>
      <c r="CW30" s="624"/>
      <c r="CX30" s="624"/>
      <c r="CY30" s="625"/>
      <c r="CZ30" s="628">
        <v>7.1</v>
      </c>
      <c r="DA30" s="653"/>
      <c r="DB30" s="653"/>
      <c r="DC30" s="657"/>
      <c r="DD30" s="632">
        <v>295540</v>
      </c>
      <c r="DE30" s="624"/>
      <c r="DF30" s="624"/>
      <c r="DG30" s="624"/>
      <c r="DH30" s="624"/>
      <c r="DI30" s="624"/>
      <c r="DJ30" s="624"/>
      <c r="DK30" s="625"/>
      <c r="DL30" s="632">
        <v>295540</v>
      </c>
      <c r="DM30" s="624"/>
      <c r="DN30" s="624"/>
      <c r="DO30" s="624"/>
      <c r="DP30" s="624"/>
      <c r="DQ30" s="624"/>
      <c r="DR30" s="624"/>
      <c r="DS30" s="624"/>
      <c r="DT30" s="624"/>
      <c r="DU30" s="624"/>
      <c r="DV30" s="625"/>
      <c r="DW30" s="628">
        <v>10.3</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99.3</v>
      </c>
      <c r="BH31" s="667"/>
      <c r="BI31" s="667"/>
      <c r="BJ31" s="667"/>
      <c r="BK31" s="667"/>
      <c r="BL31" s="667"/>
      <c r="BM31" s="618">
        <v>98</v>
      </c>
      <c r="BN31" s="667"/>
      <c r="BO31" s="667"/>
      <c r="BP31" s="667"/>
      <c r="BQ31" s="668"/>
      <c r="BR31" s="679">
        <v>99.4</v>
      </c>
      <c r="BS31" s="667"/>
      <c r="BT31" s="667"/>
      <c r="BU31" s="667"/>
      <c r="BV31" s="667"/>
      <c r="BW31" s="667"/>
      <c r="BX31" s="618">
        <v>98.2</v>
      </c>
      <c r="BY31" s="667"/>
      <c r="BZ31" s="667"/>
      <c r="CA31" s="667"/>
      <c r="CB31" s="668"/>
      <c r="CD31" s="661"/>
      <c r="CE31" s="662"/>
      <c r="CF31" s="620" t="s">
        <v>317</v>
      </c>
      <c r="CG31" s="621"/>
      <c r="CH31" s="621"/>
      <c r="CI31" s="621"/>
      <c r="CJ31" s="621"/>
      <c r="CK31" s="621"/>
      <c r="CL31" s="621"/>
      <c r="CM31" s="621"/>
      <c r="CN31" s="621"/>
      <c r="CO31" s="621"/>
      <c r="CP31" s="621"/>
      <c r="CQ31" s="622"/>
      <c r="CR31" s="623">
        <v>7001</v>
      </c>
      <c r="CS31" s="655"/>
      <c r="CT31" s="655"/>
      <c r="CU31" s="655"/>
      <c r="CV31" s="655"/>
      <c r="CW31" s="655"/>
      <c r="CX31" s="655"/>
      <c r="CY31" s="656"/>
      <c r="CZ31" s="628">
        <v>0.2</v>
      </c>
      <c r="DA31" s="653"/>
      <c r="DB31" s="653"/>
      <c r="DC31" s="657"/>
      <c r="DD31" s="632">
        <v>7001</v>
      </c>
      <c r="DE31" s="655"/>
      <c r="DF31" s="655"/>
      <c r="DG31" s="655"/>
      <c r="DH31" s="655"/>
      <c r="DI31" s="655"/>
      <c r="DJ31" s="655"/>
      <c r="DK31" s="656"/>
      <c r="DL31" s="632">
        <v>7001</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259800</v>
      </c>
      <c r="S32" s="624"/>
      <c r="T32" s="624"/>
      <c r="U32" s="624"/>
      <c r="V32" s="624"/>
      <c r="W32" s="624"/>
      <c r="X32" s="624"/>
      <c r="Y32" s="625"/>
      <c r="Z32" s="626">
        <v>6</v>
      </c>
      <c r="AA32" s="626"/>
      <c r="AB32" s="626"/>
      <c r="AC32" s="626"/>
      <c r="AD32" s="627" t="s">
        <v>237</v>
      </c>
      <c r="AE32" s="627"/>
      <c r="AF32" s="627"/>
      <c r="AG32" s="627"/>
      <c r="AH32" s="627"/>
      <c r="AI32" s="627"/>
      <c r="AJ32" s="627"/>
      <c r="AK32" s="627"/>
      <c r="AL32" s="628" t="s">
        <v>237</v>
      </c>
      <c r="AM32" s="629"/>
      <c r="AN32" s="629"/>
      <c r="AO32" s="630"/>
      <c r="AP32" s="671"/>
      <c r="AQ32" s="672"/>
      <c r="AR32" s="672"/>
      <c r="AS32" s="672"/>
      <c r="AT32" s="676"/>
      <c r="AU32" s="214" t="s">
        <v>319</v>
      </c>
      <c r="AX32" s="620" t="s">
        <v>320</v>
      </c>
      <c r="AY32" s="621"/>
      <c r="AZ32" s="621"/>
      <c r="BA32" s="621"/>
      <c r="BB32" s="621"/>
      <c r="BC32" s="621"/>
      <c r="BD32" s="621"/>
      <c r="BE32" s="621"/>
      <c r="BF32" s="622"/>
      <c r="BG32" s="680">
        <v>99.6</v>
      </c>
      <c r="BH32" s="655"/>
      <c r="BI32" s="655"/>
      <c r="BJ32" s="655"/>
      <c r="BK32" s="655"/>
      <c r="BL32" s="655"/>
      <c r="BM32" s="629">
        <v>98.8</v>
      </c>
      <c r="BN32" s="655"/>
      <c r="BO32" s="655"/>
      <c r="BP32" s="655"/>
      <c r="BQ32" s="678"/>
      <c r="BR32" s="680">
        <v>99.6</v>
      </c>
      <c r="BS32" s="655"/>
      <c r="BT32" s="655"/>
      <c r="BU32" s="655"/>
      <c r="BV32" s="655"/>
      <c r="BW32" s="655"/>
      <c r="BX32" s="629">
        <v>99</v>
      </c>
      <c r="BY32" s="655"/>
      <c r="BZ32" s="655"/>
      <c r="CA32" s="655"/>
      <c r="CB32" s="678"/>
      <c r="CD32" s="663"/>
      <c r="CE32" s="664"/>
      <c r="CF32" s="620" t="s">
        <v>321</v>
      </c>
      <c r="CG32" s="621"/>
      <c r="CH32" s="621"/>
      <c r="CI32" s="621"/>
      <c r="CJ32" s="621"/>
      <c r="CK32" s="621"/>
      <c r="CL32" s="621"/>
      <c r="CM32" s="621"/>
      <c r="CN32" s="621"/>
      <c r="CO32" s="621"/>
      <c r="CP32" s="621"/>
      <c r="CQ32" s="622"/>
      <c r="CR32" s="623" t="s">
        <v>140</v>
      </c>
      <c r="CS32" s="624"/>
      <c r="CT32" s="624"/>
      <c r="CU32" s="624"/>
      <c r="CV32" s="624"/>
      <c r="CW32" s="624"/>
      <c r="CX32" s="624"/>
      <c r="CY32" s="625"/>
      <c r="CZ32" s="628" t="s">
        <v>140</v>
      </c>
      <c r="DA32" s="653"/>
      <c r="DB32" s="653"/>
      <c r="DC32" s="657"/>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6873</v>
      </c>
      <c r="S33" s="624"/>
      <c r="T33" s="624"/>
      <c r="U33" s="624"/>
      <c r="V33" s="624"/>
      <c r="W33" s="624"/>
      <c r="X33" s="624"/>
      <c r="Y33" s="625"/>
      <c r="Z33" s="626">
        <v>0.2</v>
      </c>
      <c r="AA33" s="626"/>
      <c r="AB33" s="626"/>
      <c r="AC33" s="626"/>
      <c r="AD33" s="627">
        <v>3246</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99.1</v>
      </c>
      <c r="BH33" s="682"/>
      <c r="BI33" s="682"/>
      <c r="BJ33" s="682"/>
      <c r="BK33" s="682"/>
      <c r="BL33" s="682"/>
      <c r="BM33" s="683">
        <v>97</v>
      </c>
      <c r="BN33" s="682"/>
      <c r="BO33" s="682"/>
      <c r="BP33" s="682"/>
      <c r="BQ33" s="684"/>
      <c r="BR33" s="681">
        <v>99</v>
      </c>
      <c r="BS33" s="682"/>
      <c r="BT33" s="682"/>
      <c r="BU33" s="682"/>
      <c r="BV33" s="682"/>
      <c r="BW33" s="682"/>
      <c r="BX33" s="683">
        <v>96.8</v>
      </c>
      <c r="BY33" s="682"/>
      <c r="BZ33" s="682"/>
      <c r="CA33" s="682"/>
      <c r="CB33" s="684"/>
      <c r="CD33" s="620" t="s">
        <v>324</v>
      </c>
      <c r="CE33" s="621"/>
      <c r="CF33" s="621"/>
      <c r="CG33" s="621"/>
      <c r="CH33" s="621"/>
      <c r="CI33" s="621"/>
      <c r="CJ33" s="621"/>
      <c r="CK33" s="621"/>
      <c r="CL33" s="621"/>
      <c r="CM33" s="621"/>
      <c r="CN33" s="621"/>
      <c r="CO33" s="621"/>
      <c r="CP33" s="621"/>
      <c r="CQ33" s="622"/>
      <c r="CR33" s="623">
        <v>2350982</v>
      </c>
      <c r="CS33" s="655"/>
      <c r="CT33" s="655"/>
      <c r="CU33" s="655"/>
      <c r="CV33" s="655"/>
      <c r="CW33" s="655"/>
      <c r="CX33" s="655"/>
      <c r="CY33" s="656"/>
      <c r="CZ33" s="628">
        <v>56.4</v>
      </c>
      <c r="DA33" s="653"/>
      <c r="DB33" s="653"/>
      <c r="DC33" s="657"/>
      <c r="DD33" s="632">
        <v>2016779</v>
      </c>
      <c r="DE33" s="655"/>
      <c r="DF33" s="655"/>
      <c r="DG33" s="655"/>
      <c r="DH33" s="655"/>
      <c r="DI33" s="655"/>
      <c r="DJ33" s="655"/>
      <c r="DK33" s="656"/>
      <c r="DL33" s="632">
        <v>1109372</v>
      </c>
      <c r="DM33" s="655"/>
      <c r="DN33" s="655"/>
      <c r="DO33" s="655"/>
      <c r="DP33" s="655"/>
      <c r="DQ33" s="655"/>
      <c r="DR33" s="655"/>
      <c r="DS33" s="655"/>
      <c r="DT33" s="655"/>
      <c r="DU33" s="655"/>
      <c r="DV33" s="656"/>
      <c r="DW33" s="628">
        <v>38.700000000000003</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34633</v>
      </c>
      <c r="S34" s="624"/>
      <c r="T34" s="624"/>
      <c r="U34" s="624"/>
      <c r="V34" s="624"/>
      <c r="W34" s="624"/>
      <c r="X34" s="624"/>
      <c r="Y34" s="625"/>
      <c r="Z34" s="626">
        <v>0.8</v>
      </c>
      <c r="AA34" s="626"/>
      <c r="AB34" s="626"/>
      <c r="AC34" s="626"/>
      <c r="AD34" s="627" t="s">
        <v>140</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733330</v>
      </c>
      <c r="CS34" s="624"/>
      <c r="CT34" s="624"/>
      <c r="CU34" s="624"/>
      <c r="CV34" s="624"/>
      <c r="CW34" s="624"/>
      <c r="CX34" s="624"/>
      <c r="CY34" s="625"/>
      <c r="CZ34" s="628">
        <v>17.600000000000001</v>
      </c>
      <c r="DA34" s="653"/>
      <c r="DB34" s="653"/>
      <c r="DC34" s="657"/>
      <c r="DD34" s="632">
        <v>569587</v>
      </c>
      <c r="DE34" s="624"/>
      <c r="DF34" s="624"/>
      <c r="DG34" s="624"/>
      <c r="DH34" s="624"/>
      <c r="DI34" s="624"/>
      <c r="DJ34" s="624"/>
      <c r="DK34" s="625"/>
      <c r="DL34" s="632">
        <v>394768</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14705</v>
      </c>
      <c r="S35" s="624"/>
      <c r="T35" s="624"/>
      <c r="U35" s="624"/>
      <c r="V35" s="624"/>
      <c r="W35" s="624"/>
      <c r="X35" s="624"/>
      <c r="Y35" s="625"/>
      <c r="Z35" s="626">
        <v>0.3</v>
      </c>
      <c r="AA35" s="626"/>
      <c r="AB35" s="626"/>
      <c r="AC35" s="626"/>
      <c r="AD35" s="627" t="s">
        <v>237</v>
      </c>
      <c r="AE35" s="627"/>
      <c r="AF35" s="627"/>
      <c r="AG35" s="627"/>
      <c r="AH35" s="627"/>
      <c r="AI35" s="627"/>
      <c r="AJ35" s="627"/>
      <c r="AK35" s="627"/>
      <c r="AL35" s="628" t="s">
        <v>237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21841</v>
      </c>
      <c r="CS35" s="655"/>
      <c r="CT35" s="655"/>
      <c r="CU35" s="655"/>
      <c r="CV35" s="655"/>
      <c r="CW35" s="655"/>
      <c r="CX35" s="655"/>
      <c r="CY35" s="656"/>
      <c r="CZ35" s="628">
        <v>0.5</v>
      </c>
      <c r="DA35" s="653"/>
      <c r="DB35" s="653"/>
      <c r="DC35" s="657"/>
      <c r="DD35" s="632">
        <v>21841</v>
      </c>
      <c r="DE35" s="655"/>
      <c r="DF35" s="655"/>
      <c r="DG35" s="655"/>
      <c r="DH35" s="655"/>
      <c r="DI35" s="655"/>
      <c r="DJ35" s="655"/>
      <c r="DK35" s="656"/>
      <c r="DL35" s="632">
        <v>20280</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276546</v>
      </c>
      <c r="S36" s="624"/>
      <c r="T36" s="624"/>
      <c r="U36" s="624"/>
      <c r="V36" s="624"/>
      <c r="W36" s="624"/>
      <c r="X36" s="624"/>
      <c r="Y36" s="625"/>
      <c r="Z36" s="626">
        <v>6.4</v>
      </c>
      <c r="AA36" s="626"/>
      <c r="AB36" s="626"/>
      <c r="AC36" s="626"/>
      <c r="AD36" s="627" t="s">
        <v>237</v>
      </c>
      <c r="AE36" s="627"/>
      <c r="AF36" s="627"/>
      <c r="AG36" s="627"/>
      <c r="AH36" s="627"/>
      <c r="AI36" s="627"/>
      <c r="AJ36" s="627"/>
      <c r="AK36" s="627"/>
      <c r="AL36" s="628" t="s">
        <v>237</v>
      </c>
      <c r="AM36" s="629"/>
      <c r="AN36" s="629"/>
      <c r="AO36" s="630"/>
      <c r="AP36" s="222"/>
      <c r="AQ36" s="689" t="s">
        <v>332</v>
      </c>
      <c r="AR36" s="690"/>
      <c r="AS36" s="690"/>
      <c r="AT36" s="690"/>
      <c r="AU36" s="690"/>
      <c r="AV36" s="690"/>
      <c r="AW36" s="690"/>
      <c r="AX36" s="690"/>
      <c r="AY36" s="691"/>
      <c r="AZ36" s="612">
        <v>532927</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6603</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979908</v>
      </c>
      <c r="CS36" s="624"/>
      <c r="CT36" s="624"/>
      <c r="CU36" s="624"/>
      <c r="CV36" s="624"/>
      <c r="CW36" s="624"/>
      <c r="CX36" s="624"/>
      <c r="CY36" s="625"/>
      <c r="CZ36" s="628">
        <v>23.5</v>
      </c>
      <c r="DA36" s="653"/>
      <c r="DB36" s="653"/>
      <c r="DC36" s="657"/>
      <c r="DD36" s="632">
        <v>855445</v>
      </c>
      <c r="DE36" s="624"/>
      <c r="DF36" s="624"/>
      <c r="DG36" s="624"/>
      <c r="DH36" s="624"/>
      <c r="DI36" s="624"/>
      <c r="DJ36" s="624"/>
      <c r="DK36" s="625"/>
      <c r="DL36" s="632">
        <v>460256</v>
      </c>
      <c r="DM36" s="624"/>
      <c r="DN36" s="624"/>
      <c r="DO36" s="624"/>
      <c r="DP36" s="624"/>
      <c r="DQ36" s="624"/>
      <c r="DR36" s="624"/>
      <c r="DS36" s="624"/>
      <c r="DT36" s="624"/>
      <c r="DU36" s="624"/>
      <c r="DV36" s="625"/>
      <c r="DW36" s="628">
        <v>16.100000000000001</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85735</v>
      </c>
      <c r="S37" s="624"/>
      <c r="T37" s="624"/>
      <c r="U37" s="624"/>
      <c r="V37" s="624"/>
      <c r="W37" s="624"/>
      <c r="X37" s="624"/>
      <c r="Y37" s="625"/>
      <c r="Z37" s="626">
        <v>2</v>
      </c>
      <c r="AA37" s="626"/>
      <c r="AB37" s="626"/>
      <c r="AC37" s="626"/>
      <c r="AD37" s="627">
        <v>4287</v>
      </c>
      <c r="AE37" s="627"/>
      <c r="AF37" s="627"/>
      <c r="AG37" s="627"/>
      <c r="AH37" s="627"/>
      <c r="AI37" s="627"/>
      <c r="AJ37" s="627"/>
      <c r="AK37" s="627"/>
      <c r="AL37" s="628">
        <v>0.2</v>
      </c>
      <c r="AM37" s="629"/>
      <c r="AN37" s="629"/>
      <c r="AO37" s="630"/>
      <c r="AQ37" s="686" t="s">
        <v>336</v>
      </c>
      <c r="AR37" s="687"/>
      <c r="AS37" s="687"/>
      <c r="AT37" s="687"/>
      <c r="AU37" s="687"/>
      <c r="AV37" s="687"/>
      <c r="AW37" s="687"/>
      <c r="AX37" s="687"/>
      <c r="AY37" s="688"/>
      <c r="AZ37" s="623">
        <v>230000</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6603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256541</v>
      </c>
      <c r="CS37" s="655"/>
      <c r="CT37" s="655"/>
      <c r="CU37" s="655"/>
      <c r="CV37" s="655"/>
      <c r="CW37" s="655"/>
      <c r="CX37" s="655"/>
      <c r="CY37" s="656"/>
      <c r="CZ37" s="628">
        <v>6.2</v>
      </c>
      <c r="DA37" s="653"/>
      <c r="DB37" s="653"/>
      <c r="DC37" s="657"/>
      <c r="DD37" s="632">
        <v>249906</v>
      </c>
      <c r="DE37" s="655"/>
      <c r="DF37" s="655"/>
      <c r="DG37" s="655"/>
      <c r="DH37" s="655"/>
      <c r="DI37" s="655"/>
      <c r="DJ37" s="655"/>
      <c r="DK37" s="656"/>
      <c r="DL37" s="632">
        <v>221822</v>
      </c>
      <c r="DM37" s="655"/>
      <c r="DN37" s="655"/>
      <c r="DO37" s="655"/>
      <c r="DP37" s="655"/>
      <c r="DQ37" s="655"/>
      <c r="DR37" s="655"/>
      <c r="DS37" s="655"/>
      <c r="DT37" s="655"/>
      <c r="DU37" s="655"/>
      <c r="DV37" s="656"/>
      <c r="DW37" s="628">
        <v>7.7</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115401</v>
      </c>
      <c r="S38" s="624"/>
      <c r="T38" s="624"/>
      <c r="U38" s="624"/>
      <c r="V38" s="624"/>
      <c r="W38" s="624"/>
      <c r="X38" s="624"/>
      <c r="Y38" s="625"/>
      <c r="Z38" s="626">
        <v>2.7</v>
      </c>
      <c r="AA38" s="626"/>
      <c r="AB38" s="626"/>
      <c r="AC38" s="626"/>
      <c r="AD38" s="627" t="s">
        <v>237</v>
      </c>
      <c r="AE38" s="627"/>
      <c r="AF38" s="627"/>
      <c r="AG38" s="627"/>
      <c r="AH38" s="627"/>
      <c r="AI38" s="627"/>
      <c r="AJ38" s="627"/>
      <c r="AK38" s="627"/>
      <c r="AL38" s="628" t="s">
        <v>140</v>
      </c>
      <c r="AM38" s="629"/>
      <c r="AN38" s="629"/>
      <c r="AO38" s="630"/>
      <c r="AQ38" s="686" t="s">
        <v>340</v>
      </c>
      <c r="AR38" s="687"/>
      <c r="AS38" s="687"/>
      <c r="AT38" s="687"/>
      <c r="AU38" s="687"/>
      <c r="AV38" s="687"/>
      <c r="AW38" s="687"/>
      <c r="AX38" s="687"/>
      <c r="AY38" s="688"/>
      <c r="AZ38" s="623">
        <v>33256</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1150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269671</v>
      </c>
      <c r="CS38" s="624"/>
      <c r="CT38" s="624"/>
      <c r="CU38" s="624"/>
      <c r="CV38" s="624"/>
      <c r="CW38" s="624"/>
      <c r="CX38" s="624"/>
      <c r="CY38" s="625"/>
      <c r="CZ38" s="628">
        <v>6.5</v>
      </c>
      <c r="DA38" s="653"/>
      <c r="DB38" s="653"/>
      <c r="DC38" s="657"/>
      <c r="DD38" s="632">
        <v>225171</v>
      </c>
      <c r="DE38" s="624"/>
      <c r="DF38" s="624"/>
      <c r="DG38" s="624"/>
      <c r="DH38" s="624"/>
      <c r="DI38" s="624"/>
      <c r="DJ38" s="624"/>
      <c r="DK38" s="625"/>
      <c r="DL38" s="632">
        <v>224068</v>
      </c>
      <c r="DM38" s="624"/>
      <c r="DN38" s="624"/>
      <c r="DO38" s="624"/>
      <c r="DP38" s="624"/>
      <c r="DQ38" s="624"/>
      <c r="DR38" s="624"/>
      <c r="DS38" s="624"/>
      <c r="DT38" s="624"/>
      <c r="DU38" s="624"/>
      <c r="DV38" s="625"/>
      <c r="DW38" s="628">
        <v>7.8</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6" t="s">
        <v>344</v>
      </c>
      <c r="AR39" s="687"/>
      <c r="AS39" s="687"/>
      <c r="AT39" s="687"/>
      <c r="AU39" s="687"/>
      <c r="AV39" s="687"/>
      <c r="AW39" s="687"/>
      <c r="AX39" s="687"/>
      <c r="AY39" s="688"/>
      <c r="AZ39" s="623">
        <v>11612</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2021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336232</v>
      </c>
      <c r="CS39" s="655"/>
      <c r="CT39" s="655"/>
      <c r="CU39" s="655"/>
      <c r="CV39" s="655"/>
      <c r="CW39" s="655"/>
      <c r="CX39" s="655"/>
      <c r="CY39" s="656"/>
      <c r="CZ39" s="628">
        <v>8.1</v>
      </c>
      <c r="DA39" s="653"/>
      <c r="DB39" s="653"/>
      <c r="DC39" s="657"/>
      <c r="DD39" s="632">
        <v>334735</v>
      </c>
      <c r="DE39" s="655"/>
      <c r="DF39" s="655"/>
      <c r="DG39" s="655"/>
      <c r="DH39" s="655"/>
      <c r="DI39" s="655"/>
      <c r="DJ39" s="655"/>
      <c r="DK39" s="656"/>
      <c r="DL39" s="632" t="s">
        <v>237</v>
      </c>
      <c r="DM39" s="655"/>
      <c r="DN39" s="655"/>
      <c r="DO39" s="655"/>
      <c r="DP39" s="655"/>
      <c r="DQ39" s="655"/>
      <c r="DR39" s="655"/>
      <c r="DS39" s="655"/>
      <c r="DT39" s="655"/>
      <c r="DU39" s="655"/>
      <c r="DV39" s="656"/>
      <c r="DW39" s="628" t="s">
        <v>237</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42301</v>
      </c>
      <c r="S40" s="624"/>
      <c r="T40" s="624"/>
      <c r="U40" s="624"/>
      <c r="V40" s="624"/>
      <c r="W40" s="624"/>
      <c r="X40" s="624"/>
      <c r="Y40" s="625"/>
      <c r="Z40" s="626">
        <v>1</v>
      </c>
      <c r="AA40" s="626"/>
      <c r="AB40" s="626"/>
      <c r="AC40" s="626"/>
      <c r="AD40" s="627" t="s">
        <v>237</v>
      </c>
      <c r="AE40" s="627"/>
      <c r="AF40" s="627"/>
      <c r="AG40" s="627"/>
      <c r="AH40" s="627"/>
      <c r="AI40" s="627"/>
      <c r="AJ40" s="627"/>
      <c r="AK40" s="627"/>
      <c r="AL40" s="628" t="s">
        <v>237</v>
      </c>
      <c r="AM40" s="629"/>
      <c r="AN40" s="629"/>
      <c r="AO40" s="630"/>
      <c r="AQ40" s="686" t="s">
        <v>348</v>
      </c>
      <c r="AR40" s="687"/>
      <c r="AS40" s="687"/>
      <c r="AT40" s="687"/>
      <c r="AU40" s="687"/>
      <c r="AV40" s="687"/>
      <c r="AW40" s="687"/>
      <c r="AX40" s="687"/>
      <c r="AY40" s="688"/>
      <c r="AZ40" s="623">
        <v>238</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111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10000</v>
      </c>
      <c r="CS40" s="624"/>
      <c r="CT40" s="624"/>
      <c r="CU40" s="624"/>
      <c r="CV40" s="624"/>
      <c r="CW40" s="624"/>
      <c r="CX40" s="624"/>
      <c r="CY40" s="625"/>
      <c r="CZ40" s="628">
        <v>0.2</v>
      </c>
      <c r="DA40" s="653"/>
      <c r="DB40" s="653"/>
      <c r="DC40" s="657"/>
      <c r="DD40" s="632">
        <v>10000</v>
      </c>
      <c r="DE40" s="624"/>
      <c r="DF40" s="624"/>
      <c r="DG40" s="624"/>
      <c r="DH40" s="624"/>
      <c r="DI40" s="624"/>
      <c r="DJ40" s="624"/>
      <c r="DK40" s="625"/>
      <c r="DL40" s="632">
        <v>10000</v>
      </c>
      <c r="DM40" s="624"/>
      <c r="DN40" s="624"/>
      <c r="DO40" s="624"/>
      <c r="DP40" s="624"/>
      <c r="DQ40" s="624"/>
      <c r="DR40" s="624"/>
      <c r="DS40" s="624"/>
      <c r="DT40" s="624"/>
      <c r="DU40" s="624"/>
      <c r="DV40" s="625"/>
      <c r="DW40" s="628">
        <v>0.3</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4307515</v>
      </c>
      <c r="S41" s="696"/>
      <c r="T41" s="696"/>
      <c r="U41" s="696"/>
      <c r="V41" s="696"/>
      <c r="W41" s="696"/>
      <c r="X41" s="696"/>
      <c r="Y41" s="700"/>
      <c r="Z41" s="701">
        <v>100</v>
      </c>
      <c r="AA41" s="701"/>
      <c r="AB41" s="701"/>
      <c r="AC41" s="701"/>
      <c r="AD41" s="702">
        <v>2824970</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58018</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140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237</v>
      </c>
      <c r="DA41" s="653"/>
      <c r="DB41" s="653"/>
      <c r="DC41" s="657"/>
      <c r="DD41" s="632" t="s">
        <v>248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199803</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338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157952</v>
      </c>
      <c r="CS42" s="655"/>
      <c r="CT42" s="655"/>
      <c r="CU42" s="655"/>
      <c r="CV42" s="655"/>
      <c r="CW42" s="655"/>
      <c r="CX42" s="655"/>
      <c r="CY42" s="656"/>
      <c r="CZ42" s="628">
        <v>3.8</v>
      </c>
      <c r="DA42" s="653"/>
      <c r="DB42" s="653"/>
      <c r="DC42" s="657"/>
      <c r="DD42" s="632">
        <v>89786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1197</v>
      </c>
      <c r="CS43" s="655"/>
      <c r="CT43" s="655"/>
      <c r="CU43" s="655"/>
      <c r="CV43" s="655"/>
      <c r="CW43" s="655"/>
      <c r="CX43" s="655"/>
      <c r="CY43" s="656"/>
      <c r="CZ43" s="628">
        <v>0</v>
      </c>
      <c r="DA43" s="653"/>
      <c r="DB43" s="653"/>
      <c r="DC43" s="657"/>
      <c r="DD43" s="632">
        <v>1197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157952</v>
      </c>
      <c r="CS44" s="624"/>
      <c r="CT44" s="624"/>
      <c r="CU44" s="624"/>
      <c r="CV44" s="624"/>
      <c r="CW44" s="624"/>
      <c r="CX44" s="624"/>
      <c r="CY44" s="625"/>
      <c r="CZ44" s="628">
        <v>3.8</v>
      </c>
      <c r="DA44" s="629"/>
      <c r="DB44" s="629"/>
      <c r="DC44" s="635"/>
      <c r="DD44" s="632">
        <v>89786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6786</v>
      </c>
      <c r="CS45" s="655"/>
      <c r="CT45" s="655"/>
      <c r="CU45" s="655"/>
      <c r="CV45" s="655"/>
      <c r="CW45" s="655"/>
      <c r="CX45" s="655"/>
      <c r="CY45" s="656"/>
      <c r="CZ45" s="628">
        <v>0.2</v>
      </c>
      <c r="DA45" s="653"/>
      <c r="DB45" s="653"/>
      <c r="DC45" s="657"/>
      <c r="DD45" s="632">
        <v>2914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99101</v>
      </c>
      <c r="CS46" s="624"/>
      <c r="CT46" s="624"/>
      <c r="CU46" s="624"/>
      <c r="CV46" s="624"/>
      <c r="CW46" s="624"/>
      <c r="CX46" s="624"/>
      <c r="CY46" s="625"/>
      <c r="CZ46" s="628">
        <v>2.4</v>
      </c>
      <c r="DA46" s="629"/>
      <c r="DB46" s="629"/>
      <c r="DC46" s="635"/>
      <c r="DD46" s="632">
        <v>57207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140</v>
      </c>
      <c r="CS47" s="655"/>
      <c r="CT47" s="655"/>
      <c r="CU47" s="655"/>
      <c r="CV47" s="655"/>
      <c r="CW47" s="655"/>
      <c r="CX47" s="655"/>
      <c r="CY47" s="656"/>
      <c r="CZ47" s="628" t="s">
        <v>237</v>
      </c>
      <c r="DA47" s="653"/>
      <c r="DB47" s="653"/>
      <c r="DC47" s="657"/>
      <c r="DD47" s="632" t="s">
        <v>140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4169019</v>
      </c>
      <c r="CS49" s="682"/>
      <c r="CT49" s="682"/>
      <c r="CU49" s="682"/>
      <c r="CV49" s="682"/>
      <c r="CW49" s="682"/>
      <c r="CX49" s="682"/>
      <c r="CY49" s="711"/>
      <c r="CZ49" s="703">
        <v>100</v>
      </c>
      <c r="DA49" s="712"/>
      <c r="DB49" s="712"/>
      <c r="DC49" s="713"/>
      <c r="DD49" s="714">
        <v>3332675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UqbICzXfvYXzg0IFStExiDx6KzmLmPcigIWh9S3gINPTGNSLSlHY9L6N54cP8YK0yR6WX3S1BstXicTSyVtGg==" saltValue="qaAHJKDDNKmyy5ngUNQ3P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25" zoomScaleNormal="25" zoomScaleSheetLayoutView="70" workbookViewId="0">
      <selection activeCell="B8" sqref="B8:P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4308</v>
      </c>
      <c r="R7" s="753"/>
      <c r="S7" s="753"/>
      <c r="T7" s="753"/>
      <c r="U7" s="753"/>
      <c r="V7" s="753">
        <v>4169</v>
      </c>
      <c r="W7" s="753"/>
      <c r="X7" s="753"/>
      <c r="Y7" s="753"/>
      <c r="Z7" s="753"/>
      <c r="AA7" s="753">
        <v>138</v>
      </c>
      <c r="AB7" s="753"/>
      <c r="AC7" s="753"/>
      <c r="AD7" s="753"/>
      <c r="AE7" s="754"/>
      <c r="AF7" s="755">
        <v>113</v>
      </c>
      <c r="AG7" s="756"/>
      <c r="AH7" s="756"/>
      <c r="AI7" s="756"/>
      <c r="AJ7" s="757"/>
      <c r="AK7" s="758">
        <v>15</v>
      </c>
      <c r="AL7" s="759"/>
      <c r="AM7" s="759"/>
      <c r="AN7" s="759"/>
      <c r="AO7" s="759"/>
      <c r="AP7" s="759">
        <v>2372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113</v>
      </c>
      <c r="AG23" s="793"/>
      <c r="AH23" s="793"/>
      <c r="AI23" s="793"/>
      <c r="AJ23" s="796"/>
      <c r="AK23" s="797"/>
      <c r="AL23" s="798"/>
      <c r="AM23" s="798"/>
      <c r="AN23" s="798"/>
      <c r="AO23" s="798"/>
      <c r="AP23" s="793"/>
      <c r="AQ23" s="793"/>
      <c r="AR23" s="793"/>
      <c r="AS23" s="793"/>
      <c r="AT23" s="793"/>
      <c r="AU23" s="809"/>
      <c r="AV23" s="809"/>
      <c r="AW23" s="809"/>
      <c r="AX23" s="809"/>
      <c r="AY23" s="810"/>
      <c r="AZ23" s="811" t="s">
        <v>237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1026</v>
      </c>
      <c r="R28" s="823"/>
      <c r="S28" s="823"/>
      <c r="T28" s="823"/>
      <c r="U28" s="823"/>
      <c r="V28" s="823">
        <v>1019</v>
      </c>
      <c r="W28" s="823"/>
      <c r="X28" s="823"/>
      <c r="Y28" s="823"/>
      <c r="Z28" s="823"/>
      <c r="AA28" s="823">
        <v>7</v>
      </c>
      <c r="AB28" s="823"/>
      <c r="AC28" s="823"/>
      <c r="AD28" s="823"/>
      <c r="AE28" s="824"/>
      <c r="AF28" s="825">
        <v>7</v>
      </c>
      <c r="AG28" s="823"/>
      <c r="AH28" s="823"/>
      <c r="AI28" s="823"/>
      <c r="AJ28" s="826"/>
      <c r="AK28" s="827">
        <v>58</v>
      </c>
      <c r="AL28" s="828"/>
      <c r="AM28" s="828"/>
      <c r="AN28" s="828"/>
      <c r="AO28" s="828"/>
      <c r="AP28" s="828" t="s">
        <v>579</v>
      </c>
      <c r="AQ28" s="828"/>
      <c r="AR28" s="828"/>
      <c r="AS28" s="828"/>
      <c r="AT28" s="828"/>
      <c r="AU28" s="828" t="s">
        <v>579</v>
      </c>
      <c r="AV28" s="828"/>
      <c r="AW28" s="828"/>
      <c r="AX28" s="828"/>
      <c r="AY28" s="828"/>
      <c r="AZ28" s="829" t="s">
        <v>579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746</v>
      </c>
      <c r="R29" s="784"/>
      <c r="S29" s="784"/>
      <c r="T29" s="784"/>
      <c r="U29" s="784"/>
      <c r="V29" s="784">
        <v>685</v>
      </c>
      <c r="W29" s="784"/>
      <c r="X29" s="784"/>
      <c r="Y29" s="784"/>
      <c r="Z29" s="784"/>
      <c r="AA29" s="784">
        <v>62</v>
      </c>
      <c r="AB29" s="784"/>
      <c r="AC29" s="784"/>
      <c r="AD29" s="784"/>
      <c r="AE29" s="785"/>
      <c r="AF29" s="786">
        <v>62</v>
      </c>
      <c r="AG29" s="787"/>
      <c r="AH29" s="787"/>
      <c r="AI29" s="787"/>
      <c r="AJ29" s="788"/>
      <c r="AK29" s="834">
        <v>117</v>
      </c>
      <c r="AL29" s="830"/>
      <c r="AM29" s="830"/>
      <c r="AN29" s="830"/>
      <c r="AO29" s="830"/>
      <c r="AP29" s="830" t="s">
        <v>579</v>
      </c>
      <c r="AQ29" s="830"/>
      <c r="AR29" s="830"/>
      <c r="AS29" s="830"/>
      <c r="AT29" s="830"/>
      <c r="AU29" s="830" t="s">
        <v>579</v>
      </c>
      <c r="AV29" s="830"/>
      <c r="AW29" s="830"/>
      <c r="AX29" s="830"/>
      <c r="AY29" s="830"/>
      <c r="AZ29" s="831" t="s">
        <v>579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89</v>
      </c>
      <c r="R30" s="784"/>
      <c r="S30" s="784"/>
      <c r="T30" s="784"/>
      <c r="U30" s="784"/>
      <c r="V30" s="784">
        <v>88</v>
      </c>
      <c r="W30" s="784"/>
      <c r="X30" s="784"/>
      <c r="Y30" s="784"/>
      <c r="Z30" s="784"/>
      <c r="AA30" s="784">
        <v>1</v>
      </c>
      <c r="AB30" s="784"/>
      <c r="AC30" s="784"/>
      <c r="AD30" s="784"/>
      <c r="AE30" s="785"/>
      <c r="AF30" s="786">
        <v>1</v>
      </c>
      <c r="AG30" s="787"/>
      <c r="AH30" s="787"/>
      <c r="AI30" s="787"/>
      <c r="AJ30" s="788"/>
      <c r="AK30" s="834">
        <v>17</v>
      </c>
      <c r="AL30" s="830"/>
      <c r="AM30" s="830"/>
      <c r="AN30" s="830"/>
      <c r="AO30" s="830"/>
      <c r="AP30" s="830" t="s">
        <v>579</v>
      </c>
      <c r="AQ30" s="830"/>
      <c r="AR30" s="830"/>
      <c r="AS30" s="830"/>
      <c r="AT30" s="830"/>
      <c r="AU30" s="830" t="s">
        <v>579</v>
      </c>
      <c r="AV30" s="830"/>
      <c r="AW30" s="830"/>
      <c r="AX30" s="830"/>
      <c r="AY30" s="830"/>
      <c r="AZ30" s="831" t="s">
        <v>579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199</v>
      </c>
      <c r="R31" s="784"/>
      <c r="S31" s="784"/>
      <c r="T31" s="784"/>
      <c r="U31" s="784"/>
      <c r="V31" s="784">
        <v>162</v>
      </c>
      <c r="W31" s="784"/>
      <c r="X31" s="784"/>
      <c r="Y31" s="784"/>
      <c r="Z31" s="784"/>
      <c r="AA31" s="784">
        <v>37</v>
      </c>
      <c r="AB31" s="784"/>
      <c r="AC31" s="784"/>
      <c r="AD31" s="784"/>
      <c r="AE31" s="785"/>
      <c r="AF31" s="786">
        <v>546</v>
      </c>
      <c r="AG31" s="787"/>
      <c r="AH31" s="787"/>
      <c r="AI31" s="787"/>
      <c r="AJ31" s="788"/>
      <c r="AK31" s="834">
        <v>33</v>
      </c>
      <c r="AL31" s="830"/>
      <c r="AM31" s="830"/>
      <c r="AN31" s="830"/>
      <c r="AO31" s="830"/>
      <c r="AP31" s="830">
        <v>371</v>
      </c>
      <c r="AQ31" s="830"/>
      <c r="AR31" s="830"/>
      <c r="AS31" s="830"/>
      <c r="AT31" s="830"/>
      <c r="AU31" s="830">
        <v>0</v>
      </c>
      <c r="AV31" s="830"/>
      <c r="AW31" s="830"/>
      <c r="AX31" s="830"/>
      <c r="AY31" s="830"/>
      <c r="AZ31" s="831" t="s">
        <v>579</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396</v>
      </c>
      <c r="R32" s="784"/>
      <c r="S32" s="784"/>
      <c r="T32" s="784"/>
      <c r="U32" s="784"/>
      <c r="V32" s="784">
        <v>326</v>
      </c>
      <c r="W32" s="784"/>
      <c r="X32" s="784"/>
      <c r="Y32" s="784"/>
      <c r="Z32" s="784"/>
      <c r="AA32" s="784">
        <v>70</v>
      </c>
      <c r="AB32" s="784"/>
      <c r="AC32" s="784"/>
      <c r="AD32" s="784"/>
      <c r="AE32" s="785"/>
      <c r="AF32" s="786">
        <v>106</v>
      </c>
      <c r="AG32" s="787"/>
      <c r="AH32" s="787"/>
      <c r="AI32" s="787"/>
      <c r="AJ32" s="788"/>
      <c r="AK32" s="834">
        <v>230</v>
      </c>
      <c r="AL32" s="830"/>
      <c r="AM32" s="830"/>
      <c r="AN32" s="830"/>
      <c r="AO32" s="830"/>
      <c r="AP32" s="830">
        <v>1272</v>
      </c>
      <c r="AQ32" s="830"/>
      <c r="AR32" s="830"/>
      <c r="AS32" s="830"/>
      <c r="AT32" s="830"/>
      <c r="AU32" s="830">
        <v>1004</v>
      </c>
      <c r="AV32" s="830"/>
      <c r="AW32" s="830"/>
      <c r="AX32" s="830"/>
      <c r="AY32" s="830"/>
      <c r="AZ32" s="831" t="s">
        <v>579</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28</v>
      </c>
      <c r="R33" s="784"/>
      <c r="S33" s="784"/>
      <c r="T33" s="784"/>
      <c r="U33" s="784"/>
      <c r="V33" s="784">
        <v>28</v>
      </c>
      <c r="W33" s="784"/>
      <c r="X33" s="784"/>
      <c r="Y33" s="784"/>
      <c r="Z33" s="784"/>
      <c r="AA33" s="784">
        <v>0</v>
      </c>
      <c r="AB33" s="784"/>
      <c r="AC33" s="784"/>
      <c r="AD33" s="784"/>
      <c r="AE33" s="785"/>
      <c r="AF33" s="786">
        <v>0</v>
      </c>
      <c r="AG33" s="787"/>
      <c r="AH33" s="787"/>
      <c r="AI33" s="787"/>
      <c r="AJ33" s="788"/>
      <c r="AK33" s="834">
        <v>12</v>
      </c>
      <c r="AL33" s="830"/>
      <c r="AM33" s="830"/>
      <c r="AN33" s="830"/>
      <c r="AO33" s="830"/>
      <c r="AP33" s="830">
        <v>83</v>
      </c>
      <c r="AQ33" s="830"/>
      <c r="AR33" s="830"/>
      <c r="AS33" s="830"/>
      <c r="AT33" s="830"/>
      <c r="AU33" s="830">
        <v>60</v>
      </c>
      <c r="AV33" s="830"/>
      <c r="AW33" s="830"/>
      <c r="AX33" s="830"/>
      <c r="AY33" s="830"/>
      <c r="AZ33" s="831" t="s">
        <v>579</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722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402</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580</v>
      </c>
      <c r="C68" s="870"/>
      <c r="D68" s="870"/>
      <c r="E68" s="870"/>
      <c r="F68" s="870"/>
      <c r="G68" s="870"/>
      <c r="H68" s="870"/>
      <c r="I68" s="870"/>
      <c r="J68" s="870"/>
      <c r="K68" s="870"/>
      <c r="L68" s="870"/>
      <c r="M68" s="870"/>
      <c r="N68" s="870"/>
      <c r="O68" s="870"/>
      <c r="P68" s="871"/>
      <c r="Q68" s="872">
        <v>4892</v>
      </c>
      <c r="R68" s="866"/>
      <c r="S68" s="866"/>
      <c r="T68" s="866"/>
      <c r="U68" s="866"/>
      <c r="V68" s="866">
        <v>4564</v>
      </c>
      <c r="W68" s="866"/>
      <c r="X68" s="866"/>
      <c r="Y68" s="866"/>
      <c r="Z68" s="866"/>
      <c r="AA68" s="866">
        <v>328</v>
      </c>
      <c r="AB68" s="866"/>
      <c r="AC68" s="866"/>
      <c r="AD68" s="866"/>
      <c r="AE68" s="866"/>
      <c r="AF68" s="866">
        <v>328</v>
      </c>
      <c r="AG68" s="866"/>
      <c r="AH68" s="866"/>
      <c r="AI68" s="866"/>
      <c r="AJ68" s="866"/>
      <c r="AK68" s="866">
        <v>0</v>
      </c>
      <c r="AL68" s="866"/>
      <c r="AM68" s="866"/>
      <c r="AN68" s="866"/>
      <c r="AO68" s="866"/>
      <c r="AP68" s="866">
        <v>455</v>
      </c>
      <c r="AQ68" s="866"/>
      <c r="AR68" s="866"/>
      <c r="AS68" s="866"/>
      <c r="AT68" s="866"/>
      <c r="AU68" s="866">
        <v>12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581</v>
      </c>
      <c r="C69" s="874"/>
      <c r="D69" s="874"/>
      <c r="E69" s="874"/>
      <c r="F69" s="874"/>
      <c r="G69" s="874"/>
      <c r="H69" s="874"/>
      <c r="I69" s="874"/>
      <c r="J69" s="874"/>
      <c r="K69" s="874"/>
      <c r="L69" s="874"/>
      <c r="M69" s="874"/>
      <c r="N69" s="874"/>
      <c r="O69" s="874"/>
      <c r="P69" s="875"/>
      <c r="Q69" s="876">
        <v>22</v>
      </c>
      <c r="R69" s="830"/>
      <c r="S69" s="830"/>
      <c r="T69" s="830"/>
      <c r="U69" s="830"/>
      <c r="V69" s="830">
        <v>19</v>
      </c>
      <c r="W69" s="830"/>
      <c r="X69" s="830"/>
      <c r="Y69" s="830"/>
      <c r="Z69" s="830"/>
      <c r="AA69" s="830">
        <v>3</v>
      </c>
      <c r="AB69" s="830"/>
      <c r="AC69" s="830"/>
      <c r="AD69" s="830"/>
      <c r="AE69" s="830"/>
      <c r="AF69" s="830" t="s">
        <v>579</v>
      </c>
      <c r="AG69" s="830"/>
      <c r="AH69" s="830"/>
      <c r="AI69" s="830"/>
      <c r="AJ69" s="830"/>
      <c r="AK69" s="830">
        <v>0</v>
      </c>
      <c r="AL69" s="830"/>
      <c r="AM69" s="830"/>
      <c r="AN69" s="830"/>
      <c r="AO69" s="830"/>
      <c r="AP69" s="830" t="s">
        <v>579</v>
      </c>
      <c r="AQ69" s="830"/>
      <c r="AR69" s="830"/>
      <c r="AS69" s="830"/>
      <c r="AT69" s="830"/>
      <c r="AU69" s="830" t="s">
        <v>579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v>406</v>
      </c>
      <c r="R70" s="830"/>
      <c r="S70" s="830"/>
      <c r="T70" s="830"/>
      <c r="U70" s="830"/>
      <c r="V70" s="830">
        <v>378</v>
      </c>
      <c r="W70" s="830"/>
      <c r="X70" s="830"/>
      <c r="Y70" s="830"/>
      <c r="Z70" s="830"/>
      <c r="AA70" s="830">
        <v>28</v>
      </c>
      <c r="AB70" s="830"/>
      <c r="AC70" s="830"/>
      <c r="AD70" s="830"/>
      <c r="AE70" s="830"/>
      <c r="AF70" s="830">
        <v>28</v>
      </c>
      <c r="AG70" s="830"/>
      <c r="AH70" s="830"/>
      <c r="AI70" s="830"/>
      <c r="AJ70" s="830"/>
      <c r="AK70" s="830">
        <v>29</v>
      </c>
      <c r="AL70" s="830"/>
      <c r="AM70" s="830"/>
      <c r="AN70" s="830"/>
      <c r="AO70" s="830"/>
      <c r="AP70" s="830">
        <v>285</v>
      </c>
      <c r="AQ70" s="830"/>
      <c r="AR70" s="830"/>
      <c r="AS70" s="830"/>
      <c r="AT70" s="830"/>
      <c r="AU70" s="830">
        <v>12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v>2841</v>
      </c>
      <c r="R71" s="830"/>
      <c r="S71" s="830"/>
      <c r="T71" s="830"/>
      <c r="U71" s="830"/>
      <c r="V71" s="830">
        <v>2665</v>
      </c>
      <c r="W71" s="830"/>
      <c r="X71" s="830"/>
      <c r="Y71" s="830"/>
      <c r="Z71" s="830"/>
      <c r="AA71" s="830">
        <v>177</v>
      </c>
      <c r="AB71" s="830"/>
      <c r="AC71" s="830"/>
      <c r="AD71" s="830"/>
      <c r="AE71" s="830"/>
      <c r="AF71" s="830">
        <v>177</v>
      </c>
      <c r="AG71" s="830"/>
      <c r="AH71" s="830"/>
      <c r="AI71" s="830"/>
      <c r="AJ71" s="830"/>
      <c r="AK71" s="830">
        <v>446</v>
      </c>
      <c r="AL71" s="830"/>
      <c r="AM71" s="830"/>
      <c r="AN71" s="830"/>
      <c r="AO71" s="830"/>
      <c r="AP71" s="830">
        <v>2325</v>
      </c>
      <c r="AQ71" s="830"/>
      <c r="AR71" s="830"/>
      <c r="AS71" s="830"/>
      <c r="AT71" s="830"/>
      <c r="AU71" s="830">
        <v>28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v>326</v>
      </c>
      <c r="R72" s="830"/>
      <c r="S72" s="830"/>
      <c r="T72" s="830"/>
      <c r="U72" s="830"/>
      <c r="V72" s="830">
        <v>326</v>
      </c>
      <c r="W72" s="830"/>
      <c r="X72" s="830"/>
      <c r="Y72" s="830"/>
      <c r="Z72" s="830"/>
      <c r="AA72" s="830">
        <v>0</v>
      </c>
      <c r="AB72" s="830"/>
      <c r="AC72" s="830"/>
      <c r="AD72" s="830"/>
      <c r="AE72" s="830"/>
      <c r="AF72" s="830" t="s">
        <v>579</v>
      </c>
      <c r="AG72" s="830"/>
      <c r="AH72" s="830"/>
      <c r="AI72" s="830"/>
      <c r="AJ72" s="830"/>
      <c r="AK72" s="830">
        <v>0</v>
      </c>
      <c r="AL72" s="830"/>
      <c r="AM72" s="830"/>
      <c r="AN72" s="830"/>
      <c r="AO72" s="830"/>
      <c r="AP72" s="830" t="s">
        <v>579</v>
      </c>
      <c r="AQ72" s="830"/>
      <c r="AR72" s="830"/>
      <c r="AS72" s="830"/>
      <c r="AT72" s="830"/>
      <c r="AU72" s="830" t="s">
        <v>579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128</v>
      </c>
      <c r="R73" s="830"/>
      <c r="S73" s="830"/>
      <c r="T73" s="830"/>
      <c r="U73" s="830"/>
      <c r="V73" s="830">
        <v>122</v>
      </c>
      <c r="W73" s="830"/>
      <c r="X73" s="830"/>
      <c r="Y73" s="830"/>
      <c r="Z73" s="830"/>
      <c r="AA73" s="830">
        <v>6</v>
      </c>
      <c r="AB73" s="830"/>
      <c r="AC73" s="830"/>
      <c r="AD73" s="830"/>
      <c r="AE73" s="830"/>
      <c r="AF73" s="830">
        <v>6</v>
      </c>
      <c r="AG73" s="830"/>
      <c r="AH73" s="830"/>
      <c r="AI73" s="830"/>
      <c r="AJ73" s="830"/>
      <c r="AK73" s="830">
        <v>5</v>
      </c>
      <c r="AL73" s="830"/>
      <c r="AM73" s="830"/>
      <c r="AN73" s="830"/>
      <c r="AO73" s="830"/>
      <c r="AP73" s="830" t="s">
        <v>579</v>
      </c>
      <c r="AQ73" s="830"/>
      <c r="AR73" s="830"/>
      <c r="AS73" s="830"/>
      <c r="AT73" s="830"/>
      <c r="AU73" s="830" t="s">
        <v>579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192</v>
      </c>
      <c r="R74" s="830"/>
      <c r="S74" s="830"/>
      <c r="T74" s="830"/>
      <c r="U74" s="830"/>
      <c r="V74" s="830">
        <v>184</v>
      </c>
      <c r="W74" s="830"/>
      <c r="X74" s="830"/>
      <c r="Y74" s="830"/>
      <c r="Z74" s="830"/>
      <c r="AA74" s="830">
        <v>9</v>
      </c>
      <c r="AB74" s="830"/>
      <c r="AC74" s="830"/>
      <c r="AD74" s="830"/>
      <c r="AE74" s="830"/>
      <c r="AF74" s="830">
        <v>9</v>
      </c>
      <c r="AG74" s="830"/>
      <c r="AH74" s="830"/>
      <c r="AI74" s="830"/>
      <c r="AJ74" s="830"/>
      <c r="AK74" s="830">
        <v>0</v>
      </c>
      <c r="AL74" s="830"/>
      <c r="AM74" s="830"/>
      <c r="AN74" s="830"/>
      <c r="AO74" s="830"/>
      <c r="AP74" s="830">
        <v>48</v>
      </c>
      <c r="AQ74" s="830"/>
      <c r="AR74" s="830"/>
      <c r="AS74" s="830"/>
      <c r="AT74" s="830"/>
      <c r="AU74" s="879">
        <v>20</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6552</v>
      </c>
      <c r="R75" s="878"/>
      <c r="S75" s="878"/>
      <c r="T75" s="878"/>
      <c r="U75" s="834"/>
      <c r="V75" s="879">
        <v>6149</v>
      </c>
      <c r="W75" s="878"/>
      <c r="X75" s="878"/>
      <c r="Y75" s="878"/>
      <c r="Z75" s="834"/>
      <c r="AA75" s="879">
        <v>403</v>
      </c>
      <c r="AB75" s="878"/>
      <c r="AC75" s="878"/>
      <c r="AD75" s="878"/>
      <c r="AE75" s="834"/>
      <c r="AF75" s="879">
        <v>403</v>
      </c>
      <c r="AG75" s="878"/>
      <c r="AH75" s="878"/>
      <c r="AI75" s="878"/>
      <c r="AJ75" s="834"/>
      <c r="AK75" s="879">
        <v>7</v>
      </c>
      <c r="AL75" s="878"/>
      <c r="AM75" s="878"/>
      <c r="AN75" s="878"/>
      <c r="AO75" s="834"/>
      <c r="AP75" s="879" t="s">
        <v>579</v>
      </c>
      <c r="AQ75" s="878"/>
      <c r="AR75" s="878"/>
      <c r="AS75" s="878"/>
      <c r="AT75" s="834"/>
      <c r="AU75" s="830" t="s">
        <v>579</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584</v>
      </c>
      <c r="C76" s="874"/>
      <c r="D76" s="874"/>
      <c r="E76" s="874"/>
      <c r="F76" s="874"/>
      <c r="G76" s="874"/>
      <c r="H76" s="874"/>
      <c r="I76" s="874"/>
      <c r="J76" s="874"/>
      <c r="K76" s="874"/>
      <c r="L76" s="874"/>
      <c r="M76" s="874"/>
      <c r="N76" s="874"/>
      <c r="O76" s="874"/>
      <c r="P76" s="875"/>
      <c r="Q76" s="877">
        <v>13</v>
      </c>
      <c r="R76" s="878"/>
      <c r="S76" s="878"/>
      <c r="T76" s="878"/>
      <c r="U76" s="834"/>
      <c r="V76" s="879">
        <v>13</v>
      </c>
      <c r="W76" s="878"/>
      <c r="X76" s="878"/>
      <c r="Y76" s="878"/>
      <c r="Z76" s="834"/>
      <c r="AA76" s="879">
        <v>0</v>
      </c>
      <c r="AB76" s="878"/>
      <c r="AC76" s="878"/>
      <c r="AD76" s="878"/>
      <c r="AE76" s="834"/>
      <c r="AF76" s="879">
        <v>0</v>
      </c>
      <c r="AG76" s="878"/>
      <c r="AH76" s="878"/>
      <c r="AI76" s="878"/>
      <c r="AJ76" s="834"/>
      <c r="AK76" s="879">
        <v>0</v>
      </c>
      <c r="AL76" s="878"/>
      <c r="AM76" s="878"/>
      <c r="AN76" s="878"/>
      <c r="AO76" s="834"/>
      <c r="AP76" s="879" t="s">
        <v>579</v>
      </c>
      <c r="AQ76" s="878"/>
      <c r="AR76" s="878"/>
      <c r="AS76" s="878"/>
      <c r="AT76" s="834"/>
      <c r="AU76" s="830" t="s">
        <v>579</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585</v>
      </c>
      <c r="C77" s="874"/>
      <c r="D77" s="874"/>
      <c r="E77" s="874"/>
      <c r="F77" s="874"/>
      <c r="G77" s="874"/>
      <c r="H77" s="874"/>
      <c r="I77" s="874"/>
      <c r="J77" s="874"/>
      <c r="K77" s="874"/>
      <c r="L77" s="874"/>
      <c r="M77" s="874"/>
      <c r="N77" s="874"/>
      <c r="O77" s="874"/>
      <c r="P77" s="875"/>
      <c r="Q77" s="877">
        <v>1833</v>
      </c>
      <c r="R77" s="878"/>
      <c r="S77" s="878"/>
      <c r="T77" s="878"/>
      <c r="U77" s="834"/>
      <c r="V77" s="879">
        <v>1780</v>
      </c>
      <c r="W77" s="878"/>
      <c r="X77" s="878"/>
      <c r="Y77" s="878"/>
      <c r="Z77" s="834"/>
      <c r="AA77" s="879">
        <v>53</v>
      </c>
      <c r="AB77" s="878"/>
      <c r="AC77" s="878"/>
      <c r="AD77" s="878"/>
      <c r="AE77" s="834"/>
      <c r="AF77" s="879">
        <v>53</v>
      </c>
      <c r="AG77" s="878"/>
      <c r="AH77" s="878"/>
      <c r="AI77" s="878"/>
      <c r="AJ77" s="834"/>
      <c r="AK77" s="879">
        <v>4</v>
      </c>
      <c r="AL77" s="878"/>
      <c r="AM77" s="878"/>
      <c r="AN77" s="878"/>
      <c r="AO77" s="834"/>
      <c r="AP77" s="879" t="s">
        <v>579</v>
      </c>
      <c r="AQ77" s="878"/>
      <c r="AR77" s="878"/>
      <c r="AS77" s="878"/>
      <c r="AT77" s="834"/>
      <c r="AU77" s="830" t="s">
        <v>579</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586</v>
      </c>
      <c r="C78" s="874"/>
      <c r="D78" s="874"/>
      <c r="E78" s="874"/>
      <c r="F78" s="874"/>
      <c r="G78" s="874"/>
      <c r="H78" s="874"/>
      <c r="I78" s="874"/>
      <c r="J78" s="874"/>
      <c r="K78" s="874"/>
      <c r="L78" s="874"/>
      <c r="M78" s="874"/>
      <c r="N78" s="874"/>
      <c r="O78" s="874"/>
      <c r="P78" s="875"/>
      <c r="Q78" s="876">
        <v>4370</v>
      </c>
      <c r="R78" s="830"/>
      <c r="S78" s="830"/>
      <c r="T78" s="830"/>
      <c r="U78" s="830"/>
      <c r="V78" s="830">
        <v>4221</v>
      </c>
      <c r="W78" s="830"/>
      <c r="X78" s="830"/>
      <c r="Y78" s="830"/>
      <c r="Z78" s="830"/>
      <c r="AA78" s="830">
        <v>149</v>
      </c>
      <c r="AB78" s="830"/>
      <c r="AC78" s="830"/>
      <c r="AD78" s="830"/>
      <c r="AE78" s="830"/>
      <c r="AF78" s="830">
        <v>149</v>
      </c>
      <c r="AG78" s="830"/>
      <c r="AH78" s="830"/>
      <c r="AI78" s="830"/>
      <c r="AJ78" s="830"/>
      <c r="AK78" s="830">
        <v>0</v>
      </c>
      <c r="AL78" s="830"/>
      <c r="AM78" s="830"/>
      <c r="AN78" s="830"/>
      <c r="AO78" s="830"/>
      <c r="AP78" s="830">
        <v>19</v>
      </c>
      <c r="AQ78" s="830"/>
      <c r="AR78" s="830"/>
      <c r="AS78" s="830"/>
      <c r="AT78" s="830"/>
      <c r="AU78" s="830">
        <v>19</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592</v>
      </c>
      <c r="C79" s="874"/>
      <c r="D79" s="874"/>
      <c r="E79" s="874"/>
      <c r="F79" s="874"/>
      <c r="G79" s="874"/>
      <c r="H79" s="874"/>
      <c r="I79" s="874"/>
      <c r="J79" s="874"/>
      <c r="K79" s="874"/>
      <c r="L79" s="874"/>
      <c r="M79" s="874"/>
      <c r="N79" s="874"/>
      <c r="O79" s="874"/>
      <c r="P79" s="875"/>
      <c r="Q79" s="876">
        <v>239</v>
      </c>
      <c r="R79" s="830"/>
      <c r="S79" s="830"/>
      <c r="T79" s="830"/>
      <c r="U79" s="830"/>
      <c r="V79" s="830">
        <v>188</v>
      </c>
      <c r="W79" s="830"/>
      <c r="X79" s="830"/>
      <c r="Y79" s="830"/>
      <c r="Z79" s="830"/>
      <c r="AA79" s="830">
        <v>50</v>
      </c>
      <c r="AB79" s="830"/>
      <c r="AC79" s="830"/>
      <c r="AD79" s="830"/>
      <c r="AE79" s="830"/>
      <c r="AF79" s="830">
        <v>50</v>
      </c>
      <c r="AG79" s="830"/>
      <c r="AH79" s="830"/>
      <c r="AI79" s="830"/>
      <c r="AJ79" s="830"/>
      <c r="AK79" s="830">
        <v>19</v>
      </c>
      <c r="AL79" s="830"/>
      <c r="AM79" s="830"/>
      <c r="AN79" s="830"/>
      <c r="AO79" s="830"/>
      <c r="AP79" s="830" t="s">
        <v>579</v>
      </c>
      <c r="AQ79" s="830"/>
      <c r="AR79" s="830"/>
      <c r="AS79" s="830"/>
      <c r="AT79" s="830"/>
      <c r="AU79" s="830" t="s">
        <v>579</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593</v>
      </c>
      <c r="C80" s="874"/>
      <c r="D80" s="874"/>
      <c r="E80" s="874"/>
      <c r="F80" s="874"/>
      <c r="G80" s="874"/>
      <c r="H80" s="874"/>
      <c r="I80" s="874"/>
      <c r="J80" s="874"/>
      <c r="K80" s="874"/>
      <c r="L80" s="874"/>
      <c r="M80" s="874"/>
      <c r="N80" s="874"/>
      <c r="O80" s="874"/>
      <c r="P80" s="875"/>
      <c r="Q80" s="876">
        <v>307348</v>
      </c>
      <c r="R80" s="830"/>
      <c r="S80" s="830"/>
      <c r="T80" s="830"/>
      <c r="U80" s="830"/>
      <c r="V80" s="830">
        <v>292047</v>
      </c>
      <c r="W80" s="830"/>
      <c r="X80" s="830"/>
      <c r="Y80" s="830"/>
      <c r="Z80" s="830"/>
      <c r="AA80" s="830">
        <v>15301</v>
      </c>
      <c r="AB80" s="830"/>
      <c r="AC80" s="830"/>
      <c r="AD80" s="830"/>
      <c r="AE80" s="830"/>
      <c r="AF80" s="830">
        <v>15301</v>
      </c>
      <c r="AG80" s="830"/>
      <c r="AH80" s="830"/>
      <c r="AI80" s="830"/>
      <c r="AJ80" s="830"/>
      <c r="AK80" s="830">
        <v>0</v>
      </c>
      <c r="AL80" s="830"/>
      <c r="AM80" s="830"/>
      <c r="AN80" s="830"/>
      <c r="AO80" s="830"/>
      <c r="AP80" s="830" t="s">
        <v>579</v>
      </c>
      <c r="AQ80" s="830"/>
      <c r="AR80" s="830"/>
      <c r="AS80" s="830"/>
      <c r="AT80" s="830"/>
      <c r="AU80" s="830" t="s">
        <v>579</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587</v>
      </c>
      <c r="C81" s="874"/>
      <c r="D81" s="874"/>
      <c r="E81" s="874"/>
      <c r="F81" s="874"/>
      <c r="G81" s="874"/>
      <c r="H81" s="874"/>
      <c r="I81" s="874"/>
      <c r="J81" s="874"/>
      <c r="K81" s="874"/>
      <c r="L81" s="874"/>
      <c r="M81" s="874"/>
      <c r="N81" s="874"/>
      <c r="O81" s="874"/>
      <c r="P81" s="875"/>
      <c r="Q81" s="876">
        <v>210</v>
      </c>
      <c r="R81" s="830"/>
      <c r="S81" s="830"/>
      <c r="T81" s="830"/>
      <c r="U81" s="830"/>
      <c r="V81" s="830">
        <v>206</v>
      </c>
      <c r="W81" s="830"/>
      <c r="X81" s="830"/>
      <c r="Y81" s="830"/>
      <c r="Z81" s="830"/>
      <c r="AA81" s="830">
        <v>4</v>
      </c>
      <c r="AB81" s="830"/>
      <c r="AC81" s="830"/>
      <c r="AD81" s="830"/>
      <c r="AE81" s="830"/>
      <c r="AF81" s="830">
        <v>4</v>
      </c>
      <c r="AG81" s="830"/>
      <c r="AH81" s="830"/>
      <c r="AI81" s="830"/>
      <c r="AJ81" s="830"/>
      <c r="AK81" s="830">
        <v>6</v>
      </c>
      <c r="AL81" s="830"/>
      <c r="AM81" s="830"/>
      <c r="AN81" s="830"/>
      <c r="AO81" s="830"/>
      <c r="AP81" s="830" t="s">
        <v>579</v>
      </c>
      <c r="AQ81" s="830"/>
      <c r="AR81" s="830"/>
      <c r="AS81" s="830"/>
      <c r="AT81" s="830"/>
      <c r="AU81" s="830" t="s">
        <v>579</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588</v>
      </c>
      <c r="C82" s="874"/>
      <c r="D82" s="874"/>
      <c r="E82" s="874"/>
      <c r="F82" s="874"/>
      <c r="G82" s="874"/>
      <c r="H82" s="874"/>
      <c r="I82" s="874"/>
      <c r="J82" s="874"/>
      <c r="K82" s="874"/>
      <c r="L82" s="874"/>
      <c r="M82" s="874"/>
      <c r="N82" s="874"/>
      <c r="O82" s="874"/>
      <c r="P82" s="875"/>
      <c r="Q82" s="876">
        <v>38</v>
      </c>
      <c r="R82" s="830"/>
      <c r="S82" s="830"/>
      <c r="T82" s="830"/>
      <c r="U82" s="830"/>
      <c r="V82" s="830">
        <v>24</v>
      </c>
      <c r="W82" s="830"/>
      <c r="X82" s="830"/>
      <c r="Y82" s="830"/>
      <c r="Z82" s="830"/>
      <c r="AA82" s="830">
        <v>14</v>
      </c>
      <c r="AB82" s="830"/>
      <c r="AC82" s="830"/>
      <c r="AD82" s="830"/>
      <c r="AE82" s="830"/>
      <c r="AF82" s="830">
        <v>12</v>
      </c>
      <c r="AG82" s="830"/>
      <c r="AH82" s="830"/>
      <c r="AI82" s="830"/>
      <c r="AJ82" s="830"/>
      <c r="AK82" s="830">
        <v>16</v>
      </c>
      <c r="AL82" s="830"/>
      <c r="AM82" s="830"/>
      <c r="AN82" s="830"/>
      <c r="AO82" s="830"/>
      <c r="AP82" s="830" t="s">
        <v>579</v>
      </c>
      <c r="AQ82" s="830"/>
      <c r="AR82" s="830"/>
      <c r="AS82" s="830"/>
      <c r="AT82" s="830"/>
      <c r="AU82" s="830" t="s">
        <v>579</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302266</v>
      </c>
      <c r="AB110" s="900"/>
      <c r="AC110" s="900"/>
      <c r="AD110" s="900"/>
      <c r="AE110" s="901"/>
      <c r="AF110" s="902">
        <v>310065</v>
      </c>
      <c r="AG110" s="900"/>
      <c r="AH110" s="900"/>
      <c r="AI110" s="900"/>
      <c r="AJ110" s="901"/>
      <c r="AK110" s="902">
        <v>302541</v>
      </c>
      <c r="AL110" s="900"/>
      <c r="AM110" s="900"/>
      <c r="AN110" s="900"/>
      <c r="AO110" s="901"/>
      <c r="AP110" s="903">
        <v>12.5</v>
      </c>
      <c r="AQ110" s="904"/>
      <c r="AR110" s="904"/>
      <c r="AS110" s="904"/>
      <c r="AT110" s="905"/>
      <c r="AU110" s="906" t="s">
        <v>74</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2647532</v>
      </c>
      <c r="BR110" s="931"/>
      <c r="BS110" s="931"/>
      <c r="BT110" s="931"/>
      <c r="BU110" s="931"/>
      <c r="BV110" s="931">
        <v>2552593</v>
      </c>
      <c r="BW110" s="931"/>
      <c r="BX110" s="931"/>
      <c r="BY110" s="931"/>
      <c r="BZ110" s="931"/>
      <c r="CA110" s="931">
        <v>2372456</v>
      </c>
      <c r="CB110" s="931"/>
      <c r="CC110" s="931"/>
      <c r="CD110" s="931"/>
      <c r="CE110" s="931"/>
      <c r="CF110" s="944">
        <v>97.8</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442</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237</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448</v>
      </c>
      <c r="AG112" s="959"/>
      <c r="AH112" s="959"/>
      <c r="AI112" s="959"/>
      <c r="AJ112" s="960"/>
      <c r="AK112" s="961" t="s">
        <v>237</v>
      </c>
      <c r="AL112" s="959"/>
      <c r="AM112" s="959"/>
      <c r="AN112" s="959"/>
      <c r="AO112" s="960"/>
      <c r="AP112" s="962" t="s">
        <v>448</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1502248</v>
      </c>
      <c r="BR112" s="926"/>
      <c r="BS112" s="926"/>
      <c r="BT112" s="926"/>
      <c r="BU112" s="926"/>
      <c r="BV112" s="926">
        <v>1151885</v>
      </c>
      <c r="BW112" s="926"/>
      <c r="BX112" s="926"/>
      <c r="BY112" s="926"/>
      <c r="BZ112" s="926"/>
      <c r="CA112" s="926">
        <v>1063101</v>
      </c>
      <c r="CB112" s="926"/>
      <c r="CC112" s="926"/>
      <c r="CD112" s="926"/>
      <c r="CE112" s="926"/>
      <c r="CF112" s="920">
        <v>43.8</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249285</v>
      </c>
      <c r="AB113" s="938"/>
      <c r="AC113" s="938"/>
      <c r="AD113" s="938"/>
      <c r="AE113" s="939"/>
      <c r="AF113" s="940">
        <v>248356</v>
      </c>
      <c r="AG113" s="938"/>
      <c r="AH113" s="938"/>
      <c r="AI113" s="938"/>
      <c r="AJ113" s="939"/>
      <c r="AK113" s="940">
        <v>236956</v>
      </c>
      <c r="AL113" s="938"/>
      <c r="AM113" s="938"/>
      <c r="AN113" s="938"/>
      <c r="AO113" s="939"/>
      <c r="AP113" s="941">
        <v>9.8000000000000007</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170030</v>
      </c>
      <c r="BR113" s="926"/>
      <c r="BS113" s="926"/>
      <c r="BT113" s="926"/>
      <c r="BU113" s="926"/>
      <c r="BV113" s="926">
        <v>132031</v>
      </c>
      <c r="BW113" s="926"/>
      <c r="BX113" s="926"/>
      <c r="BY113" s="926"/>
      <c r="BZ113" s="926"/>
      <c r="CA113" s="926">
        <v>90196</v>
      </c>
      <c r="CB113" s="926"/>
      <c r="CC113" s="926"/>
      <c r="CD113" s="926"/>
      <c r="CE113" s="926"/>
      <c r="CF113" s="920">
        <v>3.7</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454</v>
      </c>
      <c r="DR113" s="959"/>
      <c r="DS113" s="959"/>
      <c r="DT113" s="959"/>
      <c r="DU113" s="960"/>
      <c r="DV113" s="962" t="s">
        <v>237</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12083</v>
      </c>
      <c r="AB114" s="959"/>
      <c r="AC114" s="959"/>
      <c r="AD114" s="959"/>
      <c r="AE114" s="960"/>
      <c r="AF114" s="961">
        <v>12619</v>
      </c>
      <c r="AG114" s="959"/>
      <c r="AH114" s="959"/>
      <c r="AI114" s="959"/>
      <c r="AJ114" s="960"/>
      <c r="AK114" s="961">
        <v>13443</v>
      </c>
      <c r="AL114" s="959"/>
      <c r="AM114" s="959"/>
      <c r="AN114" s="959"/>
      <c r="AO114" s="960"/>
      <c r="AP114" s="962">
        <v>0.6</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503087</v>
      </c>
      <c r="BR114" s="926"/>
      <c r="BS114" s="926"/>
      <c r="BT114" s="926"/>
      <c r="BU114" s="926"/>
      <c r="BV114" s="926">
        <v>520412</v>
      </c>
      <c r="BW114" s="926"/>
      <c r="BX114" s="926"/>
      <c r="BY114" s="926"/>
      <c r="BZ114" s="926"/>
      <c r="CA114" s="926">
        <v>558191</v>
      </c>
      <c r="CB114" s="926"/>
      <c r="CC114" s="926"/>
      <c r="CD114" s="926"/>
      <c r="CE114" s="926"/>
      <c r="CF114" s="920">
        <v>23</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237</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237</v>
      </c>
      <c r="AB115" s="938"/>
      <c r="AC115" s="938"/>
      <c r="AD115" s="938"/>
      <c r="AE115" s="939"/>
      <c r="AF115" s="940" t="s">
        <v>237</v>
      </c>
      <c r="AG115" s="938"/>
      <c r="AH115" s="938"/>
      <c r="AI115" s="938"/>
      <c r="AJ115" s="939"/>
      <c r="AK115" s="940" t="s">
        <v>237</v>
      </c>
      <c r="AL115" s="938"/>
      <c r="AM115" s="938"/>
      <c r="AN115" s="938"/>
      <c r="AO115" s="939"/>
      <c r="AP115" s="941" t="s">
        <v>237</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237</v>
      </c>
      <c r="BW115" s="926"/>
      <c r="BX115" s="926"/>
      <c r="BY115" s="926"/>
      <c r="BZ115" s="926"/>
      <c r="CA115" s="926" t="s">
        <v>448</v>
      </c>
      <c r="CB115" s="926"/>
      <c r="CC115" s="926"/>
      <c r="CD115" s="926"/>
      <c r="CE115" s="926"/>
      <c r="CF115" s="920" t="s">
        <v>237</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237</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237</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454</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454</v>
      </c>
      <c r="DH116" s="959"/>
      <c r="DI116" s="959"/>
      <c r="DJ116" s="959"/>
      <c r="DK116" s="960"/>
      <c r="DL116" s="961" t="s">
        <v>454</v>
      </c>
      <c r="DM116" s="959"/>
      <c r="DN116" s="959"/>
      <c r="DO116" s="959"/>
      <c r="DP116" s="960"/>
      <c r="DQ116" s="961" t="s">
        <v>454</v>
      </c>
      <c r="DR116" s="959"/>
      <c r="DS116" s="959"/>
      <c r="DT116" s="959"/>
      <c r="DU116" s="960"/>
      <c r="DV116" s="962" t="s">
        <v>237</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563634</v>
      </c>
      <c r="AB117" s="979"/>
      <c r="AC117" s="979"/>
      <c r="AD117" s="979"/>
      <c r="AE117" s="980"/>
      <c r="AF117" s="981">
        <v>571040</v>
      </c>
      <c r="AG117" s="979"/>
      <c r="AH117" s="979"/>
      <c r="AI117" s="979"/>
      <c r="AJ117" s="980"/>
      <c r="AK117" s="981">
        <v>552940</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237</v>
      </c>
      <c r="DM117" s="959"/>
      <c r="DN117" s="959"/>
      <c r="DO117" s="959"/>
      <c r="DP117" s="960"/>
      <c r="DQ117" s="961" t="s">
        <v>237</v>
      </c>
      <c r="DR117" s="959"/>
      <c r="DS117" s="959"/>
      <c r="DT117" s="959"/>
      <c r="DU117" s="960"/>
      <c r="DV117" s="962" t="s">
        <v>237</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454</v>
      </c>
      <c r="BR118" s="1000"/>
      <c r="BS118" s="1000"/>
      <c r="BT118" s="1000"/>
      <c r="BU118" s="1000"/>
      <c r="BV118" s="1000" t="s">
        <v>448</v>
      </c>
      <c r="BW118" s="1000"/>
      <c r="BX118" s="1000"/>
      <c r="BY118" s="1000"/>
      <c r="BZ118" s="1000"/>
      <c r="CA118" s="1000" t="s">
        <v>237</v>
      </c>
      <c r="CB118" s="1000"/>
      <c r="CC118" s="1000"/>
      <c r="CD118" s="1000"/>
      <c r="CE118" s="1000"/>
      <c r="CF118" s="920" t="s">
        <v>237</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454</v>
      </c>
      <c r="DM118" s="959"/>
      <c r="DN118" s="959"/>
      <c r="DO118" s="959"/>
      <c r="DP118" s="960"/>
      <c r="DQ118" s="961" t="s">
        <v>237</v>
      </c>
      <c r="DR118" s="959"/>
      <c r="DS118" s="959"/>
      <c r="DT118" s="959"/>
      <c r="DU118" s="960"/>
      <c r="DV118" s="962" t="s">
        <v>237</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237</v>
      </c>
      <c r="AB119" s="900"/>
      <c r="AC119" s="900"/>
      <c r="AD119" s="900"/>
      <c r="AE119" s="901"/>
      <c r="AF119" s="902" t="s">
        <v>237</v>
      </c>
      <c r="AG119" s="900"/>
      <c r="AH119" s="900"/>
      <c r="AI119" s="900"/>
      <c r="AJ119" s="901"/>
      <c r="AK119" s="902" t="s">
        <v>454</v>
      </c>
      <c r="AL119" s="900"/>
      <c r="AM119" s="900"/>
      <c r="AN119" s="900"/>
      <c r="AO119" s="901"/>
      <c r="AP119" s="903" t="s">
        <v>454</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4822897</v>
      </c>
      <c r="BR119" s="1000"/>
      <c r="BS119" s="1000"/>
      <c r="BT119" s="1000"/>
      <c r="BU119" s="1000"/>
      <c r="BV119" s="1000">
        <v>4356921</v>
      </c>
      <c r="BW119" s="1000"/>
      <c r="BX119" s="1000"/>
      <c r="BY119" s="1000"/>
      <c r="BZ119" s="1000"/>
      <c r="CA119" s="1000">
        <v>4083944</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237</v>
      </c>
      <c r="DH119" s="986"/>
      <c r="DI119" s="986"/>
      <c r="DJ119" s="986"/>
      <c r="DK119" s="987"/>
      <c r="DL119" s="985" t="s">
        <v>454</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57"/>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448</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2709789</v>
      </c>
      <c r="BR120" s="931"/>
      <c r="BS120" s="931"/>
      <c r="BT120" s="931"/>
      <c r="BU120" s="931"/>
      <c r="BV120" s="931">
        <v>2854726</v>
      </c>
      <c r="BW120" s="931"/>
      <c r="BX120" s="931"/>
      <c r="BY120" s="931"/>
      <c r="BZ120" s="931"/>
      <c r="CA120" s="931">
        <v>3178717</v>
      </c>
      <c r="CB120" s="931"/>
      <c r="CC120" s="931"/>
      <c r="CD120" s="931"/>
      <c r="CE120" s="931"/>
      <c r="CF120" s="944">
        <v>131.1</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1431158</v>
      </c>
      <c r="DH120" s="931"/>
      <c r="DI120" s="931"/>
      <c r="DJ120" s="931"/>
      <c r="DK120" s="931"/>
      <c r="DL120" s="931">
        <v>1086271</v>
      </c>
      <c r="DM120" s="931"/>
      <c r="DN120" s="931"/>
      <c r="DO120" s="931"/>
      <c r="DP120" s="931"/>
      <c r="DQ120" s="931">
        <v>1003570</v>
      </c>
      <c r="DR120" s="931"/>
      <c r="DS120" s="931"/>
      <c r="DT120" s="931"/>
      <c r="DU120" s="931"/>
      <c r="DV120" s="932">
        <v>41.4</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454</v>
      </c>
      <c r="AG121" s="959"/>
      <c r="AH121" s="959"/>
      <c r="AI121" s="959"/>
      <c r="AJ121" s="960"/>
      <c r="AK121" s="961" t="s">
        <v>237</v>
      </c>
      <c r="AL121" s="959"/>
      <c r="AM121" s="959"/>
      <c r="AN121" s="959"/>
      <c r="AO121" s="960"/>
      <c r="AP121" s="962" t="s">
        <v>448</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t="s">
        <v>237</v>
      </c>
      <c r="BR121" s="926"/>
      <c r="BS121" s="926"/>
      <c r="BT121" s="926"/>
      <c r="BU121" s="926"/>
      <c r="BV121" s="926" t="s">
        <v>237</v>
      </c>
      <c r="BW121" s="926"/>
      <c r="BX121" s="926"/>
      <c r="BY121" s="926"/>
      <c r="BZ121" s="926"/>
      <c r="CA121" s="926" t="s">
        <v>237</v>
      </c>
      <c r="CB121" s="926"/>
      <c r="CC121" s="926"/>
      <c r="CD121" s="926"/>
      <c r="CE121" s="926"/>
      <c r="CF121" s="920" t="s">
        <v>237</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71090</v>
      </c>
      <c r="DH121" s="926"/>
      <c r="DI121" s="926"/>
      <c r="DJ121" s="926"/>
      <c r="DK121" s="926"/>
      <c r="DL121" s="926">
        <v>65614</v>
      </c>
      <c r="DM121" s="926"/>
      <c r="DN121" s="926"/>
      <c r="DO121" s="926"/>
      <c r="DP121" s="926"/>
      <c r="DQ121" s="926">
        <v>59531</v>
      </c>
      <c r="DR121" s="926"/>
      <c r="DS121" s="926"/>
      <c r="DT121" s="926"/>
      <c r="DU121" s="926"/>
      <c r="DV121" s="927">
        <v>2.5</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2833549</v>
      </c>
      <c r="BR122" s="1000"/>
      <c r="BS122" s="1000"/>
      <c r="BT122" s="1000"/>
      <c r="BU122" s="1000"/>
      <c r="BV122" s="1000">
        <v>2810205</v>
      </c>
      <c r="BW122" s="1000"/>
      <c r="BX122" s="1000"/>
      <c r="BY122" s="1000"/>
      <c r="BZ122" s="1000"/>
      <c r="CA122" s="1000">
        <v>3277398</v>
      </c>
      <c r="CB122" s="1000"/>
      <c r="CC122" s="1000"/>
      <c r="CD122" s="1000"/>
      <c r="CE122" s="1000"/>
      <c r="CF122" s="1017">
        <v>135.1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454</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237</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478</v>
      </c>
      <c r="BP123" s="1005"/>
      <c r="BQ123" s="1063">
        <v>5543338</v>
      </c>
      <c r="BR123" s="1064"/>
      <c r="BS123" s="1064"/>
      <c r="BT123" s="1064"/>
      <c r="BU123" s="1064"/>
      <c r="BV123" s="1064">
        <v>5664931</v>
      </c>
      <c r="BW123" s="1064"/>
      <c r="BX123" s="1064"/>
      <c r="BY123" s="1064"/>
      <c r="BZ123" s="1064"/>
      <c r="CA123" s="1064">
        <v>6456115</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448</v>
      </c>
      <c r="DM123" s="959"/>
      <c r="DN123" s="959"/>
      <c r="DO123" s="959"/>
      <c r="DP123" s="960"/>
      <c r="DQ123" s="961" t="s">
        <v>237</v>
      </c>
      <c r="DR123" s="959"/>
      <c r="DS123" s="959"/>
      <c r="DT123" s="959"/>
      <c r="DU123" s="960"/>
      <c r="DV123" s="962" t="s">
        <v>237</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448</v>
      </c>
      <c r="BR124" s="1027"/>
      <c r="BS124" s="1027"/>
      <c r="BT124" s="1027"/>
      <c r="BU124" s="1027"/>
      <c r="BV124" s="1027" t="s">
        <v>237</v>
      </c>
      <c r="BW124" s="1027"/>
      <c r="BX124" s="1027"/>
      <c r="BY124" s="1027"/>
      <c r="BZ124" s="1027"/>
      <c r="CA124" s="1027" t="s">
        <v>448</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237</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237</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237</v>
      </c>
      <c r="AG126" s="959"/>
      <c r="AH126" s="959"/>
      <c r="AI126" s="959"/>
      <c r="AJ126" s="960"/>
      <c r="AK126" s="961" t="s">
        <v>237</v>
      </c>
      <c r="AL126" s="959"/>
      <c r="AM126" s="959"/>
      <c r="AN126" s="959"/>
      <c r="AO126" s="960"/>
      <c r="AP126" s="962" t="s">
        <v>454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454</v>
      </c>
      <c r="AB127" s="959"/>
      <c r="AC127" s="959"/>
      <c r="AD127" s="959"/>
      <c r="AE127" s="960"/>
      <c r="AF127" s="961" t="s">
        <v>237</v>
      </c>
      <c r="AG127" s="959"/>
      <c r="AH127" s="959"/>
      <c r="AI127" s="959"/>
      <c r="AJ127" s="960"/>
      <c r="AK127" s="961" t="s">
        <v>237</v>
      </c>
      <c r="AL127" s="959"/>
      <c r="AM127" s="959"/>
      <c r="AN127" s="959"/>
      <c r="AO127" s="960"/>
      <c r="AP127" s="962" t="s">
        <v>448</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237</v>
      </c>
      <c r="DH127" s="926"/>
      <c r="DI127" s="926"/>
      <c r="DJ127" s="926"/>
      <c r="DK127" s="926"/>
      <c r="DL127" s="926" t="s">
        <v>237</v>
      </c>
      <c r="DM127" s="926"/>
      <c r="DN127" s="926"/>
      <c r="DO127" s="926"/>
      <c r="DP127" s="926"/>
      <c r="DQ127" s="926" t="s">
        <v>237</v>
      </c>
      <c r="DR127" s="926"/>
      <c r="DS127" s="926"/>
      <c r="DT127" s="926"/>
      <c r="DU127" s="926"/>
      <c r="DV127" s="927" t="s">
        <v>454</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t="s">
        <v>237</v>
      </c>
      <c r="AB128" s="1046"/>
      <c r="AC128" s="1046"/>
      <c r="AD128" s="1046"/>
      <c r="AE128" s="1047"/>
      <c r="AF128" s="1048" t="s">
        <v>237</v>
      </c>
      <c r="AG128" s="1046"/>
      <c r="AH128" s="1046"/>
      <c r="AI128" s="1046"/>
      <c r="AJ128" s="1047"/>
      <c r="AK128" s="1048" t="s">
        <v>454</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454</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237</v>
      </c>
      <c r="DH128" s="1038"/>
      <c r="DI128" s="1038"/>
      <c r="DJ128" s="1038"/>
      <c r="DK128" s="1038"/>
      <c r="DL128" s="1038" t="s">
        <v>237</v>
      </c>
      <c r="DM128" s="1038"/>
      <c r="DN128" s="1038"/>
      <c r="DO128" s="1038"/>
      <c r="DP128" s="1038"/>
      <c r="DQ128" s="1038" t="s">
        <v>237</v>
      </c>
      <c r="DR128" s="1038"/>
      <c r="DS128" s="1038"/>
      <c r="DT128" s="1038"/>
      <c r="DU128" s="1038"/>
      <c r="DV128" s="1039" t="s">
        <v>237</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2673706</v>
      </c>
      <c r="AB129" s="959"/>
      <c r="AC129" s="959"/>
      <c r="AD129" s="959"/>
      <c r="AE129" s="960"/>
      <c r="AF129" s="961">
        <v>2900260</v>
      </c>
      <c r="AG129" s="959"/>
      <c r="AH129" s="959"/>
      <c r="AI129" s="959"/>
      <c r="AJ129" s="960"/>
      <c r="AK129" s="961">
        <v>2818035</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237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398047</v>
      </c>
      <c r="AB130" s="959"/>
      <c r="AC130" s="959"/>
      <c r="AD130" s="959"/>
      <c r="AE130" s="960"/>
      <c r="AF130" s="961">
        <v>397500</v>
      </c>
      <c r="AG130" s="959"/>
      <c r="AH130" s="959"/>
      <c r="AI130" s="959"/>
      <c r="AJ130" s="960"/>
      <c r="AK130" s="961">
        <v>392859</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2275659</v>
      </c>
      <c r="AB131" s="986"/>
      <c r="AC131" s="986"/>
      <c r="AD131" s="986"/>
      <c r="AE131" s="987"/>
      <c r="AF131" s="985">
        <v>2502760</v>
      </c>
      <c r="AG131" s="986"/>
      <c r="AH131" s="986"/>
      <c r="AI131" s="986"/>
      <c r="AJ131" s="987"/>
      <c r="AK131" s="985">
        <v>2425176</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t="s">
        <v>237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7.2764416809999997</v>
      </c>
      <c r="AB132" s="1097"/>
      <c r="AC132" s="1097"/>
      <c r="AD132" s="1097"/>
      <c r="AE132" s="1098"/>
      <c r="AF132" s="1099">
        <v>6.9339449249999996</v>
      </c>
      <c r="AG132" s="1097"/>
      <c r="AH132" s="1097"/>
      <c r="AI132" s="1097"/>
      <c r="AJ132" s="1098"/>
      <c r="AK132" s="1099">
        <v>6.6007992819999997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7.2</v>
      </c>
      <c r="AB133" s="1080"/>
      <c r="AC133" s="1080"/>
      <c r="AD133" s="1080"/>
      <c r="AE133" s="1081"/>
      <c r="AF133" s="1079">
        <v>7.3</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WDTWTQEhjJpnd5fzIm782qPtOfdxLcg2jC7e6WOxcARSH+dbjndYDZlmyEpmPaq4T+qhbO9gt1t3LLZ72P1Xg==" saltValue="PgkzC+TCRhUjUbt3z/EE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election activeCell="CJ73" sqref="CJ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IseLU0JNASI5JwD20J29GV4gsZ+Ozk76955Vrq1lS3ywsKMMaNADTyNVLjOQwMnA3MQ4U+Hcd0JAbhirpnX8Q==" saltValue="v3jZM/hG3ABQ+bUt/ovm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oROJKs8CDQmZxlDMIfYVJpZU2KjIMJkh6yREyYAjrmLD76PBrgNoeI+0HkslKbeWv/suEGB4t0I+mxE5Vo3Aw==" saltValue="rU2tM8fk9aFM0J0MRqm0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840247</v>
      </c>
      <c r="AP9" s="281">
        <v>98413</v>
      </c>
      <c r="AQ9" s="282">
        <v>138583</v>
      </c>
      <c r="AR9" s="283">
        <v>-29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126086</v>
      </c>
      <c r="AP10" s="284">
        <v>14768</v>
      </c>
      <c r="AQ10" s="285">
        <v>15847</v>
      </c>
      <c r="AR10" s="286">
        <v>-6.8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2224</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34006</v>
      </c>
      <c r="AP13" s="284">
        <v>3983</v>
      </c>
      <c r="AQ13" s="285">
        <v>5571</v>
      </c>
      <c r="AR13" s="286">
        <v>-28.5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1197</v>
      </c>
      <c r="AP14" s="284">
        <v>140</v>
      </c>
      <c r="AQ14" s="285">
        <v>2766</v>
      </c>
      <c r="AR14" s="286">
        <v>-94.9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-51886</v>
      </c>
      <c r="AP15" s="284">
        <v>-6077</v>
      </c>
      <c r="AQ15" s="285">
        <v>-9361</v>
      </c>
      <c r="AR15" s="286">
        <v>-35.1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949650</v>
      </c>
      <c r="AP16" s="284">
        <v>111226</v>
      </c>
      <c r="AQ16" s="285">
        <v>155632</v>
      </c>
      <c r="AR16" s="286">
        <v>-28.5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9.3699999999999992</v>
      </c>
      <c r="AP21" s="298">
        <v>13.83</v>
      </c>
      <c r="AQ21" s="299">
        <v>-4.46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91.4</v>
      </c>
      <c r="AP22" s="303">
        <v>96.2</v>
      </c>
      <c r="AQ22" s="304">
        <v>-4.8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302541</v>
      </c>
      <c r="AP32" s="312">
        <v>35435</v>
      </c>
      <c r="AQ32" s="313">
        <v>82029</v>
      </c>
      <c r="AR32" s="314">
        <v>-56.8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236956</v>
      </c>
      <c r="AP35" s="312">
        <v>27753</v>
      </c>
      <c r="AQ35" s="313">
        <v>28200</v>
      </c>
      <c r="AR35" s="314">
        <v>-1.6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13443</v>
      </c>
      <c r="AP36" s="312">
        <v>1574</v>
      </c>
      <c r="AQ36" s="313">
        <v>4770</v>
      </c>
      <c r="AR36" s="314">
        <v>-67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525</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4</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t="s">
        <v>515</v>
      </c>
      <c r="AP39" s="312" t="s">
        <v>515</v>
      </c>
      <c r="AQ39" s="313">
        <v>-1861</v>
      </c>
      <c r="AR39" s="314" t="s">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-392859</v>
      </c>
      <c r="AP40" s="312">
        <v>-46013</v>
      </c>
      <c r="AQ40" s="313">
        <v>-76879</v>
      </c>
      <c r="AR40" s="314">
        <v>-40.1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160081</v>
      </c>
      <c r="AP41" s="312">
        <v>18749</v>
      </c>
      <c r="AQ41" s="313">
        <v>36788</v>
      </c>
      <c r="AR41" s="314">
        <v>-49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161315</v>
      </c>
      <c r="AN51" s="334">
        <v>18390</v>
      </c>
      <c r="AO51" s="335">
        <v>-12.6</v>
      </c>
      <c r="AP51" s="336">
        <v>114790</v>
      </c>
      <c r="AQ51" s="337">
        <v>-6.6</v>
      </c>
      <c r="AR51" s="338">
        <v>-6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96951</v>
      </c>
      <c r="AN52" s="342">
        <v>11052</v>
      </c>
      <c r="AO52" s="343">
        <v>-13.1</v>
      </c>
      <c r="AP52" s="344">
        <v>55601</v>
      </c>
      <c r="AQ52" s="345">
        <v>-15.5</v>
      </c>
      <c r="AR52" s="346">
        <v>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376091</v>
      </c>
      <c r="AN53" s="334">
        <v>43184</v>
      </c>
      <c r="AO53" s="335">
        <v>134.80000000000001</v>
      </c>
      <c r="AP53" s="336">
        <v>126262</v>
      </c>
      <c r="AQ53" s="337">
        <v>10</v>
      </c>
      <c r="AR53" s="338">
        <v>124.8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135095</v>
      </c>
      <c r="AN54" s="342">
        <v>15512</v>
      </c>
      <c r="AO54" s="343">
        <v>40.4</v>
      </c>
      <c r="AP54" s="344">
        <v>56769</v>
      </c>
      <c r="AQ54" s="345">
        <v>2.1</v>
      </c>
      <c r="AR54" s="346">
        <v>38.299999999999997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394661</v>
      </c>
      <c r="AN55" s="334">
        <v>45557</v>
      </c>
      <c r="AO55" s="335">
        <v>5.5</v>
      </c>
      <c r="AP55" s="336">
        <v>126525</v>
      </c>
      <c r="AQ55" s="337">
        <v>0.2</v>
      </c>
      <c r="AR55" s="338">
        <v>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274665</v>
      </c>
      <c r="AN56" s="342">
        <v>31706</v>
      </c>
      <c r="AO56" s="343">
        <v>104.4</v>
      </c>
      <c r="AP56" s="344">
        <v>67052</v>
      </c>
      <c r="AQ56" s="345">
        <v>18.100000000000001</v>
      </c>
      <c r="AR56" s="346">
        <v>86.3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204464</v>
      </c>
      <c r="AN57" s="334">
        <v>23811</v>
      </c>
      <c r="AO57" s="335">
        <v>-47.7</v>
      </c>
      <c r="AP57" s="336">
        <v>122054</v>
      </c>
      <c r="AQ57" s="337">
        <v>-3.5</v>
      </c>
      <c r="AR57" s="338">
        <v>-44.2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139949</v>
      </c>
      <c r="AN58" s="342">
        <v>16298</v>
      </c>
      <c r="AO58" s="343">
        <v>-48.6</v>
      </c>
      <c r="AP58" s="344">
        <v>68298</v>
      </c>
      <c r="AQ58" s="345">
        <v>1.9</v>
      </c>
      <c r="AR58" s="346">
        <v>-50.5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157952</v>
      </c>
      <c r="AN59" s="334">
        <v>18500</v>
      </c>
      <c r="AO59" s="335">
        <v>-22.3</v>
      </c>
      <c r="AP59" s="336">
        <v>111644</v>
      </c>
      <c r="AQ59" s="337">
        <v>-8.5</v>
      </c>
      <c r="AR59" s="338">
        <v>-13.8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99101</v>
      </c>
      <c r="AN60" s="342">
        <v>11607</v>
      </c>
      <c r="AO60" s="343">
        <v>-28.8</v>
      </c>
      <c r="AP60" s="344">
        <v>66606</v>
      </c>
      <c r="AQ60" s="345">
        <v>-2.5</v>
      </c>
      <c r="AR60" s="346">
        <v>-26.3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258897</v>
      </c>
      <c r="AN61" s="349">
        <v>29888</v>
      </c>
      <c r="AO61" s="350">
        <v>11.5</v>
      </c>
      <c r="AP61" s="351">
        <v>120255</v>
      </c>
      <c r="AQ61" s="352">
        <v>-1.7</v>
      </c>
      <c r="AR61" s="338">
        <v>13.2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149152</v>
      </c>
      <c r="AN62" s="342">
        <v>17235</v>
      </c>
      <c r="AO62" s="343">
        <v>10.9</v>
      </c>
      <c r="AP62" s="344">
        <v>62865</v>
      </c>
      <c r="AQ62" s="345">
        <v>0.8</v>
      </c>
      <c r="AR62" s="346">
        <v>10.1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XYAmTbfd3JmIGvlgenRapXD8OeLcpe0nAiCFxkK7Xt5Og8+vH3xfcQa9sHuLHL9VlLB7/4AA9geQrSz97/VsA==" saltValue="tiUfA5MPCuOVnrChwJLL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4" zoomScale="40" zoomScaleNormal="40" zoomScaleSheetLayoutView="55" workbookViewId="0">
      <selection activeCell="BH99" sqref="BH99"/>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10fJ+Zn+J7paQMPhx5E3/BKHCtePd1740dwPNPENpJ3cMacMXQRTk+D56uVkxf0mxhEPMCm9I4+m49zEJWI8dg==" saltValue="dp9Ws2ltqTIDFi9QWuRy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6" zoomScale="55" zoomScaleNormal="55" zoomScaleSheetLayoutView="55" workbookViewId="0">
      <selection activeCell="BJ78" sqref="BJ7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fbM1AfhamYqFlc2yxTF6hnvpZEc3HIUr/rkUrKeAqhbfdu0oL8BlyXeQ9Cu1mT0Wn1ER7FWUS4slJOshCoB0ew==" saltValue="sP3f2mISCtSOMNdKz+fz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38.159999999999997</v>
      </c>
      <c r="G47" s="12">
        <v>39.71</v>
      </c>
      <c r="H47" s="12">
        <v>36.049999999999997</v>
      </c>
      <c r="I47" s="12">
        <v>31.02</v>
      </c>
      <c r="J47" s="13">
        <v>36.14</v>
      </c>
    </row>
    <row r="48" spans="2:10" ht="57.75" customHeight="1" x14ac:dyDescent="0.15">
      <c r="B48" s="14"/>
      <c r="C48" s="1141" t="s">
        <v>4</v>
      </c>
      <c r="D48" s="1141"/>
      <c r="E48" s="1142"/>
      <c r="F48" s="15">
        <v>3.66</v>
      </c>
      <c r="G48" s="16">
        <v>3.52</v>
      </c>
      <c r="H48" s="16">
        <v>2.62</v>
      </c>
      <c r="I48" s="16">
        <v>8.16</v>
      </c>
      <c r="J48" s="17">
        <v>4</v>
      </c>
    </row>
    <row r="49" spans="2:10" ht="57.75" customHeight="1" thickBot="1" x14ac:dyDescent="0.2">
      <c r="B49" s="18"/>
      <c r="C49" s="1143" t="s">
        <v>5</v>
      </c>
      <c r="D49" s="1143"/>
      <c r="E49" s="1144"/>
      <c r="F49" s="19">
        <v>0.69</v>
      </c>
      <c r="G49" s="20">
        <v>1.7</v>
      </c>
      <c r="H49" s="20" t="s">
        <v>562</v>
      </c>
      <c r="I49" s="20">
        <v>3.53</v>
      </c>
      <c r="J49" s="21" t="s">
        <v>563</v>
      </c>
    </row>
    <row r="50" spans="2:10" x14ac:dyDescent="0.15"/>
  </sheetData>
  <sheetProtection algorithmName="SHA-512" hashValue="KJgvn6fzP/sCLTzz+goUKhBXrrvpOP+KTh3tK3qYWFB2MgjjRb1X+VXnr99jlZUvVhWUvSR+Co3wnJdLm8C16w==" saltValue="8YcOWz4Hmv+sZCqQjkJV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2024-03-19T00:33:24Z</cp:lastPrinted>
  <dcterms:created xsi:type="dcterms:W3CDTF">2024-03-14T02:35:48Z</dcterms:created>
  <dcterms:modified xsi:type="dcterms:W3CDTF">2024-03-25T01:10:37Z</dcterms:modified>
  <cp:category/>
</cp:coreProperties>
</file>