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filesv7\共有書庫$\大桑村情報系\総務課\財政係\08財政状況\財政状況資料集・財務書類\R03\04.（追加分）\04.提出\"/>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<sst xmlns="http://schemas.openxmlformats.org/spreadsheetml/2006/main" count="1121" uniqueCount="627">
  <si>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</si>
  <si>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</si>
  <si>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</si>
  <si>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</si>
  <si>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</si>
  <si>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</si>
  <si>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</si>
  <si>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</si>
  <si>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</si>
  <si>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</si>
  <si>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</si>
  <si>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</si>
  <si>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</si>
  <si>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</si>
  <si>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</si>
  <si>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</si>
  <si>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</si>
  <si>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</si>
  <si>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</si>
  <si>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</si>
  <si>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</si>
  <si>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</si>
  <si>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</si>
  <si>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</si>
  <si>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</si>
  <si>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</si>
  <si>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</si>
  <si>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</si>
  <si>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</si>
  <si>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</si>
  <si>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</si>
  <si>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</si>
  <si>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</si>
  <si>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</si>
  <si>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</si>
  <si>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</si>
  <si>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</si>
  <si>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</si>
  <si>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</si>
  <si>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</si>
  <si>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</si>
  <si>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</si>
  <si>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</si>
  <si>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</si>
  <si>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</si>
  <si>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</si>
  <si>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</si>
  <si>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</si>
  <si>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</si>
  <si>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</si>
  <si>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</si>
  <si>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</si>
  <si>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</si>
  <si>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</si>
  <si>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</si>
  <si>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</si>
  <si>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</si>
  <si>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</si>
  <si>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</si>
  <si>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</si>
  <si>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</si>
  <si>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</si>
  <si>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</si>
  <si>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</si>
  <si>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</si>
  <si>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</si>
  <si>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</si>
  <si>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</si>
  <si>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</si>
  <si>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</si>
  <si>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</si>
  <si>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</si>
  <si>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</si>
  <si>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</si>
  <si>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</si>
  <si>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</si>
  <si>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</si>
  <si>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</si>
  <si>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</si>
  <si>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</si>
  <si>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</si>
  <si>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</si>
  <si>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</si>
  <si>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</si>
  <si>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</si>
  <si>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</si>
  <si>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</si>
  <si>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</si>
  <si>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</si>
  <si>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</si>
  <si>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</si>
  <si>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</si>
  <si>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</si>
  <si>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</si>
  <si>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</si>
  <si>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</si>
  <si>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</si>
  <si>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</si>
  <si>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</si>
  <si>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</si>
  <si>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</si>
  <si>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</si>
  <si>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</si>
  <si>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</si>
  <si>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</si>
  <si>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</si>
  <si>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</si>
  <si>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</si>
  <si>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</si>
  <si>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</si>
  <si>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</si>
  <si>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</si>
  <si>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</si>
  <si>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</si>
  <si>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</si>
  <si>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</si>
  <si>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</si>
  <si>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</si>
  <si>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</si>
  <si>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</si>
  <si>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</si>
  <si>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</si>
  <si>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</si>
  <si>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</si>
  <si>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</si>
  <si>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</si>
  <si>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</si>
  <si>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</si>
  <si>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</si>
  <si>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</si>
  <si>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</si>
  <si>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</si>
  <si>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</si>
  <si>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</si>
  <si>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</si>
  <si>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</si>
  <si>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</si>
  <si>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</si>
  <si>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</si>
  <si>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</si>
  <si>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</si>
  <si>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</si>
  <si>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</si>
  <si>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</si>
  <si>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</si>
  <si>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</si>
  <si>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</si>
  <si>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</si>
  <si>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</si>
  <si>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</si>
  <si>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</si>
  <si>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</si>
  <si>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</si>
  <si>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</si>
  <si>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</si>
  <si>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</si>
  <si>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</si>
  <si>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</si>
  <si>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</si>
  <si>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</si>
  <si>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</si>
  <si>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</si>
  <si>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</si>
  <si>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</si>
  <si>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</si>
  <si>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</si>
  <si>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</si>
  <si>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</si>
  <si>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</si>
  <si>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</si>
  <si>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</si>
  <si>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</si>
  <si>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</si>
  <si>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</si>
  <si>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</si>
  <si>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</si>
  <si>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</si>
  <si>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</si>
  <si>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</si>
  <si>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</si>
  <si>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</si>
  <si>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</si>
  <si>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</si>
  <si>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</si>
  <si>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</si>
  <si>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</si>
  <si>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</si>
  <si>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</si>
  <si>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</si>
  <si>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</si>
  <si>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</si>
  <si>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</si>
  <si>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</si>
  <si>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</si>
  <si>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</si>
  <si>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</si>
  <si>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</si>
  <si>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</si>
  <si>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</si>
  <si>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</si>
  <si>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</si>
  <si>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</si>
  <si>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</si>
  <si>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</si>
  <si>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</si>
  <si>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</si>
  <si>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</si>
  <si>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</si>
  <si>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</si>
  <si>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</si>
  <si>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</si>
  <si>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</si>
  <si>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</si>
  <si>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</si>
  <si>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</si>
  <si>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</si>
  <si>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</si>
  <si>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長野県大桑村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</si>
  <si>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</si>
  <si>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</si>
  <si>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</si>
  <si>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</si>
  <si>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</si>
  <si>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</si>
  <si>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</si>
  <si>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</si>
  <si>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</si>
  <si>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</si>
  <si>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</si>
  <si>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</si>
  <si>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</si>
  <si>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</si>
  <si>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</si>
  <si>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</si>
  <si>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</si>
  <si>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</si>
  <si>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</si>
  <si>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</si>
  <si>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</si>
  <si>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</si>
  <si>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</si>
  <si>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</si>
  <si>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</si>
  <si>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</si>
  <si>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</si>
  <si>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</si>
  <si>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</si>
  <si>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</si>
  <si>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</si>
  <si>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</si>
  <si>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</si>
  <si>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</si>
  <si>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</si>
  <si>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</si>
  <si>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</si>
  <si>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</si>
  <si>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</si>
  <si>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</si>
  <si>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</si>
  <si>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</si>
  <si>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</si>
  <si>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</si>
  <si>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</si>
  <si>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</si>
  <si>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</si>
  <si>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</si>
  <si>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</si>
  <si>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</si>
  <si>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</si>
  <si>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</si>
  <si>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</si>
  <si>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</si>
  <si>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</si>
  <si>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</si>
  <si>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</si>
  <si>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</si>
  <si>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</si>
  <si>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</si>
  <si>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</si>
  <si>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</si>
  <si>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</si>
  <si>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</si>
  <si>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</si>
  <si>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</si>
  <si>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</si>
  <si>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</si>
  <si>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</si>
  <si>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</si>
  <si>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</si>
  <si>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</si>
  <si>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</si>
  <si>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</si>
  <si>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</si>
  <si>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</si>
  <si>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</si>
  <si>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</si>
  <si>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</si>
  <si>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</si>
  <si>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</si>
  <si>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</si>
  <si>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</si>
  <si>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</si>
  <si>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</si>
  <si>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</si>
  <si>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</si>
  <si>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</si>
  <si>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</si>
  <si>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</si>
  <si>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</si>
  <si>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</si>
  <si>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</si>
  <si>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</si>
  <si>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</si>
  <si>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</si>
  <si>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</si>
  <si>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</si>
  <si>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</si>
  <si>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</si>
  <si>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</si>
  <si>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</si>
  <si>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</si>
  <si>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</si>
  <si>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</si>
  <si>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</si>
  <si>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</si>
  <si>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</si>
  <si>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</si>
  <si>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</si>
  <si>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</si>
  <si>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</si>
  <si>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</si>
  <si>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</si>
  <si>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</si>
  <si>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</si>
  <si>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</si>
  <si>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</si>
  <si>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</si>
  <si>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</si>
  <si>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</si>
  <si>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</si>
  <si>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</si>
  <si>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</si>
  <si>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</si>
  <si>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</si>
  <si>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</si>
  <si>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</si>
  <si>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</si>
  <si>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</si>
  <si>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</si>
  <si>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</si>
  <si>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</si>
  <si>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</si>
  <si>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</si>
  <si>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</si>
  <si>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</si>
  <si>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</si>
  <si>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</si>
  <si>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</si>
  <si>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</si>
  <si>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</si>
  <si>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</si>
  <si>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</si>
  <si>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</si>
  <si>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</si>
  <si>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</si>
  <si>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</si>
  <si>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</si>
  <si>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</si>
  <si>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</si>
  <si>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</si>
  <si>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</si>
  <si>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長野県大桑村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</si>
  <si>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</si>
  <si>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</si>
  <si>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</si>
  <si>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</si>
  <si>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</si>
  <si>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</si>
  <si>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</si>
  <si>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</si>
  <si>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</si>
  <si>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</si>
  <si>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</si>
  <si>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</si>
  <si>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</si>
  <si>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</si>
  <si>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</si>
  <si>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</si>
  <si>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</si>
  <si>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</si>
  <si>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</si>
  <si>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</si>
  <si>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</si>
  <si>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</si>
  <si>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</si>
  <si>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</si>
  <si>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</si>
  <si>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</si>
  <si>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</si>
  <si>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</si>
  <si>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</si>
  <si>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</si>
  <si>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</si>
  <si>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</si>
  <si>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</si>
  <si>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</si>
  <si>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</si>
  <si>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</si>
  <si>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</si>
  <si>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</si>
  <si>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</si>
  <si>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法非適用企業</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</si>
  <si>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</si>
  <si>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</si>
  <si>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</si>
  <si>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</si>
  <si>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</si>
  <si>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</si>
  <si>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</si>
  <si>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</si>
  <si>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</si>
  <si>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</si>
  <si>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</si>
  <si>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</si>
  <si>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</si>
  <si>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</si>
  <si>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</si>
  <si>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</si>
  <si>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</si>
  <si>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</si>
  <si>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</si>
  <si>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</si>
  <si>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</si>
  <si>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</si>
  <si>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</si>
  <si>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</si>
  <si>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</si>
  <si>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</si>
  <si>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</si>
  <si>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</si>
  <si>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</si>
  <si>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</si>
  <si>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</si>
  <si>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</si>
  <si>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</si>
  <si>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</si>
  <si>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</si>
  <si>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</si>
  <si>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</si>
  <si>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</si>
  <si>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</si>
  <si>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</si>
  <si>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</si>
  <si>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</si>
  <si>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</si>
  <si>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</si>
  <si>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</si>
  <si>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</si>
  <si>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</si>
  <si>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</si>
  <si>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</si>
  <si>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</si>
  <si>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</si>
  <si>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</si>
  <si>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</si>
  <si>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</si>
  <si>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</si>
  <si>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</si>
  <si>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</si>
  <si>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</si>
  <si>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</si>
  <si>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</si>
  <si>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</si>
  <si>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</si>
  <si>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</si>
  <si>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</si>
  <si>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</si>
  <si>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</si>
  <si>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</si>
  <si>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</si>
  <si>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</si>
  <si>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</si>
  <si>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</si>
  <si>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</si>
  <si>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</si>
  <si>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</si>
  <si>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</si>
  <si>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</si>
  <si>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大桑村公共下水道事業特別会計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</si>
  <si>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</si>
  <si>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大桑村農業集落排水事業特別会計</t>
    <phoneticPr fontId="5"/>
  </si>
  <si>
    <t>(Ｆ)</t>
    <phoneticPr fontId="5"/>
  </si>
  <si>
    <t>大桑村後期高齢者医療事業特別会計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</si>
  <si>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</si>
  <si>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</si>
  <si>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</si>
  <si>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</si>
  <si>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</si>
  <si>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</si>
  <si>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</si>
  <si>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</si>
  <si>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</si>
  <si>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</si>
  <si>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</si>
  <si>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</si>
  <si>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</si>
  <si>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</si>
  <si>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</si>
  <si>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</si>
  <si>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</si>
  <si>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</si>
  <si>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</si>
  <si>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</si>
  <si>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</si>
  <si>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</si>
  <si>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</si>
  <si>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</si>
  <si>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</si>
  <si>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</si>
  <si>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</si>
  <si>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</si>
  <si>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</si>
  <si>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</si>
  <si>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</si>
  <si>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</si>
  <si>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</si>
  <si>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</si>
  <si>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</si>
  <si>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</si>
  <si>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</si>
  <si>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</si>
  <si>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</si>
  <si>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</si>
  <si>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</si>
  <si>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</si>
  <si>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</si>
  <si>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</si>
  <si>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</si>
  <si>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</si>
  <si>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</si>
  <si>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</si>
  <si>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</si>
  <si>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</si>
  <si>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</si>
  <si>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</si>
  <si>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</si>
  <si>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</si>
  <si>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</si>
  <si>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</si>
  <si>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</si>
  <si>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</si>
  <si>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</si>
  <si>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</si>
  <si>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</si>
  <si>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</si>
  <si>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</si>
  <si>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</si>
  <si>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</si>
  <si>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</si>
  <si>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</si>
  <si>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</si>
  <si>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</si>
  <si>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</si>
  <si>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</si>
  <si>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</si>
  <si>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</si>
  <si>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</si>
  <si>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</si>
  <si>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</si>
  <si>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</si>
  <si>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</si>
  <si>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</si>
  <si>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</si>
  <si>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</si>
  <si>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</si>
  <si>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</si>
  <si>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4.13</t>
  </si>
  <si>
    <t>▲ 5.00</t>
  </si>
  <si>
    <t>▲ 1.27</t>
  </si>
  <si>
    <t>▲ 5.16</t>
  </si>
  <si>
    <t>一般会計</t>
  </si>
  <si>
    <t>大桑村国民健康保険事業特別会計</t>
  </si>
  <si>
    <t>大桑村村営水道事業特別会計</t>
  </si>
  <si>
    <t>大桑村公共下水道事業特別会計</t>
  </si>
  <si>
    <t>大桑村農業集落排水事業特別会計</t>
  </si>
  <si>
    <t>大桑村後期高齢者医療事業特別会計</t>
  </si>
  <si>
    <t>その他会計（赤字）</t>
  </si>
  <si>
    <t>その他会計（黒字）</t>
  </si>
  <si>
    <t>H28末</t>
    <phoneticPr fontId="5"/>
  </si>
  <si>
    <t>H29末</t>
    <phoneticPr fontId="5"/>
  </si>
  <si>
    <t>H30末</t>
    <phoneticPr fontId="5"/>
  </si>
  <si>
    <t>R01末</t>
    <phoneticPr fontId="5"/>
  </si>
  <si>
    <t>R02末</t>
    <phoneticPr fontId="5"/>
  </si>
  <si>
    <t>木曽広域連合</t>
    <rPh sb="0" eb="2">
      <t>キソ</t>
    </rPh>
    <rPh sb="2" eb="4">
      <t>コウイキ</t>
    </rPh>
    <rPh sb="4" eb="6">
      <t>レンゴウ</t>
    </rPh>
    <phoneticPr fontId="2"/>
  </si>
  <si>
    <t>　（一般会計）</t>
    <rPh sb="2" eb="4">
      <t>イッパン</t>
    </rPh>
    <rPh sb="4" eb="6">
      <t>カイケイ</t>
    </rPh>
    <phoneticPr fontId="2"/>
  </si>
  <si>
    <t>　（介護保険特別会計）</t>
    <rPh sb="2" eb="4">
      <t>カイゴ</t>
    </rPh>
    <rPh sb="4" eb="6">
      <t>ホケン</t>
    </rPh>
    <rPh sb="6" eb="8">
      <t>トクベツ</t>
    </rPh>
    <rPh sb="8" eb="10">
      <t>カイケイ</t>
    </rPh>
    <phoneticPr fontId="2"/>
  </si>
  <si>
    <t>　下水道事業会計）</t>
    <rPh sb="1" eb="4">
      <t>ゲスイドウ</t>
    </rPh>
    <rPh sb="4" eb="6">
      <t>ジギョウ</t>
    </rPh>
    <rPh sb="6" eb="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</si>
  <si>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</si>
  <si>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</si>
  <si>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</si>
  <si>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</si>
  <si>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</si>
  <si>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</si>
  <si>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</si>
  <si>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</si>
  <si>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t>
    <phoneticPr fontId="2"/>
  </si>
  <si>
    <t>-</t>
    <phoneticPr fontId="2"/>
  </si>
  <si>
    <t>-</t>
    <phoneticPr fontId="2"/>
  </si>
  <si>
    <t>-</t>
    <phoneticPr fontId="2"/>
  </si>
  <si>
    <t>-</t>
    <phoneticPr fontId="2"/>
  </si>
  <si>
    <t>(庁舎建設基金(R03年度末現在))</t>
    <rPh sb="1" eb="7">
      <t>チョウシャケンセツキキン</t>
    </rPh>
    <phoneticPr fontId="5"/>
  </si>
  <si>
    <t>(地域福祉基金(R03年度末現在))</t>
    <rPh sb="1" eb="7">
      <t>チイキフクシキキン</t>
    </rPh>
    <phoneticPr fontId="5"/>
  </si>
  <si>
    <t>(地域振興基金(R03年度末現在))</t>
    <rPh sb="1" eb="7">
      <t>チイキシンコウキキン</t>
    </rPh>
    <phoneticPr fontId="5"/>
  </si>
  <si>
    <t>(ふるさと農村活性化基金(R03年度末現在))</t>
    <rPh sb="5" eb="12">
      <t>ノウソンカッセイカキキン</t>
    </rPh>
    <phoneticPr fontId="5"/>
  </si>
  <si>
    <t>(森林環境整備基金(R03年度末現在))</t>
    <rPh sb="1" eb="7">
      <t>シンリンカンキョウセイビ</t>
    </rPh>
    <rPh sb="7" eb="9">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</si>
  <si>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</si>
  <si>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</si>
  <si>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</si>
  <si>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</si>
  <si>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</si>
  <si>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</si>
  <si>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高い値となっている。R03年度まで大型事業（庁舎建設事業・大桑橋橋梁整備事業）を継続して実施したため増加した。数値の悪化を抑制するため今後は起債事業の峻別を行う。また減債基金を積立て地方債の繰上償還を積極的に行い、計画的な起債管理に努める。</t>
    <rPh sb="94" eb="96">
      <t>コンゴ</t>
    </rPh>
    <rPh sb="97" eb="101">
      <t>キサイジギョウ</t>
    </rPh>
    <rPh sb="102" eb="104">
      <t>シュンベツ</t>
    </rPh>
    <rPh sb="105" eb="106">
      <t>オコナ</t>
    </rPh>
    <rPh sb="140" eb="142">
      <t>カンリ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</si>
  <si>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</si>
  <si>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</si>
  <si>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</si>
  <si>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庁舎建設事業に伴う庁舎建設基金の積立により充当可能財源が増加したため一時的に減少していたが、Ｒ01年度から庁舎建設事業を実施したことにより増加した。R04～05年度に約8億円の繰上償還等を実施するため数値の減少を見込む。有形固定資産減価償却率については、役場庁舎の老朽化が進んでおり、特に高い数値となっていたが、Ｒ01年度から実施した庁舎建設事業により、役場庁舎、保健センター、公民館の複合施設を建設しR03年度に完成したためR04年度以降は数値の減少が見込まれる。今後、減価償却資産率の高い重要施設について、住民を交えて検討していく必要がある。</t>
    <rPh sb="82" eb="84">
      <t>ゾウカ</t>
    </rPh>
    <rPh sb="93" eb="95">
      <t>ネンド</t>
    </rPh>
    <rPh sb="96" eb="97">
      <t>ヤク</t>
    </rPh>
    <rPh sb="98" eb="100">
      <t>オクエン</t>
    </rPh>
    <rPh sb="116" eb="118">
      <t>ゲンショウ</t>
    </rPh>
    <rPh sb="119" eb="121">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</si>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</sst>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0B40-467F-BAA2-0938FA7389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186094</c:v>
                </c:pt>
                <c:pt idx="1">
                  <c:v>177536</c:v>
                </c:pt>
                <c:pt idx="2">
                  <c:v>344304</c:v>
                </c:pt>
                <c:pt idx="3">
                  <c:v>444672</c:v>
                </c:pt>
                <c:pt idx="4">
                  <c:v>641361</c:v>
                </c:pt>
              </c:numCache>
            </c:numRef>
          </c:val>
          <c:smooth val="0"/>
          <c:extLst>
            <c:ext xmlns:c16="http://schemas.microsoft.com/office/drawing/2014/chart" uri="{C3380CC4-5D6E-409C-BE32-E72D297353CC}">
              <c16:uniqueId val="{00000001-0B40-467F-BAA2-0938FA7389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3.86</c:v>
                </c:pt>
                <c:pt idx="1">
                  <c:v>4.37</c:v>
                </c:pt>
                <c:pt idx="2">
                  <c:v>5.5</c:v>
                </c:pt>
                <c:pt idx="3">
                  <c:v>5.92</c:v>
                </c:pt>
                <c:pt idx="4">
                  <c:v>4.6500000000000004</c:v>
                </c:pt>
              </c:numCache>
            </c:numRef>
          </c:val>
          <c:extLst>
            <c:ext xmlns:c16="http://schemas.microsoft.com/office/drawing/2014/chart" uri="{C3380CC4-5D6E-409C-BE32-E72D297353CC}">
              <c16:uniqueId val="{00000000-D8BE-4D64-B8B4-ADA0B4A8B6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39.32</c:v>
                </c:pt>
                <c:pt idx="1">
                  <c:v>36.97</c:v>
                </c:pt>
                <c:pt idx="2">
                  <c:v>37.840000000000003</c:v>
                </c:pt>
                <c:pt idx="3">
                  <c:v>43.24</c:v>
                </c:pt>
                <c:pt idx="4">
                  <c:v>37.67</c:v>
                </c:pt>
              </c:numCache>
            </c:numRef>
          </c:val>
          <c:extLst>
            <c:ext xmlns:c16="http://schemas.microsoft.com/office/drawing/2014/chart" uri="{C3380CC4-5D6E-409C-BE32-E72D297353CC}">
              <c16:uniqueId val="{00000001-D8BE-4D64-B8B4-ADA0B4A8B6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-4.13</c:v>
                </c:pt>
                <c:pt idx="1">
                  <c:v>-5</c:v>
                </c:pt>
                <c:pt idx="2">
                  <c:v>-1.27</c:v>
                </c:pt>
                <c:pt idx="3">
                  <c:v>5.16</c:v>
                </c:pt>
                <c:pt idx="4">
                  <c:v>-5.16</c:v>
                </c:pt>
              </c:numCache>
            </c:numRef>
          </c:val>
          <c:smooth val="0"/>
          <c:extLst>
            <c:ext xmlns:c16="http://schemas.microsoft.com/office/drawing/2014/chart" uri="{C3380CC4-5D6E-409C-BE32-E72D297353CC}">
              <c16:uniqueId val="{00000002-D8BE-4D64-B8B4-ADA0B4A8B6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73-4F97-8F8D-5CF65EFC27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73-4F97-8F8D-5CF65EFC27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73-4F97-8F8D-5CF65EFC27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173-4F97-8F8D-5CF65EFC27E4}"/>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73-4F97-8F8D-5CF65EFC27E4}"/>
            </c:ext>
          </c:extLst>
        </c:ser>
        <c:ser>
          <c:idx val="5"/>
          <c:order val="5"/>
          <c:tx>
            <c:strRef>
              <c:f>データシート!$A$32</c:f>
              <c:strCache>
                <c:ptCount val="1"/>
                <c:pt idx="0">
                  <c:v>大桑村農業集落排水事業特別会計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0.01</c:v>
                </c:pt>
                <c:pt idx="4">
                  <c:v>#N/A</c:v>
                </c:pt>
                <c:pt idx="5">
                  <c:v>0.04</c:v>
                </c:pt>
                <c:pt idx="6">
                  <c:v>#N/A</c:v>
                </c:pt>
                <c:pt idx="7">
                  <c:v>0.02</c:v>
                </c:pt>
                <c:pt idx="8">
                  <c:v>#N/A</c:v>
                </c:pt>
                <c:pt idx="9">
                  <c:v>0.01</c:v>
                </c:pt>
              </c:numCache>
            </c:numRef>
          </c:val>
          <c:extLst>
            <c:ext xmlns:c16="http://schemas.microsoft.com/office/drawing/2014/chart" uri="{C3380CC4-5D6E-409C-BE32-E72D297353CC}">
              <c16:uniqueId val="{00000005-8173-4F97-8F8D-5CF65EFC27E4}"/>
            </c:ext>
          </c:extLst>
        </c:ser>
        <c:ser>
          <c:idx val="6"/>
          <c:order val="6"/>
          <c:tx>
            <c:strRef>
              <c:f>データシート!$A$33</c:f>
              <c:strCache>
                <c:ptCount val="1"/>
                <c:pt idx="0">
                  <c:v>大桑村公共下水道事業特別会計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0.02</c:v>
                </c:pt>
                <c:pt idx="4">
                  <c:v>#N/A</c:v>
                </c:pt>
                <c:pt idx="5">
                  <c:v>0.04</c:v>
                </c:pt>
                <c:pt idx="6">
                  <c:v>#N/A</c:v>
                </c:pt>
                <c:pt idx="7">
                  <c:v>0.02</c:v>
                </c:pt>
                <c:pt idx="8">
                  <c:v>#N/A</c:v>
                </c:pt>
                <c:pt idx="9">
                  <c:v>0.02</c:v>
                </c:pt>
              </c:numCache>
            </c:numRef>
          </c:val>
          <c:extLst>
            <c:ext xmlns:c16="http://schemas.microsoft.com/office/drawing/2014/chart" uri="{C3380CC4-5D6E-409C-BE32-E72D297353CC}">
              <c16:uniqueId val="{00000006-8173-4F97-8F8D-5CF65EFC27E4}"/>
            </c:ext>
          </c:extLst>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0.04</c:v>
                </c:pt>
                <c:pt idx="4">
                  <c:v>#N/A</c:v>
                </c:pt>
                <c:pt idx="5">
                  <c:v>0</c:v>
                </c:pt>
                <c:pt idx="6">
                  <c:v>#N/A</c:v>
                </c:pt>
                <c:pt idx="7">
                  <c:v>0.06</c:v>
                </c:pt>
                <c:pt idx="8">
                  <c:v>#N/A</c:v>
                </c:pt>
                <c:pt idx="9">
                  <c:v>0.02</c:v>
                </c:pt>
              </c:numCache>
            </c:numRef>
          </c:val>
          <c:extLst>
            <c:ext xmlns:c16="http://schemas.microsoft.com/office/drawing/2014/chart" uri="{C3380CC4-5D6E-409C-BE32-E72D297353CC}">
              <c16:uniqueId val="{00000007-8173-4F97-8F8D-5CF65EFC27E4}"/>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1.1599999999999999</c:v>
                </c:pt>
                <c:pt idx="2">
                  <c:v>#N/A</c:v>
                </c:pt>
                <c:pt idx="3">
                  <c:v>0.22</c:v>
                </c:pt>
                <c:pt idx="4">
                  <c:v>#N/A</c:v>
                </c:pt>
                <c:pt idx="5">
                  <c:v>0.25</c:v>
                </c:pt>
                <c:pt idx="6">
                  <c:v>#N/A</c:v>
                </c:pt>
                <c:pt idx="7">
                  <c:v>0.08</c:v>
                </c:pt>
                <c:pt idx="8">
                  <c:v>#N/A</c:v>
                </c:pt>
                <c:pt idx="9">
                  <c:v>0.13</c:v>
                </c:pt>
              </c:numCache>
            </c:numRef>
          </c:val>
          <c:extLst>
            <c:ext xmlns:c16="http://schemas.microsoft.com/office/drawing/2014/chart" uri="{C3380CC4-5D6E-409C-BE32-E72D297353CC}">
              <c16:uniqueId val="{00000008-8173-4F97-8F8D-5CF65EFC27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3.85</c:v>
                </c:pt>
                <c:pt idx="2">
                  <c:v>#N/A</c:v>
                </c:pt>
                <c:pt idx="3">
                  <c:v>4.3600000000000003</c:v>
                </c:pt>
                <c:pt idx="4">
                  <c:v>#N/A</c:v>
                </c:pt>
                <c:pt idx="5">
                  <c:v>5.49</c:v>
                </c:pt>
                <c:pt idx="6">
                  <c:v>#N/A</c:v>
                </c:pt>
                <c:pt idx="7">
                  <c:v>5.91</c:v>
                </c:pt>
                <c:pt idx="8">
                  <c:v>#N/A</c:v>
                </c:pt>
                <c:pt idx="9">
                  <c:v>4.6500000000000004</c:v>
                </c:pt>
              </c:numCache>
            </c:numRef>
          </c:val>
          <c:extLst>
            <c:ext xmlns:c16="http://schemas.microsoft.com/office/drawing/2014/chart" uri="{C3380CC4-5D6E-409C-BE32-E72D297353CC}">
              <c16:uniqueId val="{00000009-8173-4F97-8F8D-5CF65EFC27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541</c:v>
                </c:pt>
                <c:pt idx="5">
                  <c:v>523</c:v>
                </c:pt>
                <c:pt idx="8">
                  <c:v>476</c:v>
                </c:pt>
                <c:pt idx="11">
                  <c:v>433</c:v>
                </c:pt>
                <c:pt idx="14">
                  <c:v>455</c:v>
                </c:pt>
              </c:numCache>
            </c:numRef>
          </c:val>
          <c:extLst>
            <c:ext xmlns:c16="http://schemas.microsoft.com/office/drawing/2014/chart" uri="{C3380CC4-5D6E-409C-BE32-E72D297353CC}">
              <c16:uniqueId val="{00000000-68E4-452D-AF75-D00A0FBE2D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E4-452D-AF75-D00A0FBE2D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5</c:v>
                </c:pt>
                <c:pt idx="6">
                  <c:v>3</c:v>
                </c:pt>
                <c:pt idx="9">
                  <c:v>3</c:v>
                </c:pt>
                <c:pt idx="12">
                  <c:v>3</c:v>
                </c:pt>
              </c:numCache>
            </c:numRef>
          </c:val>
          <c:extLst>
            <c:ext xmlns:c16="http://schemas.microsoft.com/office/drawing/2014/chart" uri="{C3380CC4-5D6E-409C-BE32-E72D297353CC}">
              <c16:uniqueId val="{00000002-68E4-452D-AF75-D00A0FBE2D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13</c:v>
                </c:pt>
                <c:pt idx="6">
                  <c:v>14</c:v>
                </c:pt>
                <c:pt idx="9">
                  <c:v>14</c:v>
                </c:pt>
                <c:pt idx="12">
                  <c:v>14</c:v>
                </c:pt>
              </c:numCache>
            </c:numRef>
          </c:val>
          <c:extLst>
            <c:ext xmlns:c16="http://schemas.microsoft.com/office/drawing/2014/chart" uri="{C3380CC4-5D6E-409C-BE32-E72D297353CC}">
              <c16:uniqueId val="{00000003-68E4-452D-AF75-D00A0FBE2D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188</c:v>
                </c:pt>
                <c:pt idx="3">
                  <c:v>185</c:v>
                </c:pt>
                <c:pt idx="6">
                  <c:v>163</c:v>
                </c:pt>
                <c:pt idx="9">
                  <c:v>149</c:v>
                </c:pt>
                <c:pt idx="12">
                  <c:v>148</c:v>
                </c:pt>
              </c:numCache>
            </c:numRef>
          </c:val>
          <c:extLst>
            <c:ext xmlns:c16="http://schemas.microsoft.com/office/drawing/2014/chart" uri="{C3380CC4-5D6E-409C-BE32-E72D297353CC}">
              <c16:uniqueId val="{00000004-68E4-452D-AF75-D00A0FBE2D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E4-452D-AF75-D00A0FBE2D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E4-452D-AF75-D00A0FBE2D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506</c:v>
                </c:pt>
                <c:pt idx="3">
                  <c:v>507</c:v>
                </c:pt>
                <c:pt idx="6">
                  <c:v>487</c:v>
                </c:pt>
                <c:pt idx="9">
                  <c:v>451</c:v>
                </c:pt>
                <c:pt idx="12">
                  <c:v>504</c:v>
                </c:pt>
              </c:numCache>
            </c:numRef>
          </c:val>
          <c:extLst>
            <c:ext xmlns:c16="http://schemas.microsoft.com/office/drawing/2014/chart" uri="{C3380CC4-5D6E-409C-BE32-E72D297353CC}">
              <c16:uniqueId val="{00000007-68E4-452D-AF75-D00A0FBE2D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187</c:v>
                </c:pt>
                <c:pt idx="5">
                  <c:v>#N/A</c:v>
                </c:pt>
                <c:pt idx="6">
                  <c:v>#N/A</c:v>
                </c:pt>
                <c:pt idx="7">
                  <c:v>191</c:v>
                </c:pt>
                <c:pt idx="8">
                  <c:v>#N/A</c:v>
                </c:pt>
                <c:pt idx="9">
                  <c:v>#N/A</c:v>
                </c:pt>
                <c:pt idx="10">
                  <c:v>184</c:v>
                </c:pt>
                <c:pt idx="11">
                  <c:v>#N/A</c:v>
                </c:pt>
                <c:pt idx="12">
                  <c:v>#N/A</c:v>
                </c:pt>
                <c:pt idx="13">
                  <c:v>214</c:v>
                </c:pt>
                <c:pt idx="14">
                  <c:v>#N/A</c:v>
                </c:pt>
              </c:numCache>
            </c:numRef>
          </c:val>
          <c:smooth val="0"/>
          <c:extLst>
            <c:ext xmlns:c16="http://schemas.microsoft.com/office/drawing/2014/chart" uri="{C3380CC4-5D6E-409C-BE32-E72D297353CC}">
              <c16:uniqueId val="{00000008-68E4-452D-AF75-D00A0FBE2D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4355</c:v>
                </c:pt>
                <c:pt idx="5">
                  <c:v>4425</c:v>
                </c:pt>
                <c:pt idx="8">
                  <c:v>4412</c:v>
                </c:pt>
                <c:pt idx="11">
                  <c:v>4461</c:v>
                </c:pt>
                <c:pt idx="14">
                  <c:v>4705</c:v>
                </c:pt>
              </c:numCache>
            </c:numRef>
          </c:val>
          <c:extLst>
            <c:ext xmlns:c16="http://schemas.microsoft.com/office/drawing/2014/chart" uri="{C3380CC4-5D6E-409C-BE32-E72D297353CC}">
              <c16:uniqueId val="{00000000-C48B-450D-89FE-56C4C4CC6A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106</c:v>
                </c:pt>
                <c:pt idx="5">
                  <c:v>93</c:v>
                </c:pt>
                <c:pt idx="8">
                  <c:v>72</c:v>
                </c:pt>
                <c:pt idx="11">
                  <c:v>110</c:v>
                </c:pt>
                <c:pt idx="14">
                  <c:v>96</c:v>
                </c:pt>
              </c:numCache>
            </c:numRef>
          </c:val>
          <c:extLst>
            <c:ext xmlns:c16="http://schemas.microsoft.com/office/drawing/2014/chart" uri="{C3380CC4-5D6E-409C-BE32-E72D297353CC}">
              <c16:uniqueId val="{00000001-C48B-450D-89FE-56C4C4CC6A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2098</c:v>
                </c:pt>
                <c:pt idx="5">
                  <c:v>2138</c:v>
                </c:pt>
                <c:pt idx="8">
                  <c:v>2094</c:v>
                </c:pt>
                <c:pt idx="11">
                  <c:v>2136</c:v>
                </c:pt>
                <c:pt idx="14">
                  <c:v>2045</c:v>
                </c:pt>
              </c:numCache>
            </c:numRef>
          </c:val>
          <c:extLst>
            <c:ext xmlns:c16="http://schemas.microsoft.com/office/drawing/2014/chart" uri="{C3380CC4-5D6E-409C-BE32-E72D297353CC}">
              <c16:uniqueId val="{00000002-C48B-450D-89FE-56C4C4CC6A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8B-450D-89FE-56C4C4CC6A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8B-450D-89FE-56C4C4CC6A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B-450D-89FE-56C4C4CC6A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593</c:v>
                </c:pt>
                <c:pt idx="3">
                  <c:v>565</c:v>
                </c:pt>
                <c:pt idx="6">
                  <c:v>592</c:v>
                </c:pt>
                <c:pt idx="9">
                  <c:v>549</c:v>
                </c:pt>
                <c:pt idx="12">
                  <c:v>529</c:v>
                </c:pt>
              </c:numCache>
            </c:numRef>
          </c:val>
          <c:extLst>
            <c:ext xmlns:c16="http://schemas.microsoft.com/office/drawing/2014/chart" uri="{C3380CC4-5D6E-409C-BE32-E72D297353CC}">
              <c16:uniqueId val="{00000006-C48B-450D-89FE-56C4C4CC6A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93</c:v>
                </c:pt>
                <c:pt idx="3">
                  <c:v>80</c:v>
                </c:pt>
                <c:pt idx="6">
                  <c:v>68</c:v>
                </c:pt>
                <c:pt idx="9">
                  <c:v>55</c:v>
                </c:pt>
                <c:pt idx="12">
                  <c:v>56</c:v>
                </c:pt>
              </c:numCache>
            </c:numRef>
          </c:val>
          <c:extLst>
            <c:ext xmlns:c16="http://schemas.microsoft.com/office/drawing/2014/chart" uri="{C3380CC4-5D6E-409C-BE32-E72D297353CC}">
              <c16:uniqueId val="{00000007-C48B-450D-89FE-56C4C4CC6A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1699</c:v>
                </c:pt>
                <c:pt idx="3">
                  <c:v>1547</c:v>
                </c:pt>
                <c:pt idx="6">
                  <c:v>1399</c:v>
                </c:pt>
                <c:pt idx="9">
                  <c:v>1311</c:v>
                </c:pt>
                <c:pt idx="12">
                  <c:v>1217</c:v>
                </c:pt>
              </c:numCache>
            </c:numRef>
          </c:val>
          <c:extLst>
            <c:ext xmlns:c16="http://schemas.microsoft.com/office/drawing/2014/chart" uri="{C3380CC4-5D6E-409C-BE32-E72D297353CC}">
              <c16:uniqueId val="{00000008-C48B-450D-89FE-56C4C4CC6A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96</c:v>
                </c:pt>
                <c:pt idx="6">
                  <c:v>77</c:v>
                </c:pt>
                <c:pt idx="9">
                  <c:v>59</c:v>
                </c:pt>
                <c:pt idx="12">
                  <c:v>47</c:v>
                </c:pt>
              </c:numCache>
            </c:numRef>
          </c:val>
          <c:extLst>
            <c:ext xmlns:c16="http://schemas.microsoft.com/office/drawing/2014/chart" uri="{C3380CC4-5D6E-409C-BE32-E72D297353CC}">
              <c16:uniqueId val="{00000009-C48B-450D-89FE-56C4C4CC6A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4573</c:v>
                </c:pt>
                <c:pt idx="3">
                  <c:v>4804</c:v>
                </c:pt>
                <c:pt idx="6">
                  <c:v>4922</c:v>
                </c:pt>
                <c:pt idx="9">
                  <c:v>5309</c:v>
                </c:pt>
                <c:pt idx="12">
                  <c:v>6309</c:v>
                </c:pt>
              </c:numCache>
            </c:numRef>
          </c:val>
          <c:extLst>
            <c:ext xmlns:c16="http://schemas.microsoft.com/office/drawing/2014/chart" uri="{C3380CC4-5D6E-409C-BE32-E72D297353CC}">
              <c16:uniqueId val="{0000000A-C48B-450D-89FE-56C4C4CC6A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513</c:v>
                </c:pt>
                <c:pt idx="2">
                  <c:v>#N/A</c:v>
                </c:pt>
                <c:pt idx="3">
                  <c:v>#N/A</c:v>
                </c:pt>
                <c:pt idx="4">
                  <c:v>436</c:v>
                </c:pt>
                <c:pt idx="5">
                  <c:v>#N/A</c:v>
                </c:pt>
                <c:pt idx="6">
                  <c:v>#N/A</c:v>
                </c:pt>
                <c:pt idx="7">
                  <c:v>481</c:v>
                </c:pt>
                <c:pt idx="8">
                  <c:v>#N/A</c:v>
                </c:pt>
                <c:pt idx="9">
                  <c:v>#N/A</c:v>
                </c:pt>
                <c:pt idx="10">
                  <c:v>576</c:v>
                </c:pt>
                <c:pt idx="11">
                  <c:v>#N/A</c:v>
                </c:pt>
                <c:pt idx="12">
                  <c:v>#N/A</c:v>
                </c:pt>
                <c:pt idx="13">
                  <c:v>1312</c:v>
                </c:pt>
                <c:pt idx="14">
                  <c:v>#N/A</c:v>
                </c:pt>
              </c:numCache>
            </c:numRef>
          </c:val>
          <c:smooth val="0"/>
          <c:extLst>
            <c:ext xmlns:c16="http://schemas.microsoft.com/office/drawing/2014/chart" uri="{C3380CC4-5D6E-409C-BE32-E72D297353CC}">
              <c16:uniqueId val="{0000000B-C48B-450D-89FE-56C4C4CC6A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826</c:v>
                </c:pt>
                <c:pt idx="1">
                  <c:v>988</c:v>
                </c:pt>
                <c:pt idx="2">
                  <c:v>945</c:v>
                </c:pt>
              </c:numCache>
            </c:numRef>
          </c:val>
          <c:extLst>
            <c:ext xmlns:c16="http://schemas.microsoft.com/office/drawing/2014/chart" uri="{C3380CC4-5D6E-409C-BE32-E72D297353CC}">
              <c16:uniqueId val="{00000000-3B71-4763-8F6F-830889AC3B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401</c:v>
                </c:pt>
              </c:numCache>
            </c:numRef>
          </c:val>
          <c:extLst>
            <c:ext xmlns:c16="http://schemas.microsoft.com/office/drawing/2014/chart" uri="{C3380CC4-5D6E-409C-BE32-E72D297353CC}">
              <c16:uniqueId val="{00000001-3B71-4763-8F6F-830889AC3B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1190</c:v>
                </c:pt>
                <c:pt idx="1">
                  <c:v>1068</c:v>
                </c:pt>
                <c:pt idx="2">
                  <c:v>618</c:v>
                </c:pt>
              </c:numCache>
            </c:numRef>
          </c:val>
          <c:extLst>
            <c:ext xmlns:c16="http://schemas.microsoft.com/office/drawing/2014/chart" uri="{C3380CC4-5D6E-409C-BE32-E72D297353CC}">
              <c16:uniqueId val="{00000002-3B71-4763-8F6F-830889AC3B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{B9661E85-CA51-4A7D-8227-5820E7CE2037}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55-4C66-B51F-C8BA902FA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{2984238D-D570-42D6-8174-28E3269D8F21}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55-4C66-B51F-C8BA902FA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{5CACC9D1-4724-4852-BFF7-3ED9A49E2386}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55-4C66-B51F-C8BA902FA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{194311A3-3272-40DF-A422-13366C166180}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55-4C66-B51F-C8BA902FA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{683F8669-6360-45BB-A401-E8CD57D53DF6}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55-4C66-B51F-C8BA902FA64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{33EA527E-D917-4EC7-91BA-7F6F5243E515}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55-4C66-B51F-C8BA902FA648}"/>
                </c:ext>
              </c:extLst>
            </c:dLbl>
            <c:dLbl>
              <c:idx val="16"/>
              <c:layout>
                <c:manualLayout>
                  <c:x val="0"/>
                  <c:y val="-8.7107927295617064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{01D8B3C9-E7BD-4D4C-BA33-F78C332B3C95}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55-4C66-B51F-C8BA902FA648}"/>
                </c:ext>
              </c:extLst>
            </c:dLbl>
            <c:dLbl>
              <c:idx val="24"/>
              <c:layout>
                <c:manualLayout>
                  <c:x val="0"/>
                  <c:y val="8.7107927295616231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{F367943A-D926-4CC3-B828-1582FD8B02A8}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55-4C66-B51F-C8BA902FA648}"/>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{F9B8E31A-F1D3-410D-9C3F-74FA43057B12}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55-4C66-B51F-C8BA902FA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54.8</c:v>
                </c:pt>
                <c:pt idx="16">
                  <c:v>56.2</c:v>
                </c:pt>
                <c:pt idx="24">
                  <c:v>57.1</c:v>
                </c:pt>
                <c:pt idx="32">
                  <c:v>51.4</c:v>
                </c:pt>
              </c:numCache>
            </c:numRef>
          </c:xVal>
          <c:yVal>
            <c:numRef>
              <c:f>公会計指標分析・財政指標組合せ分析表!$BP$51:$DC$51</c:f>
              <c:numCache>
                <c:formatCode>#,##0.0;"▲ "#,##0.0</c:formatCode>
                <c:ptCount val="40"/>
                <c:pt idx="0">
                  <c:v>29.1</c:v>
                </c:pt>
                <c:pt idx="8">
                  <c:v>25.3</c:v>
                </c:pt>
                <c:pt idx="16">
                  <c:v>28.1</c:v>
                </c:pt>
                <c:pt idx="24">
                  <c:v>30.9</c:v>
                </c:pt>
                <c:pt idx="32">
                  <c:v>63.7</c:v>
                </c:pt>
              </c:numCache>
            </c:numRef>
          </c:yVal>
          <c:smooth val="0"/>
          <c:extLst>
            <c:ext xmlns:c16="http://schemas.microsoft.com/office/drawing/2014/chart" uri="{C3380CC4-5D6E-409C-BE32-E72D297353CC}">
              <c16:uniqueId val="{00000009-2E55-4C66-B51F-C8BA902FA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{50399474-7FEA-4B84-923F-D19406BF287C}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55-4C66-B51F-C8BA902FA6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{78875EE5-2280-43EF-8492-65A1D48D5517}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55-4C66-B51F-C8BA902FA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{E80C6C89-1DD7-461F-8397-508906C3F91A}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55-4C66-B51F-C8BA902FA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{30DEC564-D5B6-4DCA-9038-F08AE7205F40}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55-4C66-B51F-C8BA902FA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{64A30023-E920-4A5A-9A70-68F9C54B90F0}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55-4C66-B51F-C8BA902FA648}"/>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{B44DC7BF-6769-45E5-961F-65E66601812E}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55-4C66-B51F-C8BA902FA648}"/>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{C9E41BAD-3AF4-48F7-8E69-66DAC5708374}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55-4C66-B51F-C8BA902FA648}"/>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{0A427AC5-7855-4921-B8B1-1871B29FE915}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55-4C66-B51F-C8BA902FA64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{7FD9E51E-3357-4329-92A9-42B5B81F87BE}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55-4C66-B51F-C8BA902FA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E55-4C66-B51F-C8BA902FA64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{1652EF72-B7EA-45A2-A136-D63FD2A0A628}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E2C-4810-A792-D9EC0846DA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{037005FC-9DD5-4348-9D88-F03BFECC112E}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2C-4810-A792-D9EC0846DA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{FAFCDF75-01DA-4F72-9AA1-F687D10CD11C}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2C-4810-A792-D9EC0846DA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{C025A8BA-DEA6-4964-B233-ADD2B94C7353}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2C-4810-A792-D9EC0846DA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{5EE08698-851F-49C9-9EA7-130D278491FC}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2C-4810-A792-D9EC0846DAD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{E6C6D3B1-40F3-4BEC-9DC2-8CDA3492EA61}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E2C-4810-A792-D9EC0846DADB}"/>
                </c:ext>
              </c:extLst>
            </c:dLbl>
            <c:dLbl>
              <c:idx val="16"/>
              <c:layout>
                <c:manualLayout>
                  <c:x val="-4.4905057365901162E-2"/>
                  <c:y val="-7.04294862617961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{252D823E-4395-4D2A-BFE5-304362556A19}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E2C-4810-A792-D9EC0846DADB}"/>
                </c:ext>
              </c:extLst>
            </c:dLbl>
            <c:dLbl>
              <c:idx val="24"/>
              <c:layout>
                <c:manualLayout>
                  <c:x val="-1.8235628084250027E-2"/>
                  <c:y val="-5.44038079137918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{839AD193-E47C-4152-ADFF-E522CBB32C86}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E2C-4810-A792-D9EC0846DA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{F5AC7AE7-3A3D-4D03-A751-8BD77091FD48}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E2C-4810-A792-D9EC0846DA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9.9</c:v>
                </c:pt>
                <c:pt idx="16">
                  <c:v>10.6</c:v>
                </c:pt>
                <c:pt idx="24">
                  <c:v>10.6</c:v>
                </c:pt>
                <c:pt idx="32">
                  <c:v>10.5</c:v>
                </c:pt>
              </c:numCache>
            </c:numRef>
          </c:xVal>
          <c:yVal>
            <c:numRef>
              <c:f>公会計指標分析・財政指標組合せ分析表!$BP$73:$DC$73</c:f>
              <c:numCache>
                <c:formatCode>#,##0.0;"▲ "#,##0.0</c:formatCode>
                <c:ptCount val="40"/>
                <c:pt idx="0">
                  <c:v>29.1</c:v>
                </c:pt>
                <c:pt idx="8">
                  <c:v>25.3</c:v>
                </c:pt>
                <c:pt idx="16">
                  <c:v>28.1</c:v>
                </c:pt>
                <c:pt idx="24">
                  <c:v>30.9</c:v>
                </c:pt>
                <c:pt idx="32">
                  <c:v>63.7</c:v>
                </c:pt>
              </c:numCache>
            </c:numRef>
          </c:yVal>
          <c:smooth val="0"/>
          <c:extLst>
            <c:ext xmlns:c16="http://schemas.microsoft.com/office/drawing/2014/chart" uri="{C3380CC4-5D6E-409C-BE32-E72D297353CC}">
              <c16:uniqueId val="{00000009-3E2C-4810-A792-D9EC0846DA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279495078984503E-2"/>
                  <c:y val="-9.552783156735326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{70484153-74E0-45EA-A67B-1DC9DE45D385}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E2C-4810-A792-D9EC0846DA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{3D15FA2A-307C-455D-8537-615F3400E740}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2C-4810-A792-D9EC0846DA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{41085DE8-93B6-4B85-90DC-60D1C818F8ED}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2C-4810-A792-D9EC0846DA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{823679F5-4946-4646-A497-C96F81D65BCB}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2C-4810-A792-D9EC0846DA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{7DB829B7-9D3D-4917-AEF3-68EF4120E867}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2C-4810-A792-D9EC0846DAD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{543095E7-FABA-4B59-A7FD-14AFB6A47070}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E2C-4810-A792-D9EC0846DADB}"/>
                </c:ext>
              </c:extLst>
            </c:dLbl>
            <c:dLbl>
              <c:idx val="16"/>
              <c:layout>
                <c:manualLayout>
                  <c:x val="-3.2988839265201984E-2"/>
                  <c:y val="-6.47815237545953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{55FC3958-419E-42C0-AF53-CF7A3A705650}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E2C-4810-A792-D9EC0846DADB}"/>
                </c:ext>
              </c:extLst>
            </c:dLbl>
            <c:dLbl>
              <c:idx val="24"/>
              <c:layout>
                <c:manualLayout>
                  <c:x val="-3.1570342725075584E-2"/>
                  <c:y val="-2.69400722100791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{577C0275-6004-45CA-8839-6A23ED348507}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E2C-4810-A792-D9EC0846DA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{BD85869B-F53A-4E3F-899B-4D3E00AB984F}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E2C-4810-A792-D9EC0846DA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2C-4810-A792-D9EC0846DADB}"/>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A369E2F-2F49-4D34-A0DC-8A33AED0EA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65AE950-AB64-489C-B592-68C0F5F54A9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元利償還金のピークは平成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年度であり、以降は減少している。しかし今後は、大型事業を継続して実施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年度にピークを迎える</a:t>
          </a:r>
          <a:r>
            <a:rPr kumimoji="1" lang="ja-JP" altLang="en-US" sz="1100">
              <a:solidFill>
                <a:schemeClr val="dk1"/>
              </a:solidFill>
              <a:effectLst/>
              <a:latin typeface="+mn-lt"/>
              <a:ea typeface="+mn-ea"/>
              <a:cs typeface="+mn-cs"/>
            </a:rPr>
            <a:t>形で</a:t>
          </a:r>
          <a:r>
            <a:rPr kumimoji="1" lang="ja-JP" altLang="ja-JP" sz="1100">
              <a:solidFill>
                <a:schemeClr val="dk1"/>
              </a:solidFill>
              <a:effectLst/>
              <a:latin typeface="+mn-lt"/>
              <a:ea typeface="+mn-ea"/>
              <a:cs typeface="+mn-cs"/>
            </a:rPr>
            <a:t>上昇すると思われる。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公営企業債の元利償還金に対する繰入金ピークの平成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年度から減少傾向となっており、今後も減少する見込みである。</a:t>
          </a:r>
          <a:endParaRPr lang="ja-JP" altLang="ja-JP" sz="1400">
            <a:effectLst/>
          </a:endParaRPr>
        </a:p>
        <a:p>
          <a:r>
            <a:rPr kumimoji="1" lang="ja-JP" altLang="ja-JP" sz="1100">
              <a:solidFill>
                <a:schemeClr val="dk1"/>
              </a:solidFill>
              <a:effectLst/>
              <a:latin typeface="+mn-lt"/>
              <a:ea typeface="+mn-ea"/>
              <a:cs typeface="+mn-cs"/>
            </a:rPr>
            <a:t>　算入公債費等については今まで交付税措置率の高い辺地債及び過疎債を中心に起債してきたが、令和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年度に本格的に実施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庁舎建設事業は、交付税措置率の低い公共施設等適正管理推進事業債しか起債できな</a:t>
          </a:r>
          <a:r>
            <a:rPr kumimoji="1" lang="ja-JP" altLang="en-US" sz="1100">
              <a:solidFill>
                <a:schemeClr val="dk1"/>
              </a:solidFill>
              <a:effectLst/>
              <a:latin typeface="+mn-lt"/>
              <a:ea typeface="+mn-ea"/>
              <a:cs typeface="+mn-cs"/>
            </a:rPr>
            <a:t>かった</a:t>
          </a:r>
          <a:r>
            <a:rPr kumimoji="1" lang="ja-JP" altLang="ja-JP" sz="1100">
              <a:solidFill>
                <a:schemeClr val="dk1"/>
              </a:solidFill>
              <a:effectLst/>
              <a:latin typeface="+mn-lt"/>
              <a:ea typeface="+mn-ea"/>
              <a:cs typeface="+mn-cs"/>
            </a:rPr>
            <a:t>ため、今後は減少すると思われる。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令和元年度から令和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年度にかけて庁舎建設事業に公共施設等適正管理推進事業債を約</a:t>
          </a:r>
          <a:r>
            <a:rPr kumimoji="1" lang="en-US" altLang="ja-JP" sz="900">
              <a:solidFill>
                <a:schemeClr val="dk1"/>
              </a:solidFill>
              <a:effectLst/>
              <a:latin typeface="+mn-lt"/>
              <a:ea typeface="+mn-ea"/>
              <a:cs typeface="+mn-cs"/>
            </a:rPr>
            <a:t>800</a:t>
          </a:r>
          <a:r>
            <a:rPr kumimoji="1" lang="ja-JP" altLang="ja-JP" sz="900">
              <a:solidFill>
                <a:schemeClr val="dk1"/>
              </a:solidFill>
              <a:effectLst/>
              <a:latin typeface="+mn-lt"/>
              <a:ea typeface="+mn-ea"/>
              <a:cs typeface="+mn-cs"/>
            </a:rPr>
            <a:t>百万円起債する。金額が多額のうえ交付税措置率も低いことから、令和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年度から減債基金に積み立てを開始し、繰り上げ償還を検討している。</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一般会計等に係る地方債現在高は、今後も大型事業を実施することから令和</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年度にピークを迎える形で増加することが見込まれる。</a:t>
          </a:r>
          <a:endParaRPr lang="ja-JP" altLang="ja-JP" sz="1600">
            <a:effectLst/>
          </a:endParaRPr>
        </a:p>
        <a:p>
          <a:r>
            <a:rPr kumimoji="1" lang="ja-JP" altLang="ja-JP" sz="1200">
              <a:solidFill>
                <a:schemeClr val="dk1"/>
              </a:solidFill>
              <a:effectLst/>
              <a:latin typeface="+mn-lt"/>
              <a:ea typeface="+mn-ea"/>
              <a:cs typeface="+mn-cs"/>
            </a:rPr>
            <a:t>　公営企業債等繰入見込額については、減少傾向にあり今後も減少が見込まれる。</a:t>
          </a:r>
          <a:endParaRPr lang="ja-JP" altLang="ja-JP" sz="1600">
            <a:effectLst/>
          </a:endParaRPr>
        </a:p>
        <a:p>
          <a:r>
            <a:rPr kumimoji="1" lang="ja-JP" altLang="ja-JP" sz="1200">
              <a:solidFill>
                <a:schemeClr val="dk1"/>
              </a:solidFill>
              <a:effectLst/>
              <a:latin typeface="+mn-lt"/>
              <a:ea typeface="+mn-ea"/>
              <a:cs typeface="+mn-cs"/>
            </a:rPr>
            <a:t>　充当可能財源等の充当可能基金は、庁舎建設基金の積み立てにより増加しているが、令和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a:t>
          </a:r>
          <a:r>
            <a:rPr kumimoji="1" lang="ja-JP" altLang="en-US" sz="1200">
              <a:solidFill>
                <a:schemeClr val="dk1"/>
              </a:solidFill>
              <a:effectLst/>
              <a:latin typeface="+mn-lt"/>
              <a:ea typeface="+mn-ea"/>
              <a:cs typeface="+mn-cs"/>
            </a:rPr>
            <a:t>庁舎建設基金を取崩して</a:t>
          </a:r>
          <a:r>
            <a:rPr kumimoji="1" lang="ja-JP" altLang="ja-JP" sz="1200">
              <a:solidFill>
                <a:schemeClr val="dk1"/>
              </a:solidFill>
              <a:effectLst/>
              <a:latin typeface="+mn-lt"/>
              <a:ea typeface="+mn-ea"/>
              <a:cs typeface="+mn-cs"/>
            </a:rPr>
            <a:t>庁舎建設事業</a:t>
          </a:r>
          <a:r>
            <a:rPr kumimoji="1" lang="ja-JP" altLang="en-US" sz="1200">
              <a:solidFill>
                <a:schemeClr val="dk1"/>
              </a:solidFill>
              <a:effectLst/>
              <a:latin typeface="+mn-lt"/>
              <a:ea typeface="+mn-ea"/>
              <a:cs typeface="+mn-cs"/>
            </a:rPr>
            <a:t>を実施した</a:t>
          </a:r>
          <a:r>
            <a:rPr kumimoji="1" lang="ja-JP" altLang="ja-JP" sz="1200">
              <a:solidFill>
                <a:schemeClr val="dk1"/>
              </a:solidFill>
              <a:effectLst/>
              <a:latin typeface="+mn-lt"/>
              <a:ea typeface="+mn-ea"/>
              <a:cs typeface="+mn-cs"/>
            </a:rPr>
            <a:t>ことから、</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年度以降は</a:t>
          </a:r>
          <a:r>
            <a:rPr kumimoji="1" lang="ja-JP" altLang="ja-JP" sz="1200">
              <a:solidFill>
                <a:schemeClr val="dk1"/>
              </a:solidFill>
              <a:effectLst/>
              <a:latin typeface="+mn-lt"/>
              <a:ea typeface="+mn-ea"/>
              <a:cs typeface="+mn-cs"/>
            </a:rPr>
            <a:t>基金は減少する</a:t>
          </a:r>
          <a:r>
            <a:rPr kumimoji="1" lang="ja-JP" altLang="en-US" sz="1200">
              <a:solidFill>
                <a:schemeClr val="dk1"/>
              </a:solidFill>
              <a:effectLst/>
              <a:latin typeface="+mn-lt"/>
              <a:ea typeface="+mn-ea"/>
              <a:cs typeface="+mn-cs"/>
            </a:rPr>
            <a:t>。</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・基金残高全体としては特に大きな変化はなく、横ばいとなっている。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・庁舎建設事業で起債した公共施設等適正管理推進事業債を繰上償還するため、減債基金に</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億円積み立てた。</a:t>
          </a:r>
          <a:endParaRPr lang="ja-JP" altLang="ja-JP" sz="1600">
            <a:effectLst/>
          </a:endParaRPr>
        </a:p>
        <a:p>
          <a:r>
            <a:rPr kumimoji="1" lang="ja-JP" altLang="ja-JP" sz="1200">
              <a:solidFill>
                <a:schemeClr val="dk1"/>
              </a:solidFill>
              <a:effectLst/>
              <a:latin typeface="+mn-lt"/>
              <a:ea typeface="+mn-ea"/>
              <a:cs typeface="+mn-cs"/>
            </a:rPr>
            <a:t>・庁舎建設事業が令和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本格実施</a:t>
          </a:r>
          <a:r>
            <a:rPr kumimoji="1" lang="ja-JP" altLang="ja-JP" sz="1200">
              <a:solidFill>
                <a:schemeClr val="dk1"/>
              </a:solidFill>
              <a:effectLst/>
              <a:latin typeface="+mn-lt"/>
              <a:ea typeface="+mn-ea"/>
              <a:cs typeface="+mn-cs"/>
            </a:rPr>
            <a:t>したこと</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庁舎建設基金を取り崩し</a:t>
          </a:r>
          <a:r>
            <a:rPr kumimoji="1" lang="ja-JP" altLang="en-US" sz="1200">
              <a:solidFill>
                <a:schemeClr val="dk1"/>
              </a:solidFill>
              <a:effectLst/>
              <a:latin typeface="+mn-lt"/>
              <a:ea typeface="+mn-ea"/>
              <a:cs typeface="+mn-cs"/>
            </a:rPr>
            <a:t>たた</a:t>
          </a:r>
          <a:r>
            <a:rPr kumimoji="1" lang="ja-JP" altLang="ja-JP" sz="1200">
              <a:solidFill>
                <a:schemeClr val="dk1"/>
              </a:solidFill>
              <a:effectLst/>
              <a:latin typeface="+mn-lt"/>
              <a:ea typeface="+mn-ea"/>
              <a:cs typeface="+mn-cs"/>
            </a:rPr>
            <a:t>め、その他特定目的基金が減少した</a:t>
          </a:r>
          <a:r>
            <a:rPr kumimoji="1" lang="ja-JP" altLang="en-US" sz="12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・財政調整基金については、標準財政規模の</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％程度を維持していく。</a:t>
          </a:r>
          <a:endParaRPr lang="ja-JP" altLang="ja-JP" sz="1600">
            <a:effectLst/>
          </a:endParaRPr>
        </a:p>
        <a:p>
          <a:r>
            <a:rPr kumimoji="1" lang="ja-JP" altLang="ja-JP" sz="1200">
              <a:solidFill>
                <a:schemeClr val="dk1"/>
              </a:solidFill>
              <a:effectLst/>
              <a:latin typeface="+mn-lt"/>
              <a:ea typeface="+mn-ea"/>
              <a:cs typeface="+mn-cs"/>
            </a:rPr>
            <a:t>・庁舎建設事業に伴い</a:t>
          </a:r>
          <a:r>
            <a:rPr kumimoji="1" lang="ja-JP" altLang="en-US" sz="1200">
              <a:solidFill>
                <a:schemeClr val="dk1"/>
              </a:solidFill>
              <a:effectLst/>
              <a:latin typeface="+mn-lt"/>
              <a:ea typeface="+mn-ea"/>
              <a:cs typeface="+mn-cs"/>
            </a:rPr>
            <a:t>公共施設等適正管理推進事業債を</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起債し、それを繰上償還するため</a:t>
          </a:r>
          <a:r>
            <a:rPr kumimoji="1" lang="ja-JP" altLang="ja-JP" sz="1200">
              <a:solidFill>
                <a:schemeClr val="dk1"/>
              </a:solidFill>
              <a:effectLst/>
              <a:latin typeface="+mn-lt"/>
              <a:ea typeface="+mn-ea"/>
              <a:cs typeface="+mn-cs"/>
            </a:rPr>
            <a:t>減債基金への積み立てを行い償還財源を確保する。</a:t>
          </a:r>
          <a:endParaRPr lang="ja-JP" altLang="ja-JP" sz="1600">
            <a:effectLst/>
          </a:endParaRPr>
        </a:p>
        <a:p>
          <a:r>
            <a:rPr kumimoji="1" lang="ja-JP" altLang="ja-JP" sz="1200">
              <a:solidFill>
                <a:schemeClr val="dk1"/>
              </a:solidFill>
              <a:effectLst/>
              <a:latin typeface="+mn-lt"/>
              <a:ea typeface="+mn-ea"/>
              <a:cs typeface="+mn-cs"/>
            </a:rPr>
            <a:t>・特定目的基金は、基金の目的に応じて計画的に適正な積み立てを行う。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庁舎建設基金：庁舎建設の経費の財源に充てる。</a:t>
          </a:r>
          <a:endParaRPr lang="ja-JP" altLang="ja-JP" sz="16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地域福祉基金：高齢者等の保健福祉事業の推進に要する費用の財源に充てる。</a:t>
          </a:r>
          <a:endParaRPr lang="ja-JP" altLang="ja-JP" sz="16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地域振興基金：地域振興の経費の財源に充てる。</a:t>
          </a:r>
          <a:endParaRPr lang="ja-JP" altLang="ja-JP" sz="16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ふるさと農村活性化基金：集落共同事業の強化に対する支援事業に要する費用の財源に充てる。</a:t>
          </a:r>
          <a:endParaRPr lang="ja-JP" altLang="ja-JP" sz="16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むらづくり基金：景観形成、ふるさとの伝統と文化の継承、高齢者福祉の推進等の財源に充てる。</a:t>
          </a:r>
          <a:endParaRPr lang="ja-JP" altLang="ja-JP" sz="1600">
            <a:effectLst/>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森林環境整備基金：</a:t>
          </a:r>
          <a:r>
            <a:rPr lang="ja-JP" altLang="ja-JP" sz="1200">
              <a:solidFill>
                <a:schemeClr val="dk1"/>
              </a:solidFill>
              <a:effectLst/>
              <a:latin typeface="+mn-lt"/>
              <a:ea typeface="+mn-ea"/>
              <a:cs typeface="+mn-cs"/>
            </a:rPr>
            <a:t>森林整備及びその促進に関する経費の財源に充てる。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新庁舎建設が本格開始したため、庁舎建設基金を</a:t>
          </a:r>
          <a:r>
            <a:rPr kumimoji="1" lang="en-US" altLang="ja-JP" sz="1200">
              <a:solidFill>
                <a:schemeClr val="dk1"/>
              </a:solidFill>
              <a:effectLst/>
              <a:latin typeface="+mn-lt"/>
              <a:ea typeface="+mn-ea"/>
              <a:cs typeface="+mn-cs"/>
            </a:rPr>
            <a:t>450</a:t>
          </a:r>
          <a:r>
            <a:rPr kumimoji="1" lang="ja-JP" altLang="ja-JP" sz="1200">
              <a:solidFill>
                <a:schemeClr val="dk1"/>
              </a:solidFill>
              <a:effectLst/>
              <a:latin typeface="+mn-lt"/>
              <a:ea typeface="+mn-ea"/>
              <a:cs typeface="+mn-cs"/>
            </a:rPr>
            <a:t>百万円取崩し、その他特定目的基金が減少した。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a:t>
          </a:r>
          <a:r>
            <a:rPr kumimoji="1" lang="ja-JP" altLang="en-US" sz="1200">
              <a:solidFill>
                <a:schemeClr val="dk1"/>
              </a:solidFill>
              <a:effectLst/>
              <a:latin typeface="+mn-lt"/>
              <a:ea typeface="+mn-ea"/>
              <a:cs typeface="+mn-cs"/>
            </a:rPr>
            <a:t>基金</a:t>
          </a:r>
          <a:r>
            <a:rPr kumimoji="1" lang="ja-JP" altLang="ja-JP" sz="1200">
              <a:solidFill>
                <a:schemeClr val="dk1"/>
              </a:solidFill>
              <a:effectLst/>
              <a:latin typeface="+mn-lt"/>
              <a:ea typeface="+mn-ea"/>
              <a:cs typeface="+mn-cs"/>
            </a:rPr>
            <a:t>については最終的に</a:t>
          </a:r>
          <a:r>
            <a:rPr kumimoji="1" lang="en-US" altLang="ja-JP" sz="1200">
              <a:solidFill>
                <a:schemeClr val="dk1"/>
              </a:solidFill>
              <a:effectLst/>
              <a:latin typeface="+mn-lt"/>
              <a:ea typeface="+mn-ea"/>
              <a:cs typeface="+mn-cs"/>
            </a:rPr>
            <a:t>487</a:t>
          </a:r>
          <a:r>
            <a:rPr kumimoji="1" lang="ja-JP" altLang="ja-JP" sz="1200">
              <a:solidFill>
                <a:schemeClr val="dk1"/>
              </a:solidFill>
              <a:effectLst/>
              <a:latin typeface="+mn-lt"/>
              <a:ea typeface="+mn-ea"/>
              <a:cs typeface="+mn-cs"/>
            </a:rPr>
            <a:t>百万円程度残る予定であり、減債基金に</a:t>
          </a:r>
          <a:r>
            <a:rPr kumimoji="1" lang="ja-JP" altLang="en-US" sz="1200">
              <a:solidFill>
                <a:schemeClr val="dk1"/>
              </a:solidFill>
              <a:effectLst/>
              <a:latin typeface="+mn-lt"/>
              <a:ea typeface="+mn-ea"/>
              <a:cs typeface="+mn-cs"/>
            </a:rPr>
            <a:t>繰替え</a:t>
          </a:r>
          <a:r>
            <a:rPr kumimoji="1" lang="ja-JP" altLang="ja-JP" sz="1200">
              <a:solidFill>
                <a:schemeClr val="dk1"/>
              </a:solidFill>
              <a:effectLst/>
              <a:latin typeface="+mn-lt"/>
              <a:ea typeface="+mn-ea"/>
              <a:cs typeface="+mn-cs"/>
            </a:rPr>
            <a:t>村債に対する償還金に充当</a:t>
          </a:r>
          <a:r>
            <a:rPr kumimoji="1" lang="ja-JP" altLang="en-US" sz="1200">
              <a:solidFill>
                <a:schemeClr val="dk1"/>
              </a:solidFill>
              <a:effectLst/>
              <a:latin typeface="+mn-lt"/>
              <a:ea typeface="+mn-ea"/>
              <a:cs typeface="+mn-cs"/>
            </a:rPr>
            <a:t>し、一部を旧庁舎解体事業に充当する。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・新型コロナウイルス感染症防止対策事業等に対して取崩しを行った。</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・財政調整基金については、標準財政規模の</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％程度を維持していく。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年度までに</a:t>
          </a:r>
          <a:r>
            <a:rPr kumimoji="1" lang="en-US" altLang="ja-JP" sz="1200">
              <a:solidFill>
                <a:schemeClr val="dk1"/>
              </a:solidFill>
              <a:effectLst/>
              <a:latin typeface="+mn-lt"/>
              <a:ea typeface="+mn-ea"/>
              <a:cs typeface="+mn-cs"/>
            </a:rPr>
            <a:t>800</a:t>
          </a:r>
          <a:r>
            <a:rPr kumimoji="1" lang="ja-JP" altLang="en-US" sz="1200">
              <a:solidFill>
                <a:schemeClr val="dk1"/>
              </a:solidFill>
              <a:effectLst/>
              <a:latin typeface="+mn-lt"/>
              <a:ea typeface="+mn-ea"/>
              <a:cs typeface="+mn-cs"/>
            </a:rPr>
            <a:t>百万円程度積み立て繰上償還を実施するため、令和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400</a:t>
          </a:r>
          <a:r>
            <a:rPr kumimoji="1" lang="ja-JP" altLang="en-US" sz="1200">
              <a:solidFill>
                <a:schemeClr val="dk1"/>
              </a:solidFill>
              <a:effectLst/>
              <a:latin typeface="+mn-lt"/>
              <a:ea typeface="+mn-ea"/>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・地方債は交付税措置率の高い過疎対策事業債を中心に起債しており、村債の償還には交付税を充当することを考えている。しかし令和元年度から実施し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庁舎建設事業については、交付税措置率の低い公共施設等適正管理推進事業債を起債するため、令和</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年度をピークに公債費が増加する見込みである。今後は、財政負担軽減のため令和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までに</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程度を</a:t>
          </a:r>
          <a:r>
            <a:rPr kumimoji="1" lang="ja-JP" altLang="ja-JP" sz="1200">
              <a:solidFill>
                <a:schemeClr val="dk1"/>
              </a:solidFill>
              <a:effectLst/>
              <a:latin typeface="+mn-lt"/>
              <a:ea typeface="+mn-ea"/>
              <a:cs typeface="+mn-cs"/>
            </a:rPr>
            <a:t>積み立て</a:t>
          </a:r>
          <a:r>
            <a:rPr kumimoji="1" lang="ja-JP" altLang="en-US" sz="1200">
              <a:solidFill>
                <a:schemeClr val="dk1"/>
              </a:solidFill>
              <a:effectLst/>
              <a:latin typeface="+mn-lt"/>
              <a:ea typeface="+mn-ea"/>
              <a:cs typeface="+mn-cs"/>
            </a:rPr>
            <a:t>、繰上償還の財源とする。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年度に大桑橋建設、新庁舎建設の大型事業が完了したことに伴い、償却率が大幅に改善された。</a:t>
          </a:r>
          <a:r>
            <a:rPr kumimoji="1" lang="en-US" altLang="ja-JP" sz="1100">
              <a:latin typeface="ＭＳ Ｐゴシック" panose="020B0600070205080204" pitchFamily="50" charset="-128"/>
              <a:ea typeface="ＭＳ Ｐゴシック" panose="020B0600070205080204" pitchFamily="50" charset="-128"/>
            </a:rPr>
            <a:t>R04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年度に温泉施設、旧庁舎の解体を計画しているため、今後も下降する見込みである。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さらなる施設の適切な維持管理に努めるために「個別施設計画」を反映させた「公共施設等総合管理計画」を活用し、総量の適正化を念頭に公共施設を管理する。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67" name="直線コネクタ 66"/>
        <xdr:cNvCxnSpPr/>
      </xdr:nvCxnSpPr>
      <xdr:spPr>
        <a:xfrm flipV="1">
          <a:off x="4760595" y="4468314"/>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68" name="有形固定資産減価償却率最小値テキスト"/>
        <xdr:cNvSpPr txBox="1"/>
      </xdr:nvSpPr>
      <xdr:spPr>
        <a:xfrm>
          <a:off x="4813300" y="594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69" name="直線コネクタ 68"/>
        <xdr:cNvCxnSpPr/>
      </xdr:nvCxnSpPr>
      <xdr:spPr>
        <a:xfrm>
          <a:off x="4673600" y="594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0" name="有形固定資産減価償却率最大値テキスト"/>
        <xdr:cNvSpPr txBox="1"/>
      </xdr:nvSpPr>
      <xdr:spPr>
        <a:xfrm>
          <a:off x="4813300" y="42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1" name="直線コネクタ 70"/>
        <xdr:cNvCxnSpPr/>
      </xdr:nvCxnSpPr>
      <xdr:spPr>
        <a:xfrm>
          <a:off x="4673600" y="446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2" name="有形固定資産減価償却率平均値テキスト"/>
        <xdr:cNvSpPr txBox="1"/>
      </xdr:nvSpPr>
      <xdr:spPr>
        <a:xfrm>
          <a:off x="4813300" y="4537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3" name="フローチャート: 判断 72"/>
        <xdr:cNvSpPr/>
      </xdr:nvSpPr>
      <xdr:spPr>
        <a:xfrm>
          <a:off x="4711700" y="468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xdr:cNvSpPr/>
      </xdr:nvSpPr>
      <xdr:spPr>
        <a:xfrm>
          <a:off x="4000500" y="51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75" name="フローチャート: 判断 74"/>
        <xdr:cNvSpPr/>
      </xdr:nvSpPr>
      <xdr:spPr>
        <a:xfrm>
          <a:off x="32385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76" name="フローチャート: 判断 75"/>
        <xdr:cNvSpPr/>
      </xdr:nvSpPr>
      <xdr:spPr>
        <a:xfrm>
          <a:off x="2476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xdr:cNvSpPr/>
      </xdr:nvSpPr>
      <xdr:spPr>
        <a:xfrm>
          <a:off x="1714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161562</xdr:rowOff>
    </xdr:from>
    <xdr:to>
      <xdr:col>23</xdr:col>
      <xdr:colOff>136525</xdr:colOff>
      <xdr:row>28</xdr:row>
      <xdr:rowOff>91712</xdr:rowOff>
    </xdr:to>
    <xdr:sp macro="" textlink="">
      <xdr:nvSpPr>
        <xdr:cNvPr id="83" name="楕円 82"/>
        <xdr:cNvSpPr/>
      </xdr:nvSpPr>
      <xdr:spPr>
        <a:xfrm>
          <a:off x="4711700" y="479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139989</xdr:rowOff>
    </xdr:from>
    <xdr:ext cx="405111" cy="259045"/>
    <xdr:sp macro="" textlink="">
      <xdr:nvSpPr>
        <xdr:cNvPr id="84" name="有形固定資産減価償却率該当値テキスト"/>
        <xdr:cNvSpPr txBox="1"/>
      </xdr:nvSpPr>
      <xdr:spPr>
        <a:xfrm>
          <a:off x="4813300" y="476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5" name="楕円 84"/>
        <xdr:cNvSpPr/>
      </xdr:nvSpPr>
      <xdr:spPr>
        <a:xfrm>
          <a:off x="4000500" y="49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40912</xdr:rowOff>
    </xdr:from>
    <xdr:to>
      <xdr:col>23</xdr:col>
      <xdr:colOff>85725</xdr:colOff>
      <xdr:row>29</xdr:row>
      <xdr:rowOff>45267</xdr:rowOff>
    </xdr:to>
    <xdr:cxnSp macro="">
      <xdr:nvCxnSpPr>
        <xdr:cNvPr id="86" name="直線コネクタ 85"/>
        <xdr:cNvCxnSpPr/>
      </xdr:nvCxnSpPr>
      <xdr:spPr>
        <a:xfrm flipV="1">
          <a:off x="4051300" y="4841512"/>
          <a:ext cx="711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138158</xdr:rowOff>
    </xdr:from>
    <xdr:to>
      <xdr:col>15</xdr:col>
      <xdr:colOff>187325</xdr:colOff>
      <xdr:row>29</xdr:row>
      <xdr:rowOff>68308</xdr:rowOff>
    </xdr:to>
    <xdr:sp macro="" textlink="">
      <xdr:nvSpPr>
        <xdr:cNvPr id="87" name="楕円 86"/>
        <xdr:cNvSpPr/>
      </xdr:nvSpPr>
      <xdr:spPr>
        <a:xfrm>
          <a:off x="3238500" y="4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17508</xdr:rowOff>
    </xdr:from>
    <xdr:to>
      <xdr:col>19</xdr:col>
      <xdr:colOff>136525</xdr:colOff>
      <xdr:row>29</xdr:row>
      <xdr:rowOff>45267</xdr:rowOff>
    </xdr:to>
    <xdr:cxnSp macro="">
      <xdr:nvCxnSpPr>
        <xdr:cNvPr id="88" name="直線コネクタ 87"/>
        <xdr:cNvCxnSpPr/>
      </xdr:nvCxnSpPr>
      <xdr:spPr>
        <a:xfrm>
          <a:off x="3289300" y="49895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94978</xdr:rowOff>
    </xdr:from>
    <xdr:to>
      <xdr:col>11</xdr:col>
      <xdr:colOff>187325</xdr:colOff>
      <xdr:row>29</xdr:row>
      <xdr:rowOff>25128</xdr:rowOff>
    </xdr:to>
    <xdr:sp macro="" textlink="">
      <xdr:nvSpPr>
        <xdr:cNvPr id="89" name="楕円 88"/>
        <xdr:cNvSpPr/>
      </xdr:nvSpPr>
      <xdr:spPr>
        <a:xfrm>
          <a:off x="2476500" y="4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145778</xdr:rowOff>
    </xdr:from>
    <xdr:to>
      <xdr:col>15</xdr:col>
      <xdr:colOff>136525</xdr:colOff>
      <xdr:row>29</xdr:row>
      <xdr:rowOff>17508</xdr:rowOff>
    </xdr:to>
    <xdr:cxnSp macro="">
      <xdr:nvCxnSpPr>
        <xdr:cNvPr id="90" name="直線コネクタ 89"/>
        <xdr:cNvCxnSpPr/>
      </xdr:nvCxnSpPr>
      <xdr:spPr>
        <a:xfrm>
          <a:off x="2527300" y="49463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61051</xdr:rowOff>
    </xdr:from>
    <xdr:to>
      <xdr:col>7</xdr:col>
      <xdr:colOff>187325</xdr:colOff>
      <xdr:row>28</xdr:row>
      <xdr:rowOff>162651</xdr:rowOff>
    </xdr:to>
    <xdr:sp macro="" textlink="">
      <xdr:nvSpPr>
        <xdr:cNvPr id="91" name="楕円 90"/>
        <xdr:cNvSpPr/>
      </xdr:nvSpPr>
      <xdr:spPr>
        <a:xfrm>
          <a:off x="17145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111851</xdr:rowOff>
    </xdr:from>
    <xdr:to>
      <xdr:col>11</xdr:col>
      <xdr:colOff>136525</xdr:colOff>
      <xdr:row>28</xdr:row>
      <xdr:rowOff>145778</xdr:rowOff>
    </xdr:to>
    <xdr:cxnSp macro="">
      <xdr:nvCxnSpPr>
        <xdr:cNvPr id="92" name="直線コネクタ 91"/>
        <xdr:cNvCxnSpPr/>
      </xdr:nvCxnSpPr>
      <xdr:spPr>
        <a:xfrm>
          <a:off x="1765300" y="491245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3" name="n_1aveValue有形固定資産減価償却率"/>
        <xdr:cNvSpPr txBox="1"/>
      </xdr:nvSpPr>
      <xdr:spPr>
        <a:xfrm>
          <a:off x="38360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4" name="n_2aveValue有形固定資産減価償却率"/>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95" name="n_3aveValue有形固定資産減価償却率"/>
        <xdr:cNvSpPr txBox="1"/>
      </xdr:nvSpPr>
      <xdr:spPr>
        <a:xfrm>
          <a:off x="2324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96" name="n_4aveValue有形固定資産減価償却率"/>
        <xdr:cNvSpPr txBox="1"/>
      </xdr:nvSpPr>
      <xdr:spPr>
        <a:xfrm>
          <a:off x="1562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7" name="n_1mainValue有形固定資産減価償却率"/>
        <xdr:cNvSpPr txBox="1"/>
      </xdr:nvSpPr>
      <xdr:spPr>
        <a:xfrm>
          <a:off x="3836044" y="474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84835</xdr:rowOff>
    </xdr:from>
    <xdr:ext cx="405111" cy="259045"/>
    <xdr:sp macro="" textlink="">
      <xdr:nvSpPr>
        <xdr:cNvPr id="98" name="n_2mainValue有形固定資産減価償却率"/>
        <xdr:cNvSpPr txBox="1"/>
      </xdr:nvSpPr>
      <xdr:spPr>
        <a:xfrm>
          <a:off x="3086744" y="4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41655</xdr:rowOff>
    </xdr:from>
    <xdr:ext cx="405111" cy="259045"/>
    <xdr:sp macro="" textlink="">
      <xdr:nvSpPr>
        <xdr:cNvPr id="99" name="n_3mainValue有形固定資産減価償却率"/>
        <xdr:cNvSpPr txBox="1"/>
      </xdr:nvSpPr>
      <xdr:spPr>
        <a:xfrm>
          <a:off x="2324744" y="467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7728</xdr:rowOff>
    </xdr:from>
    <xdr:ext cx="405111" cy="259045"/>
    <xdr:sp macro="" textlink="">
      <xdr:nvSpPr>
        <xdr:cNvPr id="100" name="n_4mainValue有形固定資産減価償却率"/>
        <xdr:cNvSpPr txBox="1"/>
      </xdr:nvSpPr>
      <xdr:spPr>
        <a:xfrm>
          <a:off x="1562744" y="4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年度から減少しているが、ケーブルテレビ光化事業や大桑橋建設、新庁舎建設、緊急自然災害防止対策事業等に伴う起債により、類似団体よりも高くなっている。しかし</a:t>
          </a:r>
          <a:r>
            <a:rPr kumimoji="1" lang="en-US" altLang="ja-JP" sz="1100">
              <a:latin typeface="ＭＳ Ｐゴシック" panose="020B0600070205080204" pitchFamily="50" charset="-128"/>
              <a:ea typeface="ＭＳ Ｐゴシック" panose="020B0600070205080204" pitchFamily="50" charset="-128"/>
            </a:rPr>
            <a:t>R04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R05</a:t>
          </a:r>
          <a:r>
            <a:rPr kumimoji="1" lang="ja-JP" altLang="en-US" sz="1100">
              <a:latin typeface="ＭＳ Ｐゴシック" panose="020B0600070205080204" pitchFamily="50" charset="-128"/>
              <a:ea typeface="ＭＳ Ｐゴシック" panose="020B0600070205080204" pitchFamily="50" charset="-128"/>
            </a:rPr>
            <a:t>年度に約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億円を繰上償還するため、今後は類似団体の平均値に近づく見込みである。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過疎対策事業債や臨時財政対策債等の交付税措置率の高い地方債を計画的に起債し、場合によっては繰上償還を行い健全的な財政運営に努める。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6" name="テキスト ボックス 115"/>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8" name="テキスト ボックス 117"/>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7" name="直線コネクタ 126"/>
        <xdr:cNvCxnSpPr/>
      </xdr:nvCxnSpPr>
      <xdr:spPr>
        <a:xfrm flipV="1">
          <a:off x="14793595" y="4613275"/>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28" name="債務償還比率最小値テキスト"/>
        <xdr:cNvSpPr txBox="1"/>
      </xdr:nvSpPr>
      <xdr:spPr>
        <a:xfrm>
          <a:off x="14846300"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29" name="直線コネクタ 128"/>
        <xdr:cNvCxnSpPr/>
      </xdr:nvCxnSpPr>
      <xdr:spPr>
        <a:xfrm>
          <a:off x="14706600" y="578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2" name="債務償還比率平均値テキスト"/>
        <xdr:cNvSpPr txBox="1"/>
      </xdr:nvSpPr>
      <xdr:spPr>
        <a:xfrm>
          <a:off x="14846300" y="4659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3" name="フローチャート: 判断 132"/>
        <xdr:cNvSpPr/>
      </xdr:nvSpPr>
      <xdr:spPr>
        <a:xfrm>
          <a:off x="14744700" y="480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34" name="フローチャート: 判断 133"/>
        <xdr:cNvSpPr/>
      </xdr:nvSpPr>
      <xdr:spPr>
        <a:xfrm>
          <a:off x="14033500" y="503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36" name="フローチャート: 判断 135"/>
        <xdr:cNvSpPr/>
      </xdr:nvSpPr>
      <xdr:spPr>
        <a:xfrm>
          <a:off x="12509500" y="506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37" name="フローチャート: 判断 136"/>
        <xdr:cNvSpPr/>
      </xdr:nvSpPr>
      <xdr:spPr>
        <a:xfrm>
          <a:off x="11747500" y="51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121031</xdr:rowOff>
    </xdr:from>
    <xdr:to>
      <xdr:col>76</xdr:col>
      <xdr:colOff>73025</xdr:colOff>
      <xdr:row>33</xdr:row>
      <xdr:rowOff>51181</xdr:rowOff>
    </xdr:to>
    <xdr:sp macro="" textlink="">
      <xdr:nvSpPr>
        <xdr:cNvPr id="143" name="楕円 142"/>
        <xdr:cNvSpPr/>
      </xdr:nvSpPr>
      <xdr:spPr>
        <a:xfrm>
          <a:off x="14744700" y="56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35958</xdr:rowOff>
    </xdr:from>
    <xdr:ext cx="469744" cy="259045"/>
    <xdr:sp macro="" textlink="">
      <xdr:nvSpPr>
        <xdr:cNvPr id="144" name="債務償還比率該当値テキスト"/>
        <xdr:cNvSpPr txBox="1"/>
      </xdr:nvSpPr>
      <xdr:spPr>
        <a:xfrm>
          <a:off x="14846300"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157302</xdr:rowOff>
    </xdr:from>
    <xdr:to>
      <xdr:col>72</xdr:col>
      <xdr:colOff>123825</xdr:colOff>
      <xdr:row>33</xdr:row>
      <xdr:rowOff>87452</xdr:rowOff>
    </xdr:to>
    <xdr:sp macro="" textlink="">
      <xdr:nvSpPr>
        <xdr:cNvPr id="145" name="楕円 144"/>
        <xdr:cNvSpPr/>
      </xdr:nvSpPr>
      <xdr:spPr>
        <a:xfrm>
          <a:off x="14033500" y="56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381</xdr:rowOff>
    </xdr:from>
    <xdr:to>
      <xdr:col>76</xdr:col>
      <xdr:colOff>22225</xdr:colOff>
      <xdr:row>33</xdr:row>
      <xdr:rowOff>36652</xdr:rowOff>
    </xdr:to>
    <xdr:cxnSp macro="">
      <xdr:nvCxnSpPr>
        <xdr:cNvPr id="146" name="直線コネクタ 145"/>
        <xdr:cNvCxnSpPr/>
      </xdr:nvCxnSpPr>
      <xdr:spPr>
        <a:xfrm flipV="1">
          <a:off x="14084300" y="5658231"/>
          <a:ext cx="711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73292</xdr:rowOff>
    </xdr:from>
    <xdr:to>
      <xdr:col>68</xdr:col>
      <xdr:colOff>123825</xdr:colOff>
      <xdr:row>34</xdr:row>
      <xdr:rowOff>3442</xdr:rowOff>
    </xdr:to>
    <xdr:sp macro="" textlink="">
      <xdr:nvSpPr>
        <xdr:cNvPr id="147" name="楕円 146"/>
        <xdr:cNvSpPr/>
      </xdr:nvSpPr>
      <xdr:spPr>
        <a:xfrm>
          <a:off x="13271500" y="57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36652</xdr:rowOff>
    </xdr:from>
    <xdr:to>
      <xdr:col>72</xdr:col>
      <xdr:colOff>73025</xdr:colOff>
      <xdr:row>33</xdr:row>
      <xdr:rowOff>124092</xdr:rowOff>
    </xdr:to>
    <xdr:cxnSp macro="">
      <xdr:nvCxnSpPr>
        <xdr:cNvPr id="148" name="直線コネクタ 147"/>
        <xdr:cNvCxnSpPr/>
      </xdr:nvCxnSpPr>
      <xdr:spPr>
        <a:xfrm flipV="1">
          <a:off x="13322300" y="5694502"/>
          <a:ext cx="762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107429</xdr:rowOff>
    </xdr:from>
    <xdr:to>
      <xdr:col>64</xdr:col>
      <xdr:colOff>123825</xdr:colOff>
      <xdr:row>33</xdr:row>
      <xdr:rowOff>37579</xdr:rowOff>
    </xdr:to>
    <xdr:sp macro="" textlink="">
      <xdr:nvSpPr>
        <xdr:cNvPr id="149" name="楕円 148"/>
        <xdr:cNvSpPr/>
      </xdr:nvSpPr>
      <xdr:spPr>
        <a:xfrm>
          <a:off x="12509500" y="55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158229</xdr:rowOff>
    </xdr:from>
    <xdr:to>
      <xdr:col>68</xdr:col>
      <xdr:colOff>73025</xdr:colOff>
      <xdr:row>33</xdr:row>
      <xdr:rowOff>124092</xdr:rowOff>
    </xdr:to>
    <xdr:cxnSp macro="">
      <xdr:nvCxnSpPr>
        <xdr:cNvPr id="150" name="直線コネクタ 149"/>
        <xdr:cNvCxnSpPr/>
      </xdr:nvCxnSpPr>
      <xdr:spPr>
        <a:xfrm>
          <a:off x="12560300" y="5644629"/>
          <a:ext cx="762000" cy="1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64681</xdr:rowOff>
    </xdr:from>
    <xdr:to>
      <xdr:col>60</xdr:col>
      <xdr:colOff>123825</xdr:colOff>
      <xdr:row>32</xdr:row>
      <xdr:rowOff>166281</xdr:rowOff>
    </xdr:to>
    <xdr:sp macro="" textlink="">
      <xdr:nvSpPr>
        <xdr:cNvPr id="151" name="楕円 150"/>
        <xdr:cNvSpPr/>
      </xdr:nvSpPr>
      <xdr:spPr>
        <a:xfrm>
          <a:off x="11747500" y="55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115481</xdr:rowOff>
    </xdr:from>
    <xdr:to>
      <xdr:col>64</xdr:col>
      <xdr:colOff>73025</xdr:colOff>
      <xdr:row>32</xdr:row>
      <xdr:rowOff>158229</xdr:rowOff>
    </xdr:to>
    <xdr:cxnSp macro="">
      <xdr:nvCxnSpPr>
        <xdr:cNvPr id="152" name="直線コネクタ 151"/>
        <xdr:cNvCxnSpPr/>
      </xdr:nvCxnSpPr>
      <xdr:spPr>
        <a:xfrm>
          <a:off x="11798300" y="5601881"/>
          <a:ext cx="762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3" name="n_1aveValue債務償還比率"/>
        <xdr:cNvSpPr txBox="1"/>
      </xdr:nvSpPr>
      <xdr:spPr>
        <a:xfrm>
          <a:off x="13836727" y="48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4" name="n_2aveValue債務償還比率"/>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55" name="n_3aveValue債務償還比率"/>
        <xdr:cNvSpPr txBox="1"/>
      </xdr:nvSpPr>
      <xdr:spPr>
        <a:xfrm>
          <a:off x="12325427" y="48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56" name="n_4aveValue債務償還比率"/>
        <xdr:cNvSpPr txBox="1"/>
      </xdr:nvSpPr>
      <xdr:spPr>
        <a:xfrm>
          <a:off x="11563427" y="48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78579</xdr:rowOff>
    </xdr:from>
    <xdr:ext cx="469744" cy="259045"/>
    <xdr:sp macro="" textlink="">
      <xdr:nvSpPr>
        <xdr:cNvPr id="157" name="n_1mainValue債務償還比率"/>
        <xdr:cNvSpPr txBox="1"/>
      </xdr:nvSpPr>
      <xdr:spPr>
        <a:xfrm>
          <a:off x="13836727" y="57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166019</xdr:rowOff>
    </xdr:from>
    <xdr:ext cx="469744" cy="259045"/>
    <xdr:sp macro="" textlink="">
      <xdr:nvSpPr>
        <xdr:cNvPr id="158" name="n_2mainValue債務償還比率"/>
        <xdr:cNvSpPr txBox="1"/>
      </xdr:nvSpPr>
      <xdr:spPr>
        <a:xfrm>
          <a:off x="13087427" y="582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28706</xdr:rowOff>
    </xdr:from>
    <xdr:ext cx="469744" cy="259045"/>
    <xdr:sp macro="" textlink="">
      <xdr:nvSpPr>
        <xdr:cNvPr id="159" name="n_3mainValue債務償還比率"/>
        <xdr:cNvSpPr txBox="1"/>
      </xdr:nvSpPr>
      <xdr:spPr>
        <a:xfrm>
          <a:off x="12325427" y="568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157408</xdr:rowOff>
    </xdr:from>
    <xdr:ext cx="469744" cy="259045"/>
    <xdr:sp macro="" textlink="">
      <xdr:nvSpPr>
        <xdr:cNvPr id="160" name="n_4mainValue債務償還比率"/>
        <xdr:cNvSpPr txBox="1"/>
      </xdr:nvSpPr>
      <xdr:spPr>
        <a:xfrm>
          <a:off x="11563427" y="564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1" name="楕円 70"/>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2" name="【道路】&#10;有形固定資産減価償却率該当値テキスト"/>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125984</xdr:rowOff>
    </xdr:from>
    <xdr:to>
      <xdr:col>20</xdr:col>
      <xdr:colOff>38100</xdr:colOff>
      <xdr:row>35</xdr:row>
      <xdr:rowOff>56134</xdr:rowOff>
    </xdr:to>
    <xdr:sp macro="" textlink="">
      <xdr:nvSpPr>
        <xdr:cNvPr id="73" name="楕円 72"/>
        <xdr:cNvSpPr/>
      </xdr:nvSpPr>
      <xdr:spPr>
        <a:xfrm>
          <a:off x="3746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xdr:rowOff>
    </xdr:from>
    <xdr:to>
      <xdr:col>24</xdr:col>
      <xdr:colOff>63500</xdr:colOff>
      <xdr:row>35</xdr:row>
      <xdr:rowOff>53340</xdr:rowOff>
    </xdr:to>
    <xdr:cxnSp macro="">
      <xdr:nvCxnSpPr>
        <xdr:cNvPr id="74" name="直線コネクタ 73"/>
        <xdr:cNvCxnSpPr/>
      </xdr:nvCxnSpPr>
      <xdr:spPr>
        <a:xfrm>
          <a:off x="3797300" y="600608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87122</xdr:rowOff>
    </xdr:from>
    <xdr:to>
      <xdr:col>15</xdr:col>
      <xdr:colOff>101600</xdr:colOff>
      <xdr:row>35</xdr:row>
      <xdr:rowOff>17272</xdr:rowOff>
    </xdr:to>
    <xdr:sp macro="" textlink="">
      <xdr:nvSpPr>
        <xdr:cNvPr id="75" name="楕円 74"/>
        <xdr:cNvSpPr/>
      </xdr:nvSpPr>
      <xdr:spPr>
        <a:xfrm>
          <a:off x="2857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137922</xdr:rowOff>
    </xdr:from>
    <xdr:to>
      <xdr:col>19</xdr:col>
      <xdr:colOff>177800</xdr:colOff>
      <xdr:row>35</xdr:row>
      <xdr:rowOff>5334</xdr:rowOff>
    </xdr:to>
    <xdr:cxnSp macro="">
      <xdr:nvCxnSpPr>
        <xdr:cNvPr id="76" name="直線コネクタ 75"/>
        <xdr:cNvCxnSpPr/>
      </xdr:nvCxnSpPr>
      <xdr:spPr>
        <a:xfrm>
          <a:off x="2908300" y="59672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52832</xdr:rowOff>
    </xdr:from>
    <xdr:to>
      <xdr:col>10</xdr:col>
      <xdr:colOff>165100</xdr:colOff>
      <xdr:row>34</xdr:row>
      <xdr:rowOff>154432</xdr:rowOff>
    </xdr:to>
    <xdr:sp macro="" textlink="">
      <xdr:nvSpPr>
        <xdr:cNvPr id="77" name="楕円 76"/>
        <xdr:cNvSpPr/>
      </xdr:nvSpPr>
      <xdr:spPr>
        <a:xfrm>
          <a:off x="1968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103632</xdr:rowOff>
    </xdr:from>
    <xdr:to>
      <xdr:col>15</xdr:col>
      <xdr:colOff>50800</xdr:colOff>
      <xdr:row>34</xdr:row>
      <xdr:rowOff>137922</xdr:rowOff>
    </xdr:to>
    <xdr:cxnSp macro="">
      <xdr:nvCxnSpPr>
        <xdr:cNvPr id="78" name="直線コネクタ 77"/>
        <xdr:cNvCxnSpPr/>
      </xdr:nvCxnSpPr>
      <xdr:spPr>
        <a:xfrm>
          <a:off x="2019300" y="59329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xdr:rowOff>
    </xdr:from>
    <xdr:to>
      <xdr:col>6</xdr:col>
      <xdr:colOff>38100</xdr:colOff>
      <xdr:row>34</xdr:row>
      <xdr:rowOff>113284</xdr:rowOff>
    </xdr:to>
    <xdr:sp macro="" textlink="">
      <xdr:nvSpPr>
        <xdr:cNvPr id="79" name="楕円 78"/>
        <xdr:cNvSpPr/>
      </xdr:nvSpPr>
      <xdr:spPr>
        <a:xfrm>
          <a:off x="1079500" y="5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62484</xdr:rowOff>
    </xdr:from>
    <xdr:to>
      <xdr:col>10</xdr:col>
      <xdr:colOff>114300</xdr:colOff>
      <xdr:row>34</xdr:row>
      <xdr:rowOff>103632</xdr:rowOff>
    </xdr:to>
    <xdr:cxnSp macro="">
      <xdr:nvCxnSpPr>
        <xdr:cNvPr id="80" name="直線コネクタ 79"/>
        <xdr:cNvCxnSpPr/>
      </xdr:nvCxnSpPr>
      <xdr:spPr>
        <a:xfrm>
          <a:off x="1130300" y="5891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72661</xdr:rowOff>
    </xdr:from>
    <xdr:ext cx="405111" cy="259045"/>
    <xdr:sp macro="" textlink="">
      <xdr:nvSpPr>
        <xdr:cNvPr id="85" name="n_1mainValue【道路】&#10;有形固定資産減価償却率"/>
        <xdr:cNvSpPr txBox="1"/>
      </xdr:nvSpPr>
      <xdr:spPr>
        <a:xfrm>
          <a:off x="3582044"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33799</xdr:rowOff>
    </xdr:from>
    <xdr:ext cx="405111" cy="259045"/>
    <xdr:sp macro="" textlink="">
      <xdr:nvSpPr>
        <xdr:cNvPr id="86" name="n_2mainValue【道路】&#10;有形固定資産減価償却率"/>
        <xdr:cNvSpPr txBox="1"/>
      </xdr:nvSpPr>
      <xdr:spPr>
        <a:xfrm>
          <a:off x="2705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170959</xdr:rowOff>
    </xdr:from>
    <xdr:ext cx="405111" cy="259045"/>
    <xdr:sp macro="" textlink="">
      <xdr:nvSpPr>
        <xdr:cNvPr id="87" name="n_3mainValue【道路】&#10;有形固定資産減価償却率"/>
        <xdr:cNvSpPr txBox="1"/>
      </xdr:nvSpPr>
      <xdr:spPr>
        <a:xfrm>
          <a:off x="1816744"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129811</xdr:rowOff>
    </xdr:from>
    <xdr:ext cx="405111" cy="259045"/>
    <xdr:sp macro="" textlink="">
      <xdr:nvSpPr>
        <xdr:cNvPr id="88" name="n_4mainValue【道路】&#10;有形固定資産減価償却率"/>
        <xdr:cNvSpPr txBox="1"/>
      </xdr:nvSpPr>
      <xdr:spPr>
        <a:xfrm>
          <a:off x="927744"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88440</xdr:rowOff>
    </xdr:from>
    <xdr:to>
      <xdr:col>55</xdr:col>
      <xdr:colOff>50800</xdr:colOff>
      <xdr:row>40</xdr:row>
      <xdr:rowOff>18590</xdr:rowOff>
    </xdr:to>
    <xdr:sp macro="" textlink="">
      <xdr:nvSpPr>
        <xdr:cNvPr id="128" name="楕円 127"/>
        <xdr:cNvSpPr/>
      </xdr:nvSpPr>
      <xdr:spPr>
        <a:xfrm>
          <a:off x="10426700" y="67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66867</xdr:rowOff>
    </xdr:from>
    <xdr:ext cx="534377" cy="259045"/>
    <xdr:sp macro="" textlink="">
      <xdr:nvSpPr>
        <xdr:cNvPr id="129" name="【道路】&#10;一人当たり延長該当値テキスト"/>
        <xdr:cNvSpPr txBox="1"/>
      </xdr:nvSpPr>
      <xdr:spPr>
        <a:xfrm>
          <a:off x="10515600" y="675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98118</xdr:rowOff>
    </xdr:from>
    <xdr:to>
      <xdr:col>50</xdr:col>
      <xdr:colOff>165100</xdr:colOff>
      <xdr:row>40</xdr:row>
      <xdr:rowOff>28268</xdr:rowOff>
    </xdr:to>
    <xdr:sp macro="" textlink="">
      <xdr:nvSpPr>
        <xdr:cNvPr id="130" name="楕円 129"/>
        <xdr:cNvSpPr/>
      </xdr:nvSpPr>
      <xdr:spPr>
        <a:xfrm>
          <a:off x="9588500" y="67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139240</xdr:rowOff>
    </xdr:from>
    <xdr:to>
      <xdr:col>55</xdr:col>
      <xdr:colOff>0</xdr:colOff>
      <xdr:row>39</xdr:row>
      <xdr:rowOff>148918</xdr:rowOff>
    </xdr:to>
    <xdr:cxnSp macro="">
      <xdr:nvCxnSpPr>
        <xdr:cNvPr id="131" name="直線コネクタ 130"/>
        <xdr:cNvCxnSpPr/>
      </xdr:nvCxnSpPr>
      <xdr:spPr>
        <a:xfrm flipV="1">
          <a:off x="9639300" y="6825790"/>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105433</xdr:rowOff>
    </xdr:from>
    <xdr:to>
      <xdr:col>46</xdr:col>
      <xdr:colOff>38100</xdr:colOff>
      <xdr:row>40</xdr:row>
      <xdr:rowOff>35583</xdr:rowOff>
    </xdr:to>
    <xdr:sp macro="" textlink="">
      <xdr:nvSpPr>
        <xdr:cNvPr id="132" name="楕円 131"/>
        <xdr:cNvSpPr/>
      </xdr:nvSpPr>
      <xdr:spPr>
        <a:xfrm>
          <a:off x="8699500" y="67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148918</xdr:rowOff>
    </xdr:from>
    <xdr:to>
      <xdr:col>50</xdr:col>
      <xdr:colOff>114300</xdr:colOff>
      <xdr:row>39</xdr:row>
      <xdr:rowOff>156233</xdr:rowOff>
    </xdr:to>
    <xdr:cxnSp macro="">
      <xdr:nvCxnSpPr>
        <xdr:cNvPr id="133" name="直線コネクタ 132"/>
        <xdr:cNvCxnSpPr/>
      </xdr:nvCxnSpPr>
      <xdr:spPr>
        <a:xfrm flipV="1">
          <a:off x="8750300" y="68354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116474</xdr:rowOff>
    </xdr:from>
    <xdr:to>
      <xdr:col>41</xdr:col>
      <xdr:colOff>101600</xdr:colOff>
      <xdr:row>40</xdr:row>
      <xdr:rowOff>46624</xdr:rowOff>
    </xdr:to>
    <xdr:sp macro="" textlink="">
      <xdr:nvSpPr>
        <xdr:cNvPr id="134" name="楕円 133"/>
        <xdr:cNvSpPr/>
      </xdr:nvSpPr>
      <xdr:spPr>
        <a:xfrm>
          <a:off x="7810500" y="68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156233</xdr:rowOff>
    </xdr:from>
    <xdr:to>
      <xdr:col>45</xdr:col>
      <xdr:colOff>177800</xdr:colOff>
      <xdr:row>39</xdr:row>
      <xdr:rowOff>167274</xdr:rowOff>
    </xdr:to>
    <xdr:cxnSp macro="">
      <xdr:nvCxnSpPr>
        <xdr:cNvPr id="135" name="直線コネクタ 134"/>
        <xdr:cNvCxnSpPr/>
      </xdr:nvCxnSpPr>
      <xdr:spPr>
        <a:xfrm flipV="1">
          <a:off x="7861300" y="684278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144432</xdr:rowOff>
    </xdr:from>
    <xdr:to>
      <xdr:col>36</xdr:col>
      <xdr:colOff>165100</xdr:colOff>
      <xdr:row>40</xdr:row>
      <xdr:rowOff>74582</xdr:rowOff>
    </xdr:to>
    <xdr:sp macro="" textlink="">
      <xdr:nvSpPr>
        <xdr:cNvPr id="136" name="楕円 135"/>
        <xdr:cNvSpPr/>
      </xdr:nvSpPr>
      <xdr:spPr>
        <a:xfrm>
          <a:off x="6921500" y="6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167274</xdr:rowOff>
    </xdr:from>
    <xdr:to>
      <xdr:col>41</xdr:col>
      <xdr:colOff>50800</xdr:colOff>
      <xdr:row>40</xdr:row>
      <xdr:rowOff>23782</xdr:rowOff>
    </xdr:to>
    <xdr:cxnSp macro="">
      <xdr:nvCxnSpPr>
        <xdr:cNvPr id="137" name="直線コネクタ 136"/>
        <xdr:cNvCxnSpPr/>
      </xdr:nvCxnSpPr>
      <xdr:spPr>
        <a:xfrm flipV="1">
          <a:off x="6972300" y="6853824"/>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19395</xdr:rowOff>
    </xdr:from>
    <xdr:ext cx="534377" cy="259045"/>
    <xdr:sp macro="" textlink="">
      <xdr:nvSpPr>
        <xdr:cNvPr id="142" name="n_1mainValue【道路】&#10;一人当たり延長"/>
        <xdr:cNvSpPr txBox="1"/>
      </xdr:nvSpPr>
      <xdr:spPr>
        <a:xfrm>
          <a:off x="9359411" y="68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26710</xdr:rowOff>
    </xdr:from>
    <xdr:ext cx="534377" cy="259045"/>
    <xdr:sp macro="" textlink="">
      <xdr:nvSpPr>
        <xdr:cNvPr id="143" name="n_2mainValue【道路】&#10;一人当たり延長"/>
        <xdr:cNvSpPr txBox="1"/>
      </xdr:nvSpPr>
      <xdr:spPr>
        <a:xfrm>
          <a:off x="8483111" y="68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37751</xdr:rowOff>
    </xdr:from>
    <xdr:ext cx="534377" cy="259045"/>
    <xdr:sp macro="" textlink="">
      <xdr:nvSpPr>
        <xdr:cNvPr id="144" name="n_3mainValue【道路】&#10;一人当たり延長"/>
        <xdr:cNvSpPr txBox="1"/>
      </xdr:nvSpPr>
      <xdr:spPr>
        <a:xfrm>
          <a:off x="7594111" y="68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65709</xdr:rowOff>
    </xdr:from>
    <xdr:ext cx="534377" cy="259045"/>
    <xdr:sp macro="" textlink="">
      <xdr:nvSpPr>
        <xdr:cNvPr id="145" name="n_4mainValue【道路】&#10;一人当たり延長"/>
        <xdr:cNvSpPr txBox="1"/>
      </xdr:nvSpPr>
      <xdr:spPr>
        <a:xfrm>
          <a:off x="6705111" y="69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7" name="楕円 186"/>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8"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9" name="楕円 188"/>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60</xdr:row>
      <xdr:rowOff>102870</xdr:rowOff>
    </xdr:to>
    <xdr:cxnSp macro="">
      <xdr:nvCxnSpPr>
        <xdr:cNvPr id="190" name="直線コネクタ 189"/>
        <xdr:cNvCxnSpPr/>
      </xdr:nvCxnSpPr>
      <xdr:spPr>
        <a:xfrm flipV="1">
          <a:off x="3797300" y="1014984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91" name="楕円 190"/>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102870</xdr:rowOff>
    </xdr:to>
    <xdr:cxnSp macro="">
      <xdr:nvCxnSpPr>
        <xdr:cNvPr id="192" name="直線コネクタ 191"/>
        <xdr:cNvCxnSpPr/>
      </xdr:nvCxnSpPr>
      <xdr:spPr>
        <a:xfrm>
          <a:off x="2908300" y="103719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3" name="楕円 192"/>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84909</xdr:rowOff>
    </xdr:to>
    <xdr:cxnSp macro="">
      <xdr:nvCxnSpPr>
        <xdr:cNvPr id="194" name="直線コネクタ 193"/>
        <xdr:cNvCxnSpPr/>
      </xdr:nvCxnSpPr>
      <xdr:spPr>
        <a:xfrm>
          <a:off x="2019300" y="103572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70213</xdr:rowOff>
    </xdr:from>
    <xdr:to>
      <xdr:col>10</xdr:col>
      <xdr:colOff>114300</xdr:colOff>
      <xdr:row>60</xdr:row>
      <xdr:rowOff>73478</xdr:rowOff>
    </xdr:to>
    <xdr:cxnSp macro="">
      <xdr:nvCxnSpPr>
        <xdr:cNvPr id="196" name="直線コネクタ 195"/>
        <xdr:cNvCxnSpPr/>
      </xdr:nvCxnSpPr>
      <xdr:spPr>
        <a:xfrm flipV="1">
          <a:off x="1130300" y="103572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1"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152236</xdr:rowOff>
    </xdr:from>
    <xdr:ext cx="405111" cy="259045"/>
    <xdr:sp macro="" textlink="">
      <xdr:nvSpPr>
        <xdr:cNvPr id="202" name="n_2mainValue【橋りょう・トンネル】&#10;有形固定資産減価償却率"/>
        <xdr:cNvSpPr txBox="1"/>
      </xdr:nvSpPr>
      <xdr:spPr>
        <a:xfrm>
          <a:off x="2705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3" name="n_3mainValue【橋りょう・トンネル】&#10;有形固定資産減価償却率"/>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main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42687</xdr:rowOff>
    </xdr:from>
    <xdr:to>
      <xdr:col>55</xdr:col>
      <xdr:colOff>50800</xdr:colOff>
      <xdr:row>62</xdr:row>
      <xdr:rowOff>144287</xdr:rowOff>
    </xdr:to>
    <xdr:sp macro="" textlink="">
      <xdr:nvSpPr>
        <xdr:cNvPr id="246" name="楕円 245"/>
        <xdr:cNvSpPr/>
      </xdr:nvSpPr>
      <xdr:spPr>
        <a:xfrm>
          <a:off x="10426700" y="106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65564</xdr:rowOff>
    </xdr:from>
    <xdr:ext cx="690189" cy="259045"/>
    <xdr:sp macro="" textlink="">
      <xdr:nvSpPr>
        <xdr:cNvPr id="247" name="【橋りょう・トンネル】&#10;一人当たり有形固定資産（償却資産）額該当値テキスト"/>
        <xdr:cNvSpPr txBox="1"/>
      </xdr:nvSpPr>
      <xdr:spPr>
        <a:xfrm>
          <a:off x="10515600" y="10524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154634</xdr:rowOff>
    </xdr:from>
    <xdr:to>
      <xdr:col>50</xdr:col>
      <xdr:colOff>165100</xdr:colOff>
      <xdr:row>63</xdr:row>
      <xdr:rowOff>84784</xdr:rowOff>
    </xdr:to>
    <xdr:sp macro="" textlink="">
      <xdr:nvSpPr>
        <xdr:cNvPr id="248" name="楕円 247"/>
        <xdr:cNvSpPr/>
      </xdr:nvSpPr>
      <xdr:spPr>
        <a:xfrm>
          <a:off x="9588500" y="10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93487</xdr:rowOff>
    </xdr:from>
    <xdr:to>
      <xdr:col>55</xdr:col>
      <xdr:colOff>0</xdr:colOff>
      <xdr:row>63</xdr:row>
      <xdr:rowOff>33984</xdr:rowOff>
    </xdr:to>
    <xdr:cxnSp macro="">
      <xdr:nvCxnSpPr>
        <xdr:cNvPr id="249" name="直線コネクタ 248"/>
        <xdr:cNvCxnSpPr/>
      </xdr:nvCxnSpPr>
      <xdr:spPr>
        <a:xfrm flipV="1">
          <a:off x="9639300" y="10723387"/>
          <a:ext cx="838200" cy="1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161097</xdr:rowOff>
    </xdr:from>
    <xdr:to>
      <xdr:col>46</xdr:col>
      <xdr:colOff>38100</xdr:colOff>
      <xdr:row>63</xdr:row>
      <xdr:rowOff>91247</xdr:rowOff>
    </xdr:to>
    <xdr:sp macro="" textlink="">
      <xdr:nvSpPr>
        <xdr:cNvPr id="250" name="楕円 249"/>
        <xdr:cNvSpPr/>
      </xdr:nvSpPr>
      <xdr:spPr>
        <a:xfrm>
          <a:off x="8699500" y="107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33984</xdr:rowOff>
    </xdr:from>
    <xdr:to>
      <xdr:col>50</xdr:col>
      <xdr:colOff>114300</xdr:colOff>
      <xdr:row>63</xdr:row>
      <xdr:rowOff>40447</xdr:rowOff>
    </xdr:to>
    <xdr:cxnSp macro="">
      <xdr:nvCxnSpPr>
        <xdr:cNvPr id="251" name="直線コネクタ 250"/>
        <xdr:cNvCxnSpPr/>
      </xdr:nvCxnSpPr>
      <xdr:spPr>
        <a:xfrm flipV="1">
          <a:off x="8750300" y="10835334"/>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170852</xdr:rowOff>
    </xdr:from>
    <xdr:to>
      <xdr:col>41</xdr:col>
      <xdr:colOff>101600</xdr:colOff>
      <xdr:row>63</xdr:row>
      <xdr:rowOff>101002</xdr:rowOff>
    </xdr:to>
    <xdr:sp macro="" textlink="">
      <xdr:nvSpPr>
        <xdr:cNvPr id="252" name="楕円 251"/>
        <xdr:cNvSpPr/>
      </xdr:nvSpPr>
      <xdr:spPr>
        <a:xfrm>
          <a:off x="7810500" y="108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40447</xdr:rowOff>
    </xdr:from>
    <xdr:to>
      <xdr:col>45</xdr:col>
      <xdr:colOff>177800</xdr:colOff>
      <xdr:row>63</xdr:row>
      <xdr:rowOff>50202</xdr:rowOff>
    </xdr:to>
    <xdr:cxnSp macro="">
      <xdr:nvCxnSpPr>
        <xdr:cNvPr id="253" name="直線コネクタ 252"/>
        <xdr:cNvCxnSpPr/>
      </xdr:nvCxnSpPr>
      <xdr:spPr>
        <a:xfrm flipV="1">
          <a:off x="7861300" y="10841797"/>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170921</xdr:rowOff>
    </xdr:from>
    <xdr:to>
      <xdr:col>36</xdr:col>
      <xdr:colOff>165100</xdr:colOff>
      <xdr:row>63</xdr:row>
      <xdr:rowOff>101071</xdr:rowOff>
    </xdr:to>
    <xdr:sp macro="" textlink="">
      <xdr:nvSpPr>
        <xdr:cNvPr id="254" name="楕円 253"/>
        <xdr:cNvSpPr/>
      </xdr:nvSpPr>
      <xdr:spPr>
        <a:xfrm>
          <a:off x="6921500" y="108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50202</xdr:rowOff>
    </xdr:from>
    <xdr:to>
      <xdr:col>41</xdr:col>
      <xdr:colOff>50800</xdr:colOff>
      <xdr:row>63</xdr:row>
      <xdr:rowOff>50271</xdr:rowOff>
    </xdr:to>
    <xdr:cxnSp macro="">
      <xdr:nvCxnSpPr>
        <xdr:cNvPr id="255" name="直線コネクタ 254"/>
        <xdr:cNvCxnSpPr/>
      </xdr:nvCxnSpPr>
      <xdr:spPr>
        <a:xfrm flipV="1">
          <a:off x="6972300" y="1085155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xdr:cNvSpPr txBox="1"/>
      </xdr:nvSpPr>
      <xdr:spPr>
        <a:xfrm>
          <a:off x="9281505" y="1095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57" name="n_2aveValue【橋りょう・トンネル】&#10;一人当たり有形固定資産（償却資産）額"/>
        <xdr:cNvSpPr txBox="1"/>
      </xdr:nvSpPr>
      <xdr:spPr>
        <a:xfrm>
          <a:off x="84052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xdr:cNvSpPr txBox="1"/>
      </xdr:nvSpPr>
      <xdr:spPr>
        <a:xfrm>
          <a:off x="7561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xdr:cNvSpPr txBox="1"/>
      </xdr:nvSpPr>
      <xdr:spPr>
        <a:xfrm>
          <a:off x="6672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101311</xdr:rowOff>
    </xdr:from>
    <xdr:ext cx="690189" cy="259045"/>
    <xdr:sp macro="" textlink="">
      <xdr:nvSpPr>
        <xdr:cNvPr id="260" name="n_1mainValue【橋りょう・トンネル】&#10;一人当たり有形固定資産（償却資産）額"/>
        <xdr:cNvSpPr txBox="1"/>
      </xdr:nvSpPr>
      <xdr:spPr>
        <a:xfrm>
          <a:off x="9281505" y="10559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107774</xdr:rowOff>
    </xdr:from>
    <xdr:ext cx="690189" cy="259045"/>
    <xdr:sp macro="" textlink="">
      <xdr:nvSpPr>
        <xdr:cNvPr id="261" name="n_2mainValue【橋りょう・トンネル】&#10;一人当たり有形固定資産（償却資産）額"/>
        <xdr:cNvSpPr txBox="1"/>
      </xdr:nvSpPr>
      <xdr:spPr>
        <a:xfrm>
          <a:off x="8405205" y="10566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117529</xdr:rowOff>
    </xdr:from>
    <xdr:ext cx="690189" cy="259045"/>
    <xdr:sp macro="" textlink="">
      <xdr:nvSpPr>
        <xdr:cNvPr id="262" name="n_3mainValue【橋りょう・トンネル】&#10;一人当たり有形固定資産（償却資産）額"/>
        <xdr:cNvSpPr txBox="1"/>
      </xdr:nvSpPr>
      <xdr:spPr>
        <a:xfrm>
          <a:off x="7516205" y="10575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117598</xdr:rowOff>
    </xdr:from>
    <xdr:ext cx="690189" cy="259045"/>
    <xdr:sp macro="" textlink="">
      <xdr:nvSpPr>
        <xdr:cNvPr id="263" name="n_4mainValue【橋りょう・トンネル】&#10;一人当たり有形固定資産（償却資産）額"/>
        <xdr:cNvSpPr txBox="1"/>
      </xdr:nvSpPr>
      <xdr:spPr>
        <a:xfrm>
          <a:off x="6627205" y="10576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4" name="楕円 303"/>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5" name="【公営住宅】&#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164464</xdr:rowOff>
    </xdr:from>
    <xdr:to>
      <xdr:col>20</xdr:col>
      <xdr:colOff>38100</xdr:colOff>
      <xdr:row>84</xdr:row>
      <xdr:rowOff>94614</xdr:rowOff>
    </xdr:to>
    <xdr:sp macro="" textlink="">
      <xdr:nvSpPr>
        <xdr:cNvPr id="306" name="楕円 305"/>
        <xdr:cNvSpPr/>
      </xdr:nvSpPr>
      <xdr:spPr>
        <a:xfrm>
          <a:off x="3746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43814</xdr:rowOff>
    </xdr:to>
    <xdr:cxnSp macro="">
      <xdr:nvCxnSpPr>
        <xdr:cNvPr id="307" name="直線コネクタ 306"/>
        <xdr:cNvCxnSpPr/>
      </xdr:nvCxnSpPr>
      <xdr:spPr>
        <a:xfrm flipV="1">
          <a:off x="3797300" y="144094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308" name="楕円 307"/>
        <xdr:cNvSpPr/>
      </xdr:nvSpPr>
      <xdr:spPr>
        <a:xfrm>
          <a:off x="2857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43814</xdr:rowOff>
    </xdr:from>
    <xdr:to>
      <xdr:col>19</xdr:col>
      <xdr:colOff>177800</xdr:colOff>
      <xdr:row>84</xdr:row>
      <xdr:rowOff>112395</xdr:rowOff>
    </xdr:to>
    <xdr:cxnSp macro="">
      <xdr:nvCxnSpPr>
        <xdr:cNvPr id="309" name="直線コネクタ 308"/>
        <xdr:cNvCxnSpPr/>
      </xdr:nvCxnSpPr>
      <xdr:spPr>
        <a:xfrm flipV="1">
          <a:off x="2908300" y="144456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12064</xdr:rowOff>
    </xdr:from>
    <xdr:to>
      <xdr:col>10</xdr:col>
      <xdr:colOff>165100</xdr:colOff>
      <xdr:row>84</xdr:row>
      <xdr:rowOff>113664</xdr:rowOff>
    </xdr:to>
    <xdr:sp macro="" textlink="">
      <xdr:nvSpPr>
        <xdr:cNvPr id="310" name="楕円 309"/>
        <xdr:cNvSpPr/>
      </xdr:nvSpPr>
      <xdr:spPr>
        <a:xfrm>
          <a:off x="1968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62864</xdr:rowOff>
    </xdr:from>
    <xdr:to>
      <xdr:col>15</xdr:col>
      <xdr:colOff>50800</xdr:colOff>
      <xdr:row>84</xdr:row>
      <xdr:rowOff>112395</xdr:rowOff>
    </xdr:to>
    <xdr:cxnSp macro="">
      <xdr:nvCxnSpPr>
        <xdr:cNvPr id="311" name="直線コネクタ 310"/>
        <xdr:cNvCxnSpPr/>
      </xdr:nvCxnSpPr>
      <xdr:spPr>
        <a:xfrm>
          <a:off x="2019300" y="14464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312" name="楕円 311"/>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62864</xdr:rowOff>
    </xdr:to>
    <xdr:cxnSp macro="">
      <xdr:nvCxnSpPr>
        <xdr:cNvPr id="313" name="直線コネクタ 312"/>
        <xdr:cNvCxnSpPr/>
      </xdr:nvCxnSpPr>
      <xdr:spPr>
        <a:xfrm>
          <a:off x="1130300" y="144151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85741</xdr:rowOff>
    </xdr:from>
    <xdr:ext cx="405111" cy="259045"/>
    <xdr:sp macro="" textlink="">
      <xdr:nvSpPr>
        <xdr:cNvPr id="318" name="n_1mainValue【公営住宅】&#10;有形固定資産減価償却率"/>
        <xdr:cNvSpPr txBox="1"/>
      </xdr:nvSpPr>
      <xdr:spPr>
        <a:xfrm>
          <a:off x="3582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19" name="n_2mainValue【公営住宅】&#10;有形固定資産減価償却率"/>
        <xdr:cNvSpPr txBox="1"/>
      </xdr:nvSpPr>
      <xdr:spPr>
        <a:xfrm>
          <a:off x="2705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104791</xdr:rowOff>
    </xdr:from>
    <xdr:ext cx="405111" cy="259045"/>
    <xdr:sp macro="" textlink="">
      <xdr:nvSpPr>
        <xdr:cNvPr id="320" name="n_3mainValue【公営住宅】&#10;有形固定資産減価償却率"/>
        <xdr:cNvSpPr txBox="1"/>
      </xdr:nvSpPr>
      <xdr:spPr>
        <a:xfrm>
          <a:off x="1816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21" name="n_4mainValue【公営住宅】&#10;有形固定資産減価償却率"/>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80263</xdr:rowOff>
    </xdr:from>
    <xdr:to>
      <xdr:col>55</xdr:col>
      <xdr:colOff>50800</xdr:colOff>
      <xdr:row>84</xdr:row>
      <xdr:rowOff>10413</xdr:rowOff>
    </xdr:to>
    <xdr:sp macro="" textlink="">
      <xdr:nvSpPr>
        <xdr:cNvPr id="361" name="楕円 360"/>
        <xdr:cNvSpPr/>
      </xdr:nvSpPr>
      <xdr:spPr>
        <a:xfrm>
          <a:off x="104267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103140</xdr:rowOff>
    </xdr:from>
    <xdr:ext cx="469744" cy="259045"/>
    <xdr:sp macro="" textlink="">
      <xdr:nvSpPr>
        <xdr:cNvPr id="362" name="【公営住宅】&#10;一人当たり面積該当値テキスト"/>
        <xdr:cNvSpPr txBox="1"/>
      </xdr:nvSpPr>
      <xdr:spPr>
        <a:xfrm>
          <a:off x="10515600"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85789</xdr:rowOff>
    </xdr:from>
    <xdr:to>
      <xdr:col>50</xdr:col>
      <xdr:colOff>165100</xdr:colOff>
      <xdr:row>84</xdr:row>
      <xdr:rowOff>15939</xdr:rowOff>
    </xdr:to>
    <xdr:sp macro="" textlink="">
      <xdr:nvSpPr>
        <xdr:cNvPr id="363" name="楕円 362"/>
        <xdr:cNvSpPr/>
      </xdr:nvSpPr>
      <xdr:spPr>
        <a:xfrm>
          <a:off x="9588500" y="143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131063</xdr:rowOff>
    </xdr:from>
    <xdr:to>
      <xdr:col>55</xdr:col>
      <xdr:colOff>0</xdr:colOff>
      <xdr:row>83</xdr:row>
      <xdr:rowOff>136589</xdr:rowOff>
    </xdr:to>
    <xdr:cxnSp macro="">
      <xdr:nvCxnSpPr>
        <xdr:cNvPr id="364" name="直線コネクタ 363"/>
        <xdr:cNvCxnSpPr/>
      </xdr:nvCxnSpPr>
      <xdr:spPr>
        <a:xfrm flipV="1">
          <a:off x="9639300" y="14361413"/>
          <a:ext cx="8382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106553</xdr:rowOff>
    </xdr:from>
    <xdr:to>
      <xdr:col>46</xdr:col>
      <xdr:colOff>38100</xdr:colOff>
      <xdr:row>84</xdr:row>
      <xdr:rowOff>36703</xdr:rowOff>
    </xdr:to>
    <xdr:sp macro="" textlink="">
      <xdr:nvSpPr>
        <xdr:cNvPr id="365" name="楕円 364"/>
        <xdr:cNvSpPr/>
      </xdr:nvSpPr>
      <xdr:spPr>
        <a:xfrm>
          <a:off x="8699500" y="14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136589</xdr:rowOff>
    </xdr:from>
    <xdr:to>
      <xdr:col>50</xdr:col>
      <xdr:colOff>114300</xdr:colOff>
      <xdr:row>83</xdr:row>
      <xdr:rowOff>157353</xdr:rowOff>
    </xdr:to>
    <xdr:cxnSp macro="">
      <xdr:nvCxnSpPr>
        <xdr:cNvPr id="366" name="直線コネクタ 365"/>
        <xdr:cNvCxnSpPr/>
      </xdr:nvCxnSpPr>
      <xdr:spPr>
        <a:xfrm flipV="1">
          <a:off x="8750300" y="14366939"/>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126175</xdr:rowOff>
    </xdr:from>
    <xdr:to>
      <xdr:col>41</xdr:col>
      <xdr:colOff>101600</xdr:colOff>
      <xdr:row>84</xdr:row>
      <xdr:rowOff>56325</xdr:rowOff>
    </xdr:to>
    <xdr:sp macro="" textlink="">
      <xdr:nvSpPr>
        <xdr:cNvPr id="367" name="楕円 366"/>
        <xdr:cNvSpPr/>
      </xdr:nvSpPr>
      <xdr:spPr>
        <a:xfrm>
          <a:off x="7810500" y="143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157353</xdr:rowOff>
    </xdr:from>
    <xdr:to>
      <xdr:col>45</xdr:col>
      <xdr:colOff>177800</xdr:colOff>
      <xdr:row>84</xdr:row>
      <xdr:rowOff>5525</xdr:rowOff>
    </xdr:to>
    <xdr:cxnSp macro="">
      <xdr:nvCxnSpPr>
        <xdr:cNvPr id="368" name="直線コネクタ 367"/>
        <xdr:cNvCxnSpPr/>
      </xdr:nvCxnSpPr>
      <xdr:spPr>
        <a:xfrm flipV="1">
          <a:off x="7861300" y="14387703"/>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9" name="楕円 368"/>
        <xdr:cNvSpPr/>
      </xdr:nvSpPr>
      <xdr:spPr>
        <a:xfrm>
          <a:off x="6921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5525</xdr:rowOff>
    </xdr:from>
    <xdr:to>
      <xdr:col>41</xdr:col>
      <xdr:colOff>50800</xdr:colOff>
      <xdr:row>84</xdr:row>
      <xdr:rowOff>10668</xdr:rowOff>
    </xdr:to>
    <xdr:cxnSp macro="">
      <xdr:nvCxnSpPr>
        <xdr:cNvPr id="370" name="直線コネクタ 369"/>
        <xdr:cNvCxnSpPr/>
      </xdr:nvCxnSpPr>
      <xdr:spPr>
        <a:xfrm flipV="1">
          <a:off x="6972300" y="1440732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11828</xdr:rowOff>
    </xdr:from>
    <xdr:ext cx="469744" cy="259045"/>
    <xdr:sp macro="" textlink="">
      <xdr:nvSpPr>
        <xdr:cNvPr id="371" name="n_1aveValue【公営住宅】&#10;一人当たり面積"/>
        <xdr:cNvSpPr txBox="1"/>
      </xdr:nvSpPr>
      <xdr:spPr>
        <a:xfrm>
          <a:off x="9391727" y="144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32466</xdr:rowOff>
    </xdr:from>
    <xdr:ext cx="469744" cy="259045"/>
    <xdr:sp macro="" textlink="">
      <xdr:nvSpPr>
        <xdr:cNvPr id="375" name="n_1mainValue【公営住宅】&#10;一人当たり面積"/>
        <xdr:cNvSpPr txBox="1"/>
      </xdr:nvSpPr>
      <xdr:spPr>
        <a:xfrm>
          <a:off x="9391727" y="140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27830</xdr:rowOff>
    </xdr:from>
    <xdr:ext cx="469744" cy="259045"/>
    <xdr:sp macro="" textlink="">
      <xdr:nvSpPr>
        <xdr:cNvPr id="376" name="n_2mainValue【公営住宅】&#10;一人当たり面積"/>
        <xdr:cNvSpPr txBox="1"/>
      </xdr:nvSpPr>
      <xdr:spPr>
        <a:xfrm>
          <a:off x="8515427" y="144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47452</xdr:rowOff>
    </xdr:from>
    <xdr:ext cx="469744" cy="259045"/>
    <xdr:sp macro="" textlink="">
      <xdr:nvSpPr>
        <xdr:cNvPr id="377" name="n_3mainValue【公営住宅】&#10;一人当たり面積"/>
        <xdr:cNvSpPr txBox="1"/>
      </xdr:nvSpPr>
      <xdr:spPr>
        <a:xfrm>
          <a:off x="7626427" y="144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52595</xdr:rowOff>
    </xdr:from>
    <xdr:ext cx="469744" cy="259045"/>
    <xdr:sp macro="" textlink="">
      <xdr:nvSpPr>
        <xdr:cNvPr id="378" name="n_4mainValue【公営住宅】&#10;一人当たり面積"/>
        <xdr:cNvSpPr txBox="1"/>
      </xdr:nvSpPr>
      <xdr:spPr>
        <a:xfrm>
          <a:off x="6737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36" name="楕円 435"/>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37"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146231</xdr:rowOff>
    </xdr:from>
    <xdr:to>
      <xdr:col>81</xdr:col>
      <xdr:colOff>101600</xdr:colOff>
      <xdr:row>37</xdr:row>
      <xdr:rowOff>76381</xdr:rowOff>
    </xdr:to>
    <xdr:sp macro="" textlink="">
      <xdr:nvSpPr>
        <xdr:cNvPr id="438" name="楕円 437"/>
        <xdr:cNvSpPr/>
      </xdr:nvSpPr>
      <xdr:spPr>
        <a:xfrm>
          <a:off x="15430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25581</xdr:rowOff>
    </xdr:from>
    <xdr:to>
      <xdr:col>85</xdr:col>
      <xdr:colOff>127000</xdr:colOff>
      <xdr:row>37</xdr:row>
      <xdr:rowOff>76200</xdr:rowOff>
    </xdr:to>
    <xdr:cxnSp macro="">
      <xdr:nvCxnSpPr>
        <xdr:cNvPr id="439" name="直線コネクタ 438"/>
        <xdr:cNvCxnSpPr/>
      </xdr:nvCxnSpPr>
      <xdr:spPr>
        <a:xfrm>
          <a:off x="15481300" y="636923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40" name="楕円 439"/>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25581</xdr:rowOff>
    </xdr:to>
    <xdr:cxnSp macro="">
      <xdr:nvCxnSpPr>
        <xdr:cNvPr id="441" name="直線コネクタ 440"/>
        <xdr:cNvCxnSpPr/>
      </xdr:nvCxnSpPr>
      <xdr:spPr>
        <a:xfrm>
          <a:off x="14592300" y="632187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42" name="楕円 441"/>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149678</xdr:rowOff>
    </xdr:to>
    <xdr:cxnSp macro="">
      <xdr:nvCxnSpPr>
        <xdr:cNvPr id="443" name="直線コネクタ 442"/>
        <xdr:cNvCxnSpPr/>
      </xdr:nvCxnSpPr>
      <xdr:spPr>
        <a:xfrm>
          <a:off x="13703300" y="62826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444" name="楕円 443"/>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110490</xdr:rowOff>
    </xdr:to>
    <xdr:cxnSp macro="">
      <xdr:nvCxnSpPr>
        <xdr:cNvPr id="445" name="直線コネクタ 444"/>
        <xdr:cNvCxnSpPr/>
      </xdr:nvCxnSpPr>
      <xdr:spPr>
        <a:xfrm>
          <a:off x="12814300" y="62337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46" name="n_1aveValue【認定こども園・幼稚園・保育所】&#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134455</xdr:rowOff>
    </xdr:from>
    <xdr:ext cx="405111" cy="259045"/>
    <xdr:sp macro="" textlink="">
      <xdr:nvSpPr>
        <xdr:cNvPr id="449" name="n_4aveValue【認定こども園・幼稚園・保育所】&#10;有形固定資産減価償却率"/>
        <xdr:cNvSpPr txBox="1"/>
      </xdr:nvSpPr>
      <xdr:spPr>
        <a:xfrm>
          <a:off x="12611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92908</xdr:rowOff>
    </xdr:from>
    <xdr:ext cx="405111" cy="259045"/>
    <xdr:sp macro="" textlink="">
      <xdr:nvSpPr>
        <xdr:cNvPr id="450" name="n_1mainValue【認定こども園・幼稚園・保育所】&#10;有形固定資産減価償却率"/>
        <xdr:cNvSpPr txBox="1"/>
      </xdr:nvSpPr>
      <xdr:spPr>
        <a:xfrm>
          <a:off x="15266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51" name="n_2mainValue【認定こども園・幼稚園・保育所】&#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52" name="n_3mainValue【認定こども園・幼稚園・保育所】&#10;有形固定資産減価償却率"/>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453" name="n_4mainValue【認定こども園・幼稚園・保育所】&#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4717</xdr:rowOff>
    </xdr:from>
    <xdr:to>
      <xdr:col>116</xdr:col>
      <xdr:colOff>114300</xdr:colOff>
      <xdr:row>40</xdr:row>
      <xdr:rowOff>106317</xdr:rowOff>
    </xdr:to>
    <xdr:sp macro="" textlink="">
      <xdr:nvSpPr>
        <xdr:cNvPr id="495" name="楕円 494"/>
        <xdr:cNvSpPr/>
      </xdr:nvSpPr>
      <xdr:spPr>
        <a:xfrm>
          <a:off x="22110700" y="68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154594</xdr:rowOff>
    </xdr:from>
    <xdr:ext cx="469744" cy="259045"/>
    <xdr:sp macro="" textlink="">
      <xdr:nvSpPr>
        <xdr:cNvPr id="496" name="【認定こども園・幼稚園・保育所】&#10;一人当たり面積該当値テキスト"/>
        <xdr:cNvSpPr txBox="1"/>
      </xdr:nvSpPr>
      <xdr:spPr>
        <a:xfrm>
          <a:off x="22199600" y="684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13426</xdr:rowOff>
    </xdr:from>
    <xdr:to>
      <xdr:col>112</xdr:col>
      <xdr:colOff>38100</xdr:colOff>
      <xdr:row>40</xdr:row>
      <xdr:rowOff>115026</xdr:rowOff>
    </xdr:to>
    <xdr:sp macro="" textlink="">
      <xdr:nvSpPr>
        <xdr:cNvPr id="497" name="楕円 496"/>
        <xdr:cNvSpPr/>
      </xdr:nvSpPr>
      <xdr:spPr>
        <a:xfrm>
          <a:off x="21272500" y="6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55517</xdr:rowOff>
    </xdr:from>
    <xdr:to>
      <xdr:col>116</xdr:col>
      <xdr:colOff>63500</xdr:colOff>
      <xdr:row>40</xdr:row>
      <xdr:rowOff>64226</xdr:rowOff>
    </xdr:to>
    <xdr:cxnSp macro="">
      <xdr:nvCxnSpPr>
        <xdr:cNvPr id="498" name="直線コネクタ 497"/>
        <xdr:cNvCxnSpPr/>
      </xdr:nvCxnSpPr>
      <xdr:spPr>
        <a:xfrm flipV="1">
          <a:off x="21323300" y="6913517"/>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19957</xdr:rowOff>
    </xdr:from>
    <xdr:to>
      <xdr:col>107</xdr:col>
      <xdr:colOff>101600</xdr:colOff>
      <xdr:row>40</xdr:row>
      <xdr:rowOff>121557</xdr:rowOff>
    </xdr:to>
    <xdr:sp macro="" textlink="">
      <xdr:nvSpPr>
        <xdr:cNvPr id="499" name="楕円 498"/>
        <xdr:cNvSpPr/>
      </xdr:nvSpPr>
      <xdr:spPr>
        <a:xfrm>
          <a:off x="20383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64226</xdr:rowOff>
    </xdr:from>
    <xdr:to>
      <xdr:col>111</xdr:col>
      <xdr:colOff>177800</xdr:colOff>
      <xdr:row>40</xdr:row>
      <xdr:rowOff>70757</xdr:rowOff>
    </xdr:to>
    <xdr:cxnSp macro="">
      <xdr:nvCxnSpPr>
        <xdr:cNvPr id="500" name="直線コネクタ 499"/>
        <xdr:cNvCxnSpPr/>
      </xdr:nvCxnSpPr>
      <xdr:spPr>
        <a:xfrm flipV="1">
          <a:off x="20434300" y="6922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29754</xdr:rowOff>
    </xdr:from>
    <xdr:to>
      <xdr:col>102</xdr:col>
      <xdr:colOff>165100</xdr:colOff>
      <xdr:row>40</xdr:row>
      <xdr:rowOff>131354</xdr:rowOff>
    </xdr:to>
    <xdr:sp macro="" textlink="">
      <xdr:nvSpPr>
        <xdr:cNvPr id="501" name="楕円 500"/>
        <xdr:cNvSpPr/>
      </xdr:nvSpPr>
      <xdr:spPr>
        <a:xfrm>
          <a:off x="19494500" y="68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70757</xdr:rowOff>
    </xdr:from>
    <xdr:to>
      <xdr:col>107</xdr:col>
      <xdr:colOff>50800</xdr:colOff>
      <xdr:row>40</xdr:row>
      <xdr:rowOff>80554</xdr:rowOff>
    </xdr:to>
    <xdr:cxnSp macro="">
      <xdr:nvCxnSpPr>
        <xdr:cNvPr id="502" name="直線コネクタ 501"/>
        <xdr:cNvCxnSpPr/>
      </xdr:nvCxnSpPr>
      <xdr:spPr>
        <a:xfrm flipV="1">
          <a:off x="19545300" y="69287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39551</xdr:rowOff>
    </xdr:from>
    <xdr:to>
      <xdr:col>98</xdr:col>
      <xdr:colOff>38100</xdr:colOff>
      <xdr:row>40</xdr:row>
      <xdr:rowOff>141151</xdr:rowOff>
    </xdr:to>
    <xdr:sp macro="" textlink="">
      <xdr:nvSpPr>
        <xdr:cNvPr id="503" name="楕円 502"/>
        <xdr:cNvSpPr/>
      </xdr:nvSpPr>
      <xdr:spPr>
        <a:xfrm>
          <a:off x="18605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80554</xdr:rowOff>
    </xdr:from>
    <xdr:to>
      <xdr:col>102</xdr:col>
      <xdr:colOff>114300</xdr:colOff>
      <xdr:row>40</xdr:row>
      <xdr:rowOff>90351</xdr:rowOff>
    </xdr:to>
    <xdr:cxnSp macro="">
      <xdr:nvCxnSpPr>
        <xdr:cNvPr id="504" name="直線コネクタ 503"/>
        <xdr:cNvCxnSpPr/>
      </xdr:nvCxnSpPr>
      <xdr:spPr>
        <a:xfrm flipV="1">
          <a:off x="18656300" y="69385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106153</xdr:rowOff>
    </xdr:from>
    <xdr:ext cx="469744" cy="259045"/>
    <xdr:sp macro="" textlink="">
      <xdr:nvSpPr>
        <xdr:cNvPr id="509" name="n_1mainValue【認定こども園・幼稚園・保育所】&#10;一人当たり面積"/>
        <xdr:cNvSpPr txBox="1"/>
      </xdr:nvSpPr>
      <xdr:spPr>
        <a:xfrm>
          <a:off x="21075727" y="696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112684</xdr:rowOff>
    </xdr:from>
    <xdr:ext cx="469744" cy="259045"/>
    <xdr:sp macro="" textlink="">
      <xdr:nvSpPr>
        <xdr:cNvPr id="510" name="n_2mainValue【認定こども園・幼稚園・保育所】&#10;一人当たり面積"/>
        <xdr:cNvSpPr txBox="1"/>
      </xdr:nvSpPr>
      <xdr:spPr>
        <a:xfrm>
          <a:off x="201994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122481</xdr:rowOff>
    </xdr:from>
    <xdr:ext cx="469744" cy="259045"/>
    <xdr:sp macro="" textlink="">
      <xdr:nvSpPr>
        <xdr:cNvPr id="511" name="n_3mainValue【認定こども園・幼稚園・保育所】&#10;一人当たり面積"/>
        <xdr:cNvSpPr txBox="1"/>
      </xdr:nvSpPr>
      <xdr:spPr>
        <a:xfrm>
          <a:off x="19310427" y="69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132278</xdr:rowOff>
    </xdr:from>
    <xdr:ext cx="469744" cy="259045"/>
    <xdr:sp macro="" textlink="">
      <xdr:nvSpPr>
        <xdr:cNvPr id="512" name="n_4mainValue【認定こども園・幼稚園・保育所】&#10;一人当たり面積"/>
        <xdr:cNvSpPr txBox="1"/>
      </xdr:nvSpPr>
      <xdr:spPr>
        <a:xfrm>
          <a:off x="18421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53" name="楕円 552"/>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54"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555" name="楕円 554"/>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30480</xdr:rowOff>
    </xdr:to>
    <xdr:cxnSp macro="">
      <xdr:nvCxnSpPr>
        <xdr:cNvPr id="556" name="直線コネクタ 555"/>
        <xdr:cNvCxnSpPr/>
      </xdr:nvCxnSpPr>
      <xdr:spPr>
        <a:xfrm>
          <a:off x="15481300" y="101022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57" name="楕円 556"/>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158115</xdr:rowOff>
    </xdr:to>
    <xdr:cxnSp macro="">
      <xdr:nvCxnSpPr>
        <xdr:cNvPr id="558" name="直線コネクタ 557"/>
        <xdr:cNvCxnSpPr/>
      </xdr:nvCxnSpPr>
      <xdr:spPr>
        <a:xfrm>
          <a:off x="14592300" y="10069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559" name="楕円 558"/>
        <xdr:cNvSpPr/>
      </xdr:nvSpPr>
      <xdr:spPr>
        <a:xfrm>
          <a:off x="13652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85725</xdr:rowOff>
    </xdr:from>
    <xdr:to>
      <xdr:col>76</xdr:col>
      <xdr:colOff>114300</xdr:colOff>
      <xdr:row>58</xdr:row>
      <xdr:rowOff>125730</xdr:rowOff>
    </xdr:to>
    <xdr:cxnSp macro="">
      <xdr:nvCxnSpPr>
        <xdr:cNvPr id="560" name="直線コネクタ 559"/>
        <xdr:cNvCxnSpPr/>
      </xdr:nvCxnSpPr>
      <xdr:spPr>
        <a:xfrm>
          <a:off x="13703300" y="1002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561" name="楕円 560"/>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85725</xdr:rowOff>
    </xdr:to>
    <xdr:cxnSp macro="">
      <xdr:nvCxnSpPr>
        <xdr:cNvPr id="562" name="直線コネクタ 561"/>
        <xdr:cNvCxnSpPr/>
      </xdr:nvCxnSpPr>
      <xdr:spPr>
        <a:xfrm>
          <a:off x="12814300" y="9995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567" name="n_1mainValue【学校施設】&#10;有形固定資産減価償却率"/>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68"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153052</xdr:rowOff>
    </xdr:from>
    <xdr:ext cx="405111" cy="259045"/>
    <xdr:sp macro="" textlink="">
      <xdr:nvSpPr>
        <xdr:cNvPr id="569" name="n_3mainValue【学校施設】&#10;有形固定資産減価償却率"/>
        <xdr:cNvSpPr txBox="1"/>
      </xdr:nvSpPr>
      <xdr:spPr>
        <a:xfrm>
          <a:off x="13500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70" name="n_4mainValue【学校施設】&#10;有形固定資産減価償却率"/>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5044</xdr:rowOff>
    </xdr:from>
    <xdr:to>
      <xdr:col>116</xdr:col>
      <xdr:colOff>114300</xdr:colOff>
      <xdr:row>61</xdr:row>
      <xdr:rowOff>106644</xdr:rowOff>
    </xdr:to>
    <xdr:sp macro="" textlink="">
      <xdr:nvSpPr>
        <xdr:cNvPr id="612" name="楕円 611"/>
        <xdr:cNvSpPr/>
      </xdr:nvSpPr>
      <xdr:spPr>
        <a:xfrm>
          <a:off x="22110700" y="104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27921</xdr:rowOff>
    </xdr:from>
    <xdr:ext cx="469744" cy="259045"/>
    <xdr:sp macro="" textlink="">
      <xdr:nvSpPr>
        <xdr:cNvPr id="613" name="【学校施設】&#10;一人当たり面積該当値テキスト"/>
        <xdr:cNvSpPr txBox="1"/>
      </xdr:nvSpPr>
      <xdr:spPr>
        <a:xfrm>
          <a:off x="22199600" y="103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18597</xdr:rowOff>
    </xdr:from>
    <xdr:to>
      <xdr:col>112</xdr:col>
      <xdr:colOff>38100</xdr:colOff>
      <xdr:row>61</xdr:row>
      <xdr:rowOff>120197</xdr:rowOff>
    </xdr:to>
    <xdr:sp macro="" textlink="">
      <xdr:nvSpPr>
        <xdr:cNvPr id="614" name="楕円 613"/>
        <xdr:cNvSpPr/>
      </xdr:nvSpPr>
      <xdr:spPr>
        <a:xfrm>
          <a:off x="212725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55844</xdr:rowOff>
    </xdr:from>
    <xdr:to>
      <xdr:col>116</xdr:col>
      <xdr:colOff>63500</xdr:colOff>
      <xdr:row>61</xdr:row>
      <xdr:rowOff>69397</xdr:rowOff>
    </xdr:to>
    <xdr:cxnSp macro="">
      <xdr:nvCxnSpPr>
        <xdr:cNvPr id="615" name="直線コネクタ 614"/>
        <xdr:cNvCxnSpPr/>
      </xdr:nvCxnSpPr>
      <xdr:spPr>
        <a:xfrm flipV="1">
          <a:off x="21323300" y="10514294"/>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16" name="楕円 615"/>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69397</xdr:rowOff>
    </xdr:from>
    <xdr:to>
      <xdr:col>111</xdr:col>
      <xdr:colOff>177800</xdr:colOff>
      <xdr:row>61</xdr:row>
      <xdr:rowOff>80010</xdr:rowOff>
    </xdr:to>
    <xdr:cxnSp macro="">
      <xdr:nvCxnSpPr>
        <xdr:cNvPr id="617" name="直線コネクタ 616"/>
        <xdr:cNvCxnSpPr/>
      </xdr:nvCxnSpPr>
      <xdr:spPr>
        <a:xfrm flipV="1">
          <a:off x="20434300" y="10527847"/>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44069</xdr:rowOff>
    </xdr:from>
    <xdr:to>
      <xdr:col>102</xdr:col>
      <xdr:colOff>165100</xdr:colOff>
      <xdr:row>61</xdr:row>
      <xdr:rowOff>145669</xdr:rowOff>
    </xdr:to>
    <xdr:sp macro="" textlink="">
      <xdr:nvSpPr>
        <xdr:cNvPr id="618" name="楕円 617"/>
        <xdr:cNvSpPr/>
      </xdr:nvSpPr>
      <xdr:spPr>
        <a:xfrm>
          <a:off x="19494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94869</xdr:rowOff>
    </xdr:to>
    <xdr:cxnSp macro="">
      <xdr:nvCxnSpPr>
        <xdr:cNvPr id="619" name="直線コネクタ 618"/>
        <xdr:cNvCxnSpPr/>
      </xdr:nvCxnSpPr>
      <xdr:spPr>
        <a:xfrm flipV="1">
          <a:off x="19545300" y="1053846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60071</xdr:rowOff>
    </xdr:from>
    <xdr:to>
      <xdr:col>98</xdr:col>
      <xdr:colOff>38100</xdr:colOff>
      <xdr:row>61</xdr:row>
      <xdr:rowOff>161671</xdr:rowOff>
    </xdr:to>
    <xdr:sp macro="" textlink="">
      <xdr:nvSpPr>
        <xdr:cNvPr id="620" name="楕円 619"/>
        <xdr:cNvSpPr/>
      </xdr:nvSpPr>
      <xdr:spPr>
        <a:xfrm>
          <a:off x="18605500" y="105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94869</xdr:rowOff>
    </xdr:from>
    <xdr:to>
      <xdr:col>102</xdr:col>
      <xdr:colOff>114300</xdr:colOff>
      <xdr:row>61</xdr:row>
      <xdr:rowOff>110871</xdr:rowOff>
    </xdr:to>
    <xdr:cxnSp macro="">
      <xdr:nvCxnSpPr>
        <xdr:cNvPr id="621" name="直線コネクタ 620"/>
        <xdr:cNvCxnSpPr/>
      </xdr:nvCxnSpPr>
      <xdr:spPr>
        <a:xfrm flipV="1">
          <a:off x="18656300" y="105533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3" name="n_2aveValue【学校施設】&#10;一人当たり面積"/>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4" name="n_3aveValue【学校施設】&#10;一人当たり面積"/>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5" name="n_4aveValue【学校施設】&#10;一人当たり面積"/>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111324</xdr:rowOff>
    </xdr:from>
    <xdr:ext cx="469744" cy="259045"/>
    <xdr:sp macro="" textlink="">
      <xdr:nvSpPr>
        <xdr:cNvPr id="626" name="n_1mainValue【学校施設】&#10;一人当たり面積"/>
        <xdr:cNvSpPr txBox="1"/>
      </xdr:nvSpPr>
      <xdr:spPr>
        <a:xfrm>
          <a:off x="21075727" y="1056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27" name="n_2mainValue【学校施設】&#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136796</xdr:rowOff>
    </xdr:from>
    <xdr:ext cx="469744" cy="259045"/>
    <xdr:sp macro="" textlink="">
      <xdr:nvSpPr>
        <xdr:cNvPr id="628" name="n_3mainValue【学校施設】&#10;一人当たり面積"/>
        <xdr:cNvSpPr txBox="1"/>
      </xdr:nvSpPr>
      <xdr:spPr>
        <a:xfrm>
          <a:off x="193104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152798</xdr:rowOff>
    </xdr:from>
    <xdr:ext cx="469744" cy="259045"/>
    <xdr:sp macro="" textlink="">
      <xdr:nvSpPr>
        <xdr:cNvPr id="629" name="n_4mainValue【学校施設】&#10;一人当たり面積"/>
        <xdr:cNvSpPr txBox="1"/>
      </xdr:nvSpPr>
      <xdr:spPr>
        <a:xfrm>
          <a:off x="18421427" y="106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8" name="フローチャート: 判断 67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9" name="フローチャート: 判断 678"/>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0" name="フローチャート: 判断 679"/>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1" name="フローチャート: 判断 680"/>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87" name="楕円 686"/>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688" name="【公民館】&#10;有形固定資産減価償却率該当値テキスト"/>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689" name="楕円 688"/>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120287</xdr:rowOff>
    </xdr:from>
    <xdr:to>
      <xdr:col>85</xdr:col>
      <xdr:colOff>127000</xdr:colOff>
      <xdr:row>105</xdr:row>
      <xdr:rowOff>167639</xdr:rowOff>
    </xdr:to>
    <xdr:cxnSp macro="">
      <xdr:nvCxnSpPr>
        <xdr:cNvPr id="690" name="直線コネクタ 689"/>
        <xdr:cNvCxnSpPr/>
      </xdr:nvCxnSpPr>
      <xdr:spPr>
        <a:xfrm>
          <a:off x="15481300" y="181225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91" name="楕円 690"/>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120287</xdr:rowOff>
    </xdr:to>
    <xdr:cxnSp macro="">
      <xdr:nvCxnSpPr>
        <xdr:cNvPr id="692" name="直線コネクタ 691"/>
        <xdr:cNvCxnSpPr/>
      </xdr:nvCxnSpPr>
      <xdr:spPr>
        <a:xfrm>
          <a:off x="14592300" y="180751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693" name="楕円 692"/>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72934</xdr:rowOff>
    </xdr:to>
    <xdr:cxnSp macro="">
      <xdr:nvCxnSpPr>
        <xdr:cNvPr id="694" name="直線コネクタ 693"/>
        <xdr:cNvCxnSpPr/>
      </xdr:nvCxnSpPr>
      <xdr:spPr>
        <a:xfrm>
          <a:off x="13703300" y="180261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695" name="楕円 694"/>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23949</xdr:rowOff>
    </xdr:to>
    <xdr:cxnSp macro="">
      <xdr:nvCxnSpPr>
        <xdr:cNvPr id="696" name="直線コネクタ 695"/>
        <xdr:cNvCxnSpPr/>
      </xdr:nvCxnSpPr>
      <xdr:spPr>
        <a:xfrm>
          <a:off x="12814300" y="179951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97"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98" name="n_2ave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99" name="n_3aveValue【公民館】&#10;有形固定資産減価償却率"/>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00" name="n_4aveValue【公民館】&#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16164</xdr:rowOff>
    </xdr:from>
    <xdr:ext cx="405111" cy="259045"/>
    <xdr:sp macro="" textlink="">
      <xdr:nvSpPr>
        <xdr:cNvPr id="701" name="n_1main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140261</xdr:rowOff>
    </xdr:from>
    <xdr:ext cx="405111" cy="259045"/>
    <xdr:sp macro="" textlink="">
      <xdr:nvSpPr>
        <xdr:cNvPr id="702" name="n_2mainValue【公民館】&#10;有形固定資産減価償却率"/>
        <xdr:cNvSpPr txBox="1"/>
      </xdr:nvSpPr>
      <xdr:spPr>
        <a:xfrm>
          <a:off x="14389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91276</xdr:rowOff>
    </xdr:from>
    <xdr:ext cx="405111" cy="259045"/>
    <xdr:sp macro="" textlink="">
      <xdr:nvSpPr>
        <xdr:cNvPr id="703" name="n_3mainValue【公民館】&#10;有形固定資産減価償却率"/>
        <xdr:cNvSpPr txBox="1"/>
      </xdr:nvSpPr>
      <xdr:spPr>
        <a:xfrm>
          <a:off x="13500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60251</xdr:rowOff>
    </xdr:from>
    <xdr:ext cx="405111" cy="259045"/>
    <xdr:sp macro="" textlink="">
      <xdr:nvSpPr>
        <xdr:cNvPr id="704" name="n_4mainValue【公民館】&#10;有形固定資産減価償却率"/>
        <xdr:cNvSpPr txBox="1"/>
      </xdr:nvSpPr>
      <xdr:spPr>
        <a:xfrm>
          <a:off x="12611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5" name="フローチャート: 判断 734"/>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6" name="フローチャート: 判断 735"/>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7" name="フローチャート: 判断 736"/>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8" name="フローチャート: 判断 737"/>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56071</xdr:rowOff>
    </xdr:from>
    <xdr:to>
      <xdr:col>116</xdr:col>
      <xdr:colOff>114300</xdr:colOff>
      <xdr:row>107</xdr:row>
      <xdr:rowOff>157671</xdr:rowOff>
    </xdr:to>
    <xdr:sp macro="" textlink="">
      <xdr:nvSpPr>
        <xdr:cNvPr id="744" name="楕円 743"/>
        <xdr:cNvSpPr/>
      </xdr:nvSpPr>
      <xdr:spPr>
        <a:xfrm>
          <a:off x="22110700" y="18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78948</xdr:rowOff>
    </xdr:from>
    <xdr:ext cx="469744" cy="259045"/>
    <xdr:sp macro="" textlink="">
      <xdr:nvSpPr>
        <xdr:cNvPr id="745" name="【公民館】&#10;一人当たり面積該当値テキスト"/>
        <xdr:cNvSpPr txBox="1"/>
      </xdr:nvSpPr>
      <xdr:spPr>
        <a:xfrm>
          <a:off x="22199600" y="182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61024</xdr:rowOff>
    </xdr:from>
    <xdr:to>
      <xdr:col>112</xdr:col>
      <xdr:colOff>38100</xdr:colOff>
      <xdr:row>107</xdr:row>
      <xdr:rowOff>162624</xdr:rowOff>
    </xdr:to>
    <xdr:sp macro="" textlink="">
      <xdr:nvSpPr>
        <xdr:cNvPr id="746" name="楕円 745"/>
        <xdr:cNvSpPr/>
      </xdr:nvSpPr>
      <xdr:spPr>
        <a:xfrm>
          <a:off x="21272500" y="184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106871</xdr:rowOff>
    </xdr:from>
    <xdr:to>
      <xdr:col>116</xdr:col>
      <xdr:colOff>63500</xdr:colOff>
      <xdr:row>107</xdr:row>
      <xdr:rowOff>111824</xdr:rowOff>
    </xdr:to>
    <xdr:cxnSp macro="">
      <xdr:nvCxnSpPr>
        <xdr:cNvPr id="747" name="直線コネクタ 746"/>
        <xdr:cNvCxnSpPr/>
      </xdr:nvCxnSpPr>
      <xdr:spPr>
        <a:xfrm flipV="1">
          <a:off x="21323300" y="1845202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65024</xdr:rowOff>
    </xdr:from>
    <xdr:to>
      <xdr:col>107</xdr:col>
      <xdr:colOff>101600</xdr:colOff>
      <xdr:row>107</xdr:row>
      <xdr:rowOff>166624</xdr:rowOff>
    </xdr:to>
    <xdr:sp macro="" textlink="">
      <xdr:nvSpPr>
        <xdr:cNvPr id="748" name="楕円 747"/>
        <xdr:cNvSpPr/>
      </xdr:nvSpPr>
      <xdr:spPr>
        <a:xfrm>
          <a:off x="20383500" y="18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111824</xdr:rowOff>
    </xdr:from>
    <xdr:to>
      <xdr:col>111</xdr:col>
      <xdr:colOff>177800</xdr:colOff>
      <xdr:row>107</xdr:row>
      <xdr:rowOff>115824</xdr:rowOff>
    </xdr:to>
    <xdr:cxnSp macro="">
      <xdr:nvCxnSpPr>
        <xdr:cNvPr id="749" name="直線コネクタ 748"/>
        <xdr:cNvCxnSpPr/>
      </xdr:nvCxnSpPr>
      <xdr:spPr>
        <a:xfrm flipV="1">
          <a:off x="20434300" y="184569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70549</xdr:rowOff>
    </xdr:from>
    <xdr:to>
      <xdr:col>102</xdr:col>
      <xdr:colOff>165100</xdr:colOff>
      <xdr:row>108</xdr:row>
      <xdr:rowOff>699</xdr:rowOff>
    </xdr:to>
    <xdr:sp macro="" textlink="">
      <xdr:nvSpPr>
        <xdr:cNvPr id="750" name="楕円 749"/>
        <xdr:cNvSpPr/>
      </xdr:nvSpPr>
      <xdr:spPr>
        <a:xfrm>
          <a:off x="19494500" y="184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115824</xdr:rowOff>
    </xdr:from>
    <xdr:to>
      <xdr:col>107</xdr:col>
      <xdr:colOff>50800</xdr:colOff>
      <xdr:row>107</xdr:row>
      <xdr:rowOff>121349</xdr:rowOff>
    </xdr:to>
    <xdr:cxnSp macro="">
      <xdr:nvCxnSpPr>
        <xdr:cNvPr id="751" name="直線コネクタ 750"/>
        <xdr:cNvCxnSpPr/>
      </xdr:nvCxnSpPr>
      <xdr:spPr>
        <a:xfrm flipV="1">
          <a:off x="19545300" y="1846097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61213</xdr:rowOff>
    </xdr:from>
    <xdr:to>
      <xdr:col>98</xdr:col>
      <xdr:colOff>38100</xdr:colOff>
      <xdr:row>107</xdr:row>
      <xdr:rowOff>162813</xdr:rowOff>
    </xdr:to>
    <xdr:sp macro="" textlink="">
      <xdr:nvSpPr>
        <xdr:cNvPr id="752" name="楕円 751"/>
        <xdr:cNvSpPr/>
      </xdr:nvSpPr>
      <xdr:spPr>
        <a:xfrm>
          <a:off x="18605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112013</xdr:rowOff>
    </xdr:from>
    <xdr:to>
      <xdr:col>102</xdr:col>
      <xdr:colOff>114300</xdr:colOff>
      <xdr:row>107</xdr:row>
      <xdr:rowOff>121349</xdr:rowOff>
    </xdr:to>
    <xdr:cxnSp macro="">
      <xdr:nvCxnSpPr>
        <xdr:cNvPr id="753" name="直線コネクタ 752"/>
        <xdr:cNvCxnSpPr/>
      </xdr:nvCxnSpPr>
      <xdr:spPr>
        <a:xfrm>
          <a:off x="18656300" y="18457163"/>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4" name="n_1aveValue【公民館】&#10;一人当たり面積"/>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5" name="n_2aveValue【公民館】&#10;一人当たり面積"/>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6" name="n_3aveValue【公民館】&#10;一人当たり面積"/>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757" name="n_4aveValue【公民館】&#10;一人当たり面積"/>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7701</xdr:rowOff>
    </xdr:from>
    <xdr:ext cx="469744" cy="259045"/>
    <xdr:sp macro="" textlink="">
      <xdr:nvSpPr>
        <xdr:cNvPr id="758" name="n_1mainValue【公民館】&#10;一人当たり面積"/>
        <xdr:cNvSpPr txBox="1"/>
      </xdr:nvSpPr>
      <xdr:spPr>
        <a:xfrm>
          <a:off x="21075727" y="1818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11701</xdr:rowOff>
    </xdr:from>
    <xdr:ext cx="469744" cy="259045"/>
    <xdr:sp macro="" textlink="">
      <xdr:nvSpPr>
        <xdr:cNvPr id="759" name="n_2mainValue【公民館】&#10;一人当たり面積"/>
        <xdr:cNvSpPr txBox="1"/>
      </xdr:nvSpPr>
      <xdr:spPr>
        <a:xfrm>
          <a:off x="20199427" y="181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17226</xdr:rowOff>
    </xdr:from>
    <xdr:ext cx="469744" cy="259045"/>
    <xdr:sp macro="" textlink="">
      <xdr:nvSpPr>
        <xdr:cNvPr id="760" name="n_3mainValue【公民館】&#10;一人当たり面積"/>
        <xdr:cNvSpPr txBox="1"/>
      </xdr:nvSpPr>
      <xdr:spPr>
        <a:xfrm>
          <a:off x="19310427" y="1819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7890</xdr:rowOff>
    </xdr:from>
    <xdr:ext cx="469744" cy="259045"/>
    <xdr:sp macro="" textlink="">
      <xdr:nvSpPr>
        <xdr:cNvPr id="761" name="n_4mainValue【公民館】&#10;一人当たり面積"/>
        <xdr:cNvSpPr txBox="1"/>
      </xdr:nvSpPr>
      <xdr:spPr>
        <a:xfrm>
          <a:off x="18421427" y="181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年度に大桑橋建設事業の大型事業が完了したため、橋りょうの減価償却率が減少した。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公営住宅を除き有形固定資産減価償却率は類似団体より数値を下回っており、比較的整備が進んでいる。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公営住宅は老朽化が進んでおり、人口推移や利用状況等を考慮して今後のあり方について検討していく必要がある。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102887</xdr:rowOff>
    </xdr:from>
    <xdr:ext cx="405111" cy="259045"/>
    <xdr:sp macro="" textlink="">
      <xdr:nvSpPr>
        <xdr:cNvPr id="61" name="【図書館】&#10;有形固定資産減価償却率平均値テキスト"/>
        <xdr:cNvSpPr txBox="1"/>
      </xdr:nvSpPr>
      <xdr:spPr>
        <a:xfrm>
          <a:off x="4673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101600</xdr:rowOff>
    </xdr:from>
    <xdr:to>
      <xdr:col>20</xdr:col>
      <xdr:colOff>38100</xdr:colOff>
      <xdr:row>40</xdr:row>
      <xdr:rowOff>31750</xdr:rowOff>
    </xdr:to>
    <xdr:sp macro="" textlink="">
      <xdr:nvSpPr>
        <xdr:cNvPr id="63" name="フローチャート: 判断 62"/>
        <xdr:cNvSpPr/>
      </xdr:nvSpPr>
      <xdr:spPr>
        <a:xfrm>
          <a:off x="3746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33020</xdr:rowOff>
    </xdr:from>
    <xdr:to>
      <xdr:col>15</xdr:col>
      <xdr:colOff>101600</xdr:colOff>
      <xdr:row>39</xdr:row>
      <xdr:rowOff>134620</xdr:rowOff>
    </xdr:to>
    <xdr:sp macro="" textlink="">
      <xdr:nvSpPr>
        <xdr:cNvPr id="64" name="フローチャート: 判断 63"/>
        <xdr:cNvSpPr/>
      </xdr:nvSpPr>
      <xdr:spPr>
        <a:xfrm>
          <a:off x="2857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15875</xdr:rowOff>
    </xdr:from>
    <xdr:to>
      <xdr:col>10</xdr:col>
      <xdr:colOff>165100</xdr:colOff>
      <xdr:row>39</xdr:row>
      <xdr:rowOff>117475</xdr:rowOff>
    </xdr:to>
    <xdr:sp macro="" textlink="">
      <xdr:nvSpPr>
        <xdr:cNvPr id="65" name="フローチャート: 判断 64"/>
        <xdr:cNvSpPr/>
      </xdr:nvSpPr>
      <xdr:spPr>
        <a:xfrm>
          <a:off x="1968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147320</xdr:rowOff>
    </xdr:from>
    <xdr:to>
      <xdr:col>6</xdr:col>
      <xdr:colOff>38100</xdr:colOff>
      <xdr:row>39</xdr:row>
      <xdr:rowOff>77470</xdr:rowOff>
    </xdr:to>
    <xdr:sp macro="" textlink="">
      <xdr:nvSpPr>
        <xdr:cNvPr id="66" name="フローチャート: 判断 65"/>
        <xdr:cNvSpPr/>
      </xdr:nvSpPr>
      <xdr:spPr>
        <a:xfrm>
          <a:off x="107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168275</xdr:rowOff>
    </xdr:from>
    <xdr:to>
      <xdr:col>24</xdr:col>
      <xdr:colOff>114300</xdr:colOff>
      <xdr:row>34</xdr:row>
      <xdr:rowOff>98425</xdr:rowOff>
    </xdr:to>
    <xdr:sp macro="" textlink="">
      <xdr:nvSpPr>
        <xdr:cNvPr id="72" name="楕円 71"/>
        <xdr:cNvSpPr/>
      </xdr:nvSpPr>
      <xdr:spPr>
        <a:xfrm>
          <a:off x="45847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19702</xdr:rowOff>
    </xdr:from>
    <xdr:ext cx="340478" cy="259045"/>
    <xdr:sp macro="" textlink="">
      <xdr:nvSpPr>
        <xdr:cNvPr id="73" name="【図書館】&#10;有形固定資産減価償却率該当値テキスト"/>
        <xdr:cNvSpPr txBox="1"/>
      </xdr:nvSpPr>
      <xdr:spPr>
        <a:xfrm>
          <a:off x="4673600" y="5677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48277</xdr:rowOff>
    </xdr:from>
    <xdr:ext cx="405111" cy="259045"/>
    <xdr:sp macro="" textlink="">
      <xdr:nvSpPr>
        <xdr:cNvPr id="74" name="n_1aveValue【図書館】&#10;有形固定資産減価償却率"/>
        <xdr:cNvSpPr txBox="1"/>
      </xdr:nvSpPr>
      <xdr:spPr>
        <a:xfrm>
          <a:off x="358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151147</xdr:rowOff>
    </xdr:from>
    <xdr:ext cx="405111" cy="259045"/>
    <xdr:sp macro="" textlink="">
      <xdr:nvSpPr>
        <xdr:cNvPr id="75" name="n_2aveValue【図書館】&#10;有形固定資産減価償却率"/>
        <xdr:cNvSpPr txBox="1"/>
      </xdr:nvSpPr>
      <xdr:spPr>
        <a:xfrm>
          <a:off x="2705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134002</xdr:rowOff>
    </xdr:from>
    <xdr:ext cx="405111" cy="259045"/>
    <xdr:sp macro="" textlink="">
      <xdr:nvSpPr>
        <xdr:cNvPr id="76" name="n_3aveValue【図書館】&#10;有形固定資産減価償却率"/>
        <xdr:cNvSpPr txBox="1"/>
      </xdr:nvSpPr>
      <xdr:spPr>
        <a:xfrm>
          <a:off x="18167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93997</xdr:rowOff>
    </xdr:from>
    <xdr:ext cx="405111" cy="259045"/>
    <xdr:sp macro="" textlink="">
      <xdr:nvSpPr>
        <xdr:cNvPr id="77" name="n_4aveValue【図書館】&#10;有形固定資産減価償却率"/>
        <xdr:cNvSpPr txBox="1"/>
      </xdr:nvSpPr>
      <xdr:spPr>
        <a:xfrm>
          <a:off x="927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99" name="直線コネクタ 98"/>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00" name="【図書館】&#10;一人当たり面積最小値テキスト"/>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01" name="直線コネクタ 100"/>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2"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3" name="直線コネクタ 102"/>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04" name="【図書館】&#10;一人当たり面積平均値テキスト"/>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05" name="フローチャート: 判断 104"/>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29972</xdr:rowOff>
    </xdr:from>
    <xdr:to>
      <xdr:col>50</xdr:col>
      <xdr:colOff>165100</xdr:colOff>
      <xdr:row>39</xdr:row>
      <xdr:rowOff>131572</xdr:rowOff>
    </xdr:to>
    <xdr:sp macro="" textlink="">
      <xdr:nvSpPr>
        <xdr:cNvPr id="106" name="フローチャート: 判断 105"/>
        <xdr:cNvSpPr/>
      </xdr:nvSpPr>
      <xdr:spPr>
        <a:xfrm>
          <a:off x="9588500" y="671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137414</xdr:rowOff>
    </xdr:from>
    <xdr:to>
      <xdr:col>46</xdr:col>
      <xdr:colOff>38100</xdr:colOff>
      <xdr:row>39</xdr:row>
      <xdr:rowOff>67564</xdr:rowOff>
    </xdr:to>
    <xdr:sp macro="" textlink="">
      <xdr:nvSpPr>
        <xdr:cNvPr id="107" name="フローチャート: 判断 106"/>
        <xdr:cNvSpPr/>
      </xdr:nvSpPr>
      <xdr:spPr>
        <a:xfrm>
          <a:off x="8699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132842</xdr:rowOff>
    </xdr:from>
    <xdr:to>
      <xdr:col>41</xdr:col>
      <xdr:colOff>101600</xdr:colOff>
      <xdr:row>39</xdr:row>
      <xdr:rowOff>62992</xdr:rowOff>
    </xdr:to>
    <xdr:sp macro="" textlink="">
      <xdr:nvSpPr>
        <xdr:cNvPr id="108" name="フローチャート: 判断 107"/>
        <xdr:cNvSpPr/>
      </xdr:nvSpPr>
      <xdr:spPr>
        <a:xfrm>
          <a:off x="7810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09" name="フローチャート: 判断 10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57404</xdr:rowOff>
    </xdr:from>
    <xdr:to>
      <xdr:col>55</xdr:col>
      <xdr:colOff>50800</xdr:colOff>
      <xdr:row>40</xdr:row>
      <xdr:rowOff>159004</xdr:rowOff>
    </xdr:to>
    <xdr:sp macro="" textlink="">
      <xdr:nvSpPr>
        <xdr:cNvPr id="115" name="楕円 114"/>
        <xdr:cNvSpPr/>
      </xdr:nvSpPr>
      <xdr:spPr>
        <a:xfrm>
          <a:off x="10426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35831</xdr:rowOff>
    </xdr:from>
    <xdr:ext cx="469744" cy="259045"/>
    <xdr:sp macro="" textlink="">
      <xdr:nvSpPr>
        <xdr:cNvPr id="116" name="【図書館】&#10;一人当たり面積該当値テキスト"/>
        <xdr:cNvSpPr txBox="1"/>
      </xdr:nvSpPr>
      <xdr:spPr>
        <a:xfrm>
          <a:off x="10515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148099</xdr:rowOff>
    </xdr:from>
    <xdr:ext cx="469744" cy="259045"/>
    <xdr:sp macro="" textlink="">
      <xdr:nvSpPr>
        <xdr:cNvPr id="117" name="n_1aveValue【図書館】&#10;一人当たり面積"/>
        <xdr:cNvSpPr txBox="1"/>
      </xdr:nvSpPr>
      <xdr:spPr>
        <a:xfrm>
          <a:off x="9391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84091</xdr:rowOff>
    </xdr:from>
    <xdr:ext cx="469744" cy="259045"/>
    <xdr:sp macro="" textlink="">
      <xdr:nvSpPr>
        <xdr:cNvPr id="118" name="n_2aveValue【図書館】&#10;一人当たり面積"/>
        <xdr:cNvSpPr txBox="1"/>
      </xdr:nvSpPr>
      <xdr:spPr>
        <a:xfrm>
          <a:off x="8515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79519</xdr:rowOff>
    </xdr:from>
    <xdr:ext cx="469744" cy="259045"/>
    <xdr:sp macro="" textlink="">
      <xdr:nvSpPr>
        <xdr:cNvPr id="119" name="n_3aveValue【図書館】&#10;一人当たり面積"/>
        <xdr:cNvSpPr txBox="1"/>
      </xdr:nvSpPr>
      <xdr:spPr>
        <a:xfrm>
          <a:off x="7626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20"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1" name="テキスト ボックス 13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3" name="テキスト ボックス 13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3" name="テキスト ボックス 14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46" name="直線コネクタ 14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4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8" name="直線コネクタ 14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4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50" name="直線コネクタ 14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51"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52" name="フローチャート: 判断 151"/>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53" name="フローチャート: 判断 152"/>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54" name="フローチャート: 判断 153"/>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55" name="フローチャート: 判断 154"/>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56" name="フローチャート: 判断 155"/>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62" name="楕円 161"/>
        <xdr:cNvSpPr/>
      </xdr:nvSpPr>
      <xdr:spPr>
        <a:xfrm>
          <a:off x="4584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63" name="【体育館・プール】&#10;有形固定資産減価償却率該当値テキスト"/>
        <xdr:cNvSpPr txBox="1"/>
      </xdr:nvSpPr>
      <xdr:spPr>
        <a:xfrm>
          <a:off x="4673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64" name="楕円 163"/>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19594</xdr:rowOff>
    </xdr:to>
    <xdr:cxnSp macro="">
      <xdr:nvCxnSpPr>
        <xdr:cNvPr id="165" name="直線コネクタ 164"/>
        <xdr:cNvCxnSpPr/>
      </xdr:nvCxnSpPr>
      <xdr:spPr>
        <a:xfrm>
          <a:off x="3797300" y="106266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166" name="楕円 165"/>
        <xdr:cNvSpPr/>
      </xdr:nvSpPr>
      <xdr:spPr>
        <a:xfrm>
          <a:off x="2857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168184</xdr:rowOff>
    </xdr:from>
    <xdr:to>
      <xdr:col>19</xdr:col>
      <xdr:colOff>177800</xdr:colOff>
      <xdr:row>62</xdr:row>
      <xdr:rowOff>119199</xdr:rowOff>
    </xdr:to>
    <xdr:cxnSp macro="">
      <xdr:nvCxnSpPr>
        <xdr:cNvPr id="167" name="直線コネクタ 166"/>
        <xdr:cNvCxnSpPr/>
      </xdr:nvCxnSpPr>
      <xdr:spPr>
        <a:xfrm flipV="1">
          <a:off x="2908300" y="10626634"/>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68" name="楕円 167"/>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119199</xdr:rowOff>
    </xdr:to>
    <xdr:cxnSp macro="">
      <xdr:nvCxnSpPr>
        <xdr:cNvPr id="169" name="直線コネクタ 168"/>
        <xdr:cNvCxnSpPr/>
      </xdr:nvCxnSpPr>
      <xdr:spPr>
        <a:xfrm>
          <a:off x="2019300" y="107278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170" name="楕円 169"/>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97972</xdr:rowOff>
    </xdr:to>
    <xdr:cxnSp macro="">
      <xdr:nvCxnSpPr>
        <xdr:cNvPr id="171" name="直線コネクタ 170"/>
        <xdr:cNvCxnSpPr/>
      </xdr:nvCxnSpPr>
      <xdr:spPr>
        <a:xfrm>
          <a:off x="1130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72"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73" name="n_2aveValue【体育館・プール】&#10;有形固定資産減価償却率"/>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74" name="n_3aveValue【体育館・プール】&#10;有形固定資産減価償却率"/>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75"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176" name="n_1mainValue【体育館・プール】&#10;有形固定資産減価償却率"/>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177" name="n_2mainValue【体育館・プール】&#10;有形固定資産減価償却率"/>
        <xdr:cNvSpPr txBox="1"/>
      </xdr:nvSpPr>
      <xdr:spPr>
        <a:xfrm>
          <a:off x="2705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78"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179"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03" name="直線コネクタ 202"/>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04"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05" name="直線コネクタ 204"/>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06"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07" name="直線コネクタ 206"/>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208" name="【体育館・プール】&#10;一人当たり面積平均値テキスト"/>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09" name="フローチャート: 判断 208"/>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210" name="フローチャート: 判断 209"/>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211" name="フローチャート: 判断 210"/>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212" name="フローチャート: 判断 211"/>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213" name="フローチャート: 判断 212"/>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19" name="楕円 218"/>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20"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104267</xdr:rowOff>
    </xdr:from>
    <xdr:to>
      <xdr:col>50</xdr:col>
      <xdr:colOff>165100</xdr:colOff>
      <xdr:row>63</xdr:row>
      <xdr:rowOff>34417</xdr:rowOff>
    </xdr:to>
    <xdr:sp macro="" textlink="">
      <xdr:nvSpPr>
        <xdr:cNvPr id="221" name="楕円 220"/>
        <xdr:cNvSpPr/>
      </xdr:nvSpPr>
      <xdr:spPr>
        <a:xfrm>
          <a:off x="95885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155067</xdr:rowOff>
    </xdr:to>
    <xdr:cxnSp macro="">
      <xdr:nvCxnSpPr>
        <xdr:cNvPr id="222" name="直線コネクタ 221"/>
        <xdr:cNvCxnSpPr/>
      </xdr:nvCxnSpPr>
      <xdr:spPr>
        <a:xfrm flipV="1">
          <a:off x="9639300" y="1077849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108839</xdr:rowOff>
    </xdr:from>
    <xdr:to>
      <xdr:col>46</xdr:col>
      <xdr:colOff>38100</xdr:colOff>
      <xdr:row>63</xdr:row>
      <xdr:rowOff>38989</xdr:rowOff>
    </xdr:to>
    <xdr:sp macro="" textlink="">
      <xdr:nvSpPr>
        <xdr:cNvPr id="223" name="楕円 222"/>
        <xdr:cNvSpPr/>
      </xdr:nvSpPr>
      <xdr:spPr>
        <a:xfrm>
          <a:off x="8699500" y="107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155067</xdr:rowOff>
    </xdr:from>
    <xdr:to>
      <xdr:col>50</xdr:col>
      <xdr:colOff>114300</xdr:colOff>
      <xdr:row>62</xdr:row>
      <xdr:rowOff>159639</xdr:rowOff>
    </xdr:to>
    <xdr:cxnSp macro="">
      <xdr:nvCxnSpPr>
        <xdr:cNvPr id="224" name="直線コネクタ 223"/>
        <xdr:cNvCxnSpPr/>
      </xdr:nvCxnSpPr>
      <xdr:spPr>
        <a:xfrm flipV="1">
          <a:off x="8750300" y="107849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115697</xdr:rowOff>
    </xdr:from>
    <xdr:to>
      <xdr:col>41</xdr:col>
      <xdr:colOff>101600</xdr:colOff>
      <xdr:row>63</xdr:row>
      <xdr:rowOff>45847</xdr:rowOff>
    </xdr:to>
    <xdr:sp macro="" textlink="">
      <xdr:nvSpPr>
        <xdr:cNvPr id="225" name="楕円 224"/>
        <xdr:cNvSpPr/>
      </xdr:nvSpPr>
      <xdr:spPr>
        <a:xfrm>
          <a:off x="78105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159639</xdr:rowOff>
    </xdr:from>
    <xdr:to>
      <xdr:col>45</xdr:col>
      <xdr:colOff>177800</xdr:colOff>
      <xdr:row>62</xdr:row>
      <xdr:rowOff>166497</xdr:rowOff>
    </xdr:to>
    <xdr:cxnSp macro="">
      <xdr:nvCxnSpPr>
        <xdr:cNvPr id="226" name="直線コネクタ 225"/>
        <xdr:cNvCxnSpPr/>
      </xdr:nvCxnSpPr>
      <xdr:spPr>
        <a:xfrm flipV="1">
          <a:off x="7861300" y="107895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122936</xdr:rowOff>
    </xdr:from>
    <xdr:to>
      <xdr:col>36</xdr:col>
      <xdr:colOff>165100</xdr:colOff>
      <xdr:row>63</xdr:row>
      <xdr:rowOff>53086</xdr:rowOff>
    </xdr:to>
    <xdr:sp macro="" textlink="">
      <xdr:nvSpPr>
        <xdr:cNvPr id="227" name="楕円 226"/>
        <xdr:cNvSpPr/>
      </xdr:nvSpPr>
      <xdr:spPr>
        <a:xfrm>
          <a:off x="6921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166497</xdr:rowOff>
    </xdr:from>
    <xdr:to>
      <xdr:col>41</xdr:col>
      <xdr:colOff>50800</xdr:colOff>
      <xdr:row>63</xdr:row>
      <xdr:rowOff>2286</xdr:rowOff>
    </xdr:to>
    <xdr:cxnSp macro="">
      <xdr:nvCxnSpPr>
        <xdr:cNvPr id="228" name="直線コネクタ 227"/>
        <xdr:cNvCxnSpPr/>
      </xdr:nvCxnSpPr>
      <xdr:spPr>
        <a:xfrm flipV="1">
          <a:off x="6972300" y="107963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229" name="n_1aveValue【体育館・プール】&#10;一人当たり面積"/>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230" name="n_2aveValue【体育館・プール】&#10;一人当たり面積"/>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231" name="n_3aveValue【体育館・プール】&#10;一人当たり面積"/>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232" name="n_4ave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25544</xdr:rowOff>
    </xdr:from>
    <xdr:ext cx="469744" cy="259045"/>
    <xdr:sp macro="" textlink="">
      <xdr:nvSpPr>
        <xdr:cNvPr id="233" name="n_1mainValue【体育館・プール】&#10;一人当たり面積"/>
        <xdr:cNvSpPr txBox="1"/>
      </xdr:nvSpPr>
      <xdr:spPr>
        <a:xfrm>
          <a:off x="9391727" y="108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30116</xdr:rowOff>
    </xdr:from>
    <xdr:ext cx="469744" cy="259045"/>
    <xdr:sp macro="" textlink="">
      <xdr:nvSpPr>
        <xdr:cNvPr id="234" name="n_2mainValue【体育館・プール】&#10;一人当たり面積"/>
        <xdr:cNvSpPr txBox="1"/>
      </xdr:nvSpPr>
      <xdr:spPr>
        <a:xfrm>
          <a:off x="8515427" y="108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36974</xdr:rowOff>
    </xdr:from>
    <xdr:ext cx="469744" cy="259045"/>
    <xdr:sp macro="" textlink="">
      <xdr:nvSpPr>
        <xdr:cNvPr id="235" name="n_3mainValue【体育館・プール】&#10;一人当たり面積"/>
        <xdr:cNvSpPr txBox="1"/>
      </xdr:nvSpPr>
      <xdr:spPr>
        <a:xfrm>
          <a:off x="7626427" y="108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44213</xdr:rowOff>
    </xdr:from>
    <xdr:ext cx="469744" cy="259045"/>
    <xdr:sp macro="" textlink="">
      <xdr:nvSpPr>
        <xdr:cNvPr id="236" name="n_4mainValue【体育館・プール】&#10;一人当たり面積"/>
        <xdr:cNvSpPr txBox="1"/>
      </xdr:nvSpPr>
      <xdr:spPr>
        <a:xfrm>
          <a:off x="6737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62" name="直線コネクタ 261"/>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63"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64" name="直線コネクタ 263"/>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65"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66" name="直線コネクタ 265"/>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267"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68" name="フローチャート: 判断 267"/>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269" name="フローチャート: 判断 268"/>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70" name="フローチャート: 判断 269"/>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71" name="フローチャート: 判断 270"/>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72" name="フローチャート: 判断 271"/>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157118</xdr:rowOff>
    </xdr:from>
    <xdr:to>
      <xdr:col>24</xdr:col>
      <xdr:colOff>114300</xdr:colOff>
      <xdr:row>84</xdr:row>
      <xdr:rowOff>87268</xdr:rowOff>
    </xdr:to>
    <xdr:sp macro="" textlink="">
      <xdr:nvSpPr>
        <xdr:cNvPr id="278" name="楕円 277"/>
        <xdr:cNvSpPr/>
      </xdr:nvSpPr>
      <xdr:spPr>
        <a:xfrm>
          <a:off x="4584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135545</xdr:rowOff>
    </xdr:from>
    <xdr:ext cx="405111" cy="259045"/>
    <xdr:sp macro="" textlink="">
      <xdr:nvSpPr>
        <xdr:cNvPr id="279" name="【福祉施設】&#10;有形固定資産減価償却率該当値テキスト"/>
        <xdr:cNvSpPr txBox="1"/>
      </xdr:nvSpPr>
      <xdr:spPr>
        <a:xfrm>
          <a:off x="4673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80" name="楕円 279"/>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36468</xdr:rowOff>
    </xdr:to>
    <xdr:cxnSp macro="">
      <xdr:nvCxnSpPr>
        <xdr:cNvPr id="281" name="直線コネクタ 280"/>
        <xdr:cNvCxnSpPr/>
      </xdr:nvCxnSpPr>
      <xdr:spPr>
        <a:xfrm>
          <a:off x="3797300" y="1441703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85271</xdr:rowOff>
    </xdr:from>
    <xdr:to>
      <xdr:col>15</xdr:col>
      <xdr:colOff>101600</xdr:colOff>
      <xdr:row>84</xdr:row>
      <xdr:rowOff>15421</xdr:rowOff>
    </xdr:to>
    <xdr:sp macro="" textlink="">
      <xdr:nvSpPr>
        <xdr:cNvPr id="282" name="楕円 281"/>
        <xdr:cNvSpPr/>
      </xdr:nvSpPr>
      <xdr:spPr>
        <a:xfrm>
          <a:off x="2857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84</xdr:row>
      <xdr:rowOff>15239</xdr:rowOff>
    </xdr:to>
    <xdr:cxnSp macro="">
      <xdr:nvCxnSpPr>
        <xdr:cNvPr id="283" name="直線コネクタ 282"/>
        <xdr:cNvCxnSpPr/>
      </xdr:nvCxnSpPr>
      <xdr:spPr>
        <a:xfrm>
          <a:off x="2908300" y="143664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284" name="楕円 283"/>
        <xdr:cNvSpPr/>
      </xdr:nvSpPr>
      <xdr:spPr>
        <a:xfrm>
          <a:off x="1968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136071</xdr:rowOff>
    </xdr:to>
    <xdr:cxnSp macro="">
      <xdr:nvCxnSpPr>
        <xdr:cNvPr id="285" name="直線コネクタ 284"/>
        <xdr:cNvCxnSpPr/>
      </xdr:nvCxnSpPr>
      <xdr:spPr>
        <a:xfrm>
          <a:off x="2019300" y="143500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3629</xdr:rowOff>
    </xdr:from>
    <xdr:to>
      <xdr:col>6</xdr:col>
      <xdr:colOff>38100</xdr:colOff>
      <xdr:row>83</xdr:row>
      <xdr:rowOff>105229</xdr:rowOff>
    </xdr:to>
    <xdr:sp macro="" textlink="">
      <xdr:nvSpPr>
        <xdr:cNvPr id="286" name="楕円 285"/>
        <xdr:cNvSpPr/>
      </xdr:nvSpPr>
      <xdr:spPr>
        <a:xfrm>
          <a:off x="1079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54429</xdr:rowOff>
    </xdr:from>
    <xdr:to>
      <xdr:col>10</xdr:col>
      <xdr:colOff>114300</xdr:colOff>
      <xdr:row>83</xdr:row>
      <xdr:rowOff>119743</xdr:rowOff>
    </xdr:to>
    <xdr:cxnSp macro="">
      <xdr:nvCxnSpPr>
        <xdr:cNvPr id="287" name="直線コネクタ 286"/>
        <xdr:cNvCxnSpPr/>
      </xdr:nvCxnSpPr>
      <xdr:spPr>
        <a:xfrm>
          <a:off x="1130300" y="1428477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88" name="n_1ave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89" name="n_2aveValue【福祉施設】&#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90" name="n_3aveValue【福祉施設】&#10;有形固定資産減価償却率"/>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91" name="n_4aveValue【福祉施設】&#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92"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6548</xdr:rowOff>
    </xdr:from>
    <xdr:ext cx="405111" cy="259045"/>
    <xdr:sp macro="" textlink="">
      <xdr:nvSpPr>
        <xdr:cNvPr id="293" name="n_2mainValue【福祉施設】&#10;有形固定資産減価償却率"/>
        <xdr:cNvSpPr txBox="1"/>
      </xdr:nvSpPr>
      <xdr:spPr>
        <a:xfrm>
          <a:off x="2705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161670</xdr:rowOff>
    </xdr:from>
    <xdr:ext cx="405111" cy="259045"/>
    <xdr:sp macro="" textlink="">
      <xdr:nvSpPr>
        <xdr:cNvPr id="294" name="n_3mainValue【福祉施設】&#10;有形固定資産減価償却率"/>
        <xdr:cNvSpPr txBox="1"/>
      </xdr:nvSpPr>
      <xdr:spPr>
        <a:xfrm>
          <a:off x="1816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295" name="n_4mainValue【福祉施設】&#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17" name="直線コネクタ 316"/>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18"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19" name="直線コネクタ 318"/>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20"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21" name="直線コネクタ 320"/>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322"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23" name="フローチャート: 判断 322"/>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24" name="フローチャート: 判断 323"/>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325" name="フローチャート: 判断 324"/>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326" name="フローチャート: 判断 325"/>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27" name="フローチャート: 判断 326"/>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26619</xdr:rowOff>
    </xdr:from>
    <xdr:to>
      <xdr:col>55</xdr:col>
      <xdr:colOff>50800</xdr:colOff>
      <xdr:row>85</xdr:row>
      <xdr:rowOff>128219</xdr:rowOff>
    </xdr:to>
    <xdr:sp macro="" textlink="">
      <xdr:nvSpPr>
        <xdr:cNvPr id="333" name="楕円 332"/>
        <xdr:cNvSpPr/>
      </xdr:nvSpPr>
      <xdr:spPr>
        <a:xfrm>
          <a:off x="1042670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112996</xdr:rowOff>
    </xdr:from>
    <xdr:ext cx="469744" cy="259045"/>
    <xdr:sp macro="" textlink="">
      <xdr:nvSpPr>
        <xdr:cNvPr id="334" name="【福祉施設】&#10;一人当たり面積該当値テキスト"/>
        <xdr:cNvSpPr txBox="1"/>
      </xdr:nvSpPr>
      <xdr:spPr>
        <a:xfrm>
          <a:off x="10515600" y="1451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29590</xdr:rowOff>
    </xdr:from>
    <xdr:to>
      <xdr:col>50</xdr:col>
      <xdr:colOff>165100</xdr:colOff>
      <xdr:row>85</xdr:row>
      <xdr:rowOff>131190</xdr:rowOff>
    </xdr:to>
    <xdr:sp macro="" textlink="">
      <xdr:nvSpPr>
        <xdr:cNvPr id="335" name="楕円 334"/>
        <xdr:cNvSpPr/>
      </xdr:nvSpPr>
      <xdr:spPr>
        <a:xfrm>
          <a:off x="9588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77419</xdr:rowOff>
    </xdr:from>
    <xdr:to>
      <xdr:col>55</xdr:col>
      <xdr:colOff>0</xdr:colOff>
      <xdr:row>85</xdr:row>
      <xdr:rowOff>80390</xdr:rowOff>
    </xdr:to>
    <xdr:cxnSp macro="">
      <xdr:nvCxnSpPr>
        <xdr:cNvPr id="336" name="直線コネクタ 335"/>
        <xdr:cNvCxnSpPr/>
      </xdr:nvCxnSpPr>
      <xdr:spPr>
        <a:xfrm flipV="1">
          <a:off x="9639300" y="14650669"/>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25019</xdr:rowOff>
    </xdr:from>
    <xdr:to>
      <xdr:col>46</xdr:col>
      <xdr:colOff>38100</xdr:colOff>
      <xdr:row>85</xdr:row>
      <xdr:rowOff>126619</xdr:rowOff>
    </xdr:to>
    <xdr:sp macro="" textlink="">
      <xdr:nvSpPr>
        <xdr:cNvPr id="337" name="楕円 336"/>
        <xdr:cNvSpPr/>
      </xdr:nvSpPr>
      <xdr:spPr>
        <a:xfrm>
          <a:off x="86995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75819</xdr:rowOff>
    </xdr:from>
    <xdr:to>
      <xdr:col>50</xdr:col>
      <xdr:colOff>114300</xdr:colOff>
      <xdr:row>85</xdr:row>
      <xdr:rowOff>80390</xdr:rowOff>
    </xdr:to>
    <xdr:cxnSp macro="">
      <xdr:nvCxnSpPr>
        <xdr:cNvPr id="338" name="直線コネクタ 337"/>
        <xdr:cNvCxnSpPr/>
      </xdr:nvCxnSpPr>
      <xdr:spPr>
        <a:xfrm>
          <a:off x="8750300" y="146490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41935</xdr:rowOff>
    </xdr:from>
    <xdr:to>
      <xdr:col>41</xdr:col>
      <xdr:colOff>101600</xdr:colOff>
      <xdr:row>85</xdr:row>
      <xdr:rowOff>143535</xdr:rowOff>
    </xdr:to>
    <xdr:sp macro="" textlink="">
      <xdr:nvSpPr>
        <xdr:cNvPr id="339" name="楕円 338"/>
        <xdr:cNvSpPr/>
      </xdr:nvSpPr>
      <xdr:spPr>
        <a:xfrm>
          <a:off x="7810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75819</xdr:rowOff>
    </xdr:from>
    <xdr:to>
      <xdr:col>45</xdr:col>
      <xdr:colOff>177800</xdr:colOff>
      <xdr:row>85</xdr:row>
      <xdr:rowOff>92735</xdr:rowOff>
    </xdr:to>
    <xdr:cxnSp macro="">
      <xdr:nvCxnSpPr>
        <xdr:cNvPr id="340" name="直線コネクタ 339"/>
        <xdr:cNvCxnSpPr/>
      </xdr:nvCxnSpPr>
      <xdr:spPr>
        <a:xfrm flipV="1">
          <a:off x="7861300" y="1464906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45365</xdr:rowOff>
    </xdr:from>
    <xdr:to>
      <xdr:col>36</xdr:col>
      <xdr:colOff>165100</xdr:colOff>
      <xdr:row>85</xdr:row>
      <xdr:rowOff>146965</xdr:rowOff>
    </xdr:to>
    <xdr:sp macro="" textlink="">
      <xdr:nvSpPr>
        <xdr:cNvPr id="341" name="楕円 340"/>
        <xdr:cNvSpPr/>
      </xdr:nvSpPr>
      <xdr:spPr>
        <a:xfrm>
          <a:off x="6921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92735</xdr:rowOff>
    </xdr:from>
    <xdr:to>
      <xdr:col>41</xdr:col>
      <xdr:colOff>50800</xdr:colOff>
      <xdr:row>85</xdr:row>
      <xdr:rowOff>96165</xdr:rowOff>
    </xdr:to>
    <xdr:cxnSp macro="">
      <xdr:nvCxnSpPr>
        <xdr:cNvPr id="342" name="直線コネクタ 341"/>
        <xdr:cNvCxnSpPr/>
      </xdr:nvCxnSpPr>
      <xdr:spPr>
        <a:xfrm flipV="1">
          <a:off x="6972300" y="1466598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343"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344" name="n_2aveValue【福祉施設】&#10;一人当たり面積"/>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345"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346"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122317</xdr:rowOff>
    </xdr:from>
    <xdr:ext cx="469744" cy="259045"/>
    <xdr:sp macro="" textlink="">
      <xdr:nvSpPr>
        <xdr:cNvPr id="347" name="n_1mainValue【福祉施設】&#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117746</xdr:rowOff>
    </xdr:from>
    <xdr:ext cx="469744" cy="259045"/>
    <xdr:sp macro="" textlink="">
      <xdr:nvSpPr>
        <xdr:cNvPr id="348" name="n_2mainValue【福祉施設】&#10;一人当たり面積"/>
        <xdr:cNvSpPr txBox="1"/>
      </xdr:nvSpPr>
      <xdr:spPr>
        <a:xfrm>
          <a:off x="8515427" y="146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134662</xdr:rowOff>
    </xdr:from>
    <xdr:ext cx="469744" cy="259045"/>
    <xdr:sp macro="" textlink="">
      <xdr:nvSpPr>
        <xdr:cNvPr id="349" name="n_3mainValue【福祉施設】&#10;一人当たり面積"/>
        <xdr:cNvSpPr txBox="1"/>
      </xdr:nvSpPr>
      <xdr:spPr>
        <a:xfrm>
          <a:off x="76264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138092</xdr:rowOff>
    </xdr:from>
    <xdr:ext cx="469744" cy="259045"/>
    <xdr:sp macro="" textlink="">
      <xdr:nvSpPr>
        <xdr:cNvPr id="350" name="n_4mainValue【福祉施設】&#10;一人当たり面積"/>
        <xdr:cNvSpPr txBox="1"/>
      </xdr:nvSpPr>
      <xdr:spPr>
        <a:xfrm>
          <a:off x="67374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5" name="テキスト ボックス 3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89" name="直線コネクタ 388"/>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90"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91" name="直線コネクタ 390"/>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92"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93" name="直線コネクタ 392"/>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94" name="【一般廃棄物処理施設】&#10;有形固定資産減価償却率平均値テキスト"/>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95" name="フローチャート: 判断 394"/>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96" name="フローチャート: 判断 395"/>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97" name="フローチャート: 判断 396"/>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98" name="フローチャート: 判断 397"/>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99" name="フローチャート: 判断 398"/>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109982</xdr:rowOff>
    </xdr:from>
    <xdr:to>
      <xdr:col>85</xdr:col>
      <xdr:colOff>177800</xdr:colOff>
      <xdr:row>34</xdr:row>
      <xdr:rowOff>40132</xdr:rowOff>
    </xdr:to>
    <xdr:sp macro="" textlink="">
      <xdr:nvSpPr>
        <xdr:cNvPr id="405" name="楕円 404"/>
        <xdr:cNvSpPr/>
      </xdr:nvSpPr>
      <xdr:spPr>
        <a:xfrm>
          <a:off x="16268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24909</xdr:rowOff>
    </xdr:from>
    <xdr:ext cx="405111" cy="259045"/>
    <xdr:sp macro="" textlink="">
      <xdr:nvSpPr>
        <xdr:cNvPr id="406" name="【一般廃棄物処理施設】&#10;有形固定資産減価償却率該当値テキスト"/>
        <xdr:cNvSpPr txBox="1"/>
      </xdr:nvSpPr>
      <xdr:spPr>
        <a:xfrm>
          <a:off x="16357600" y="568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52832</xdr:rowOff>
    </xdr:from>
    <xdr:to>
      <xdr:col>81</xdr:col>
      <xdr:colOff>101600</xdr:colOff>
      <xdr:row>33</xdr:row>
      <xdr:rowOff>154432</xdr:rowOff>
    </xdr:to>
    <xdr:sp macro="" textlink="">
      <xdr:nvSpPr>
        <xdr:cNvPr id="407" name="楕円 406"/>
        <xdr:cNvSpPr/>
      </xdr:nvSpPr>
      <xdr:spPr>
        <a:xfrm>
          <a:off x="15430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103632</xdr:rowOff>
    </xdr:from>
    <xdr:to>
      <xdr:col>85</xdr:col>
      <xdr:colOff>127000</xdr:colOff>
      <xdr:row>33</xdr:row>
      <xdr:rowOff>160782</xdr:rowOff>
    </xdr:to>
    <xdr:cxnSp macro="">
      <xdr:nvCxnSpPr>
        <xdr:cNvPr id="408" name="直線コネクタ 407"/>
        <xdr:cNvCxnSpPr/>
      </xdr:nvCxnSpPr>
      <xdr:spPr>
        <a:xfrm>
          <a:off x="15481300" y="57614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39116</xdr:rowOff>
    </xdr:from>
    <xdr:to>
      <xdr:col>76</xdr:col>
      <xdr:colOff>165100</xdr:colOff>
      <xdr:row>33</xdr:row>
      <xdr:rowOff>140716</xdr:rowOff>
    </xdr:to>
    <xdr:sp macro="" textlink="">
      <xdr:nvSpPr>
        <xdr:cNvPr id="409" name="楕円 408"/>
        <xdr:cNvSpPr/>
      </xdr:nvSpPr>
      <xdr:spPr>
        <a:xfrm>
          <a:off x="14541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89916</xdr:rowOff>
    </xdr:from>
    <xdr:to>
      <xdr:col>81</xdr:col>
      <xdr:colOff>50800</xdr:colOff>
      <xdr:row>33</xdr:row>
      <xdr:rowOff>103632</xdr:rowOff>
    </xdr:to>
    <xdr:cxnSp macro="">
      <xdr:nvCxnSpPr>
        <xdr:cNvPr id="410" name="直線コネクタ 409"/>
        <xdr:cNvCxnSpPr/>
      </xdr:nvCxnSpPr>
      <xdr:spPr>
        <a:xfrm>
          <a:off x="14592300" y="57477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23114</xdr:rowOff>
    </xdr:from>
    <xdr:to>
      <xdr:col>72</xdr:col>
      <xdr:colOff>38100</xdr:colOff>
      <xdr:row>33</xdr:row>
      <xdr:rowOff>124714</xdr:rowOff>
    </xdr:to>
    <xdr:sp macro="" textlink="">
      <xdr:nvSpPr>
        <xdr:cNvPr id="411" name="楕円 410"/>
        <xdr:cNvSpPr/>
      </xdr:nvSpPr>
      <xdr:spPr>
        <a:xfrm>
          <a:off x="13652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73914</xdr:rowOff>
    </xdr:from>
    <xdr:to>
      <xdr:col>76</xdr:col>
      <xdr:colOff>114300</xdr:colOff>
      <xdr:row>33</xdr:row>
      <xdr:rowOff>89916</xdr:rowOff>
    </xdr:to>
    <xdr:cxnSp macro="">
      <xdr:nvCxnSpPr>
        <xdr:cNvPr id="412" name="直線コネクタ 411"/>
        <xdr:cNvCxnSpPr/>
      </xdr:nvCxnSpPr>
      <xdr:spPr>
        <a:xfrm>
          <a:off x="13703300" y="57317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61976</xdr:rowOff>
    </xdr:from>
    <xdr:to>
      <xdr:col>67</xdr:col>
      <xdr:colOff>101600</xdr:colOff>
      <xdr:row>40</xdr:row>
      <xdr:rowOff>163576</xdr:rowOff>
    </xdr:to>
    <xdr:sp macro="" textlink="">
      <xdr:nvSpPr>
        <xdr:cNvPr id="413" name="楕円 412"/>
        <xdr:cNvSpPr/>
      </xdr:nvSpPr>
      <xdr:spPr>
        <a:xfrm>
          <a:off x="1276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73914</xdr:rowOff>
    </xdr:from>
    <xdr:to>
      <xdr:col>71</xdr:col>
      <xdr:colOff>177800</xdr:colOff>
      <xdr:row>40</xdr:row>
      <xdr:rowOff>112776</xdr:rowOff>
    </xdr:to>
    <xdr:cxnSp macro="">
      <xdr:nvCxnSpPr>
        <xdr:cNvPr id="414" name="直線コネクタ 413"/>
        <xdr:cNvCxnSpPr/>
      </xdr:nvCxnSpPr>
      <xdr:spPr>
        <a:xfrm flipV="1">
          <a:off x="12814300" y="5731764"/>
          <a:ext cx="889000" cy="12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8399</xdr:rowOff>
    </xdr:from>
    <xdr:ext cx="405111" cy="259045"/>
    <xdr:sp macro="" textlink="">
      <xdr:nvSpPr>
        <xdr:cNvPr id="415" name="n_1aveValue【一般廃棄物処理施設】&#10;有形固定資産減価償却率"/>
        <xdr:cNvSpPr txBox="1"/>
      </xdr:nvSpPr>
      <xdr:spPr>
        <a:xfrm>
          <a:off x="152660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70121</xdr:rowOff>
    </xdr:from>
    <xdr:ext cx="405111" cy="259045"/>
    <xdr:sp macro="" textlink="">
      <xdr:nvSpPr>
        <xdr:cNvPr id="416" name="n_2aveValue【一般廃棄物処理施設】&#10;有形固定資産減価償却率"/>
        <xdr:cNvSpPr txBox="1"/>
      </xdr:nvSpPr>
      <xdr:spPr>
        <a:xfrm>
          <a:off x="14389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161561</xdr:rowOff>
    </xdr:from>
    <xdr:ext cx="405111" cy="259045"/>
    <xdr:sp macro="" textlink="">
      <xdr:nvSpPr>
        <xdr:cNvPr id="417" name="n_3aveValue【一般廃棄物処理施設】&#10;有形固定資産減価償却率"/>
        <xdr:cNvSpPr txBox="1"/>
      </xdr:nvSpPr>
      <xdr:spPr>
        <a:xfrm>
          <a:off x="13500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36085</xdr:rowOff>
    </xdr:from>
    <xdr:ext cx="405111" cy="259045"/>
    <xdr:sp macro="" textlink="">
      <xdr:nvSpPr>
        <xdr:cNvPr id="418" name="n_4aveValue【一般廃棄物処理施設】&#10;有形固定資産減価償却率"/>
        <xdr:cNvSpPr txBox="1"/>
      </xdr:nvSpPr>
      <xdr:spPr>
        <a:xfrm>
          <a:off x="12611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170959</xdr:rowOff>
    </xdr:from>
    <xdr:ext cx="405111" cy="259045"/>
    <xdr:sp macro="" textlink="">
      <xdr:nvSpPr>
        <xdr:cNvPr id="419" name="n_1mainValue【一般廃棄物処理施設】&#10;有形固定資産減価償却率"/>
        <xdr:cNvSpPr txBox="1"/>
      </xdr:nvSpPr>
      <xdr:spPr>
        <a:xfrm>
          <a:off x="15266044" y="548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157243</xdr:rowOff>
    </xdr:from>
    <xdr:ext cx="405111" cy="259045"/>
    <xdr:sp macro="" textlink="">
      <xdr:nvSpPr>
        <xdr:cNvPr id="420" name="n_2mainValue【一般廃棄物処理施設】&#10;有形固定資産減価償却率"/>
        <xdr:cNvSpPr txBox="1"/>
      </xdr:nvSpPr>
      <xdr:spPr>
        <a:xfrm>
          <a:off x="14389744"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141241</xdr:rowOff>
    </xdr:from>
    <xdr:ext cx="405111" cy="259045"/>
    <xdr:sp macro="" textlink="">
      <xdr:nvSpPr>
        <xdr:cNvPr id="421" name="n_3mainValue【一般廃棄物処理施設】&#10;有形固定資産減価償却率"/>
        <xdr:cNvSpPr txBox="1"/>
      </xdr:nvSpPr>
      <xdr:spPr>
        <a:xfrm>
          <a:off x="13500744"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154703</xdr:rowOff>
    </xdr:from>
    <xdr:ext cx="405111" cy="259045"/>
    <xdr:sp macro="" textlink="">
      <xdr:nvSpPr>
        <xdr:cNvPr id="422" name="n_4mainValue【一般廃棄物処理施設】&#10;有形固定資産減価償却率"/>
        <xdr:cNvSpPr txBox="1"/>
      </xdr:nvSpPr>
      <xdr:spPr>
        <a:xfrm>
          <a:off x="126117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4" name="テキスト ボックス 4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36" name="テキスト ボックス 435"/>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38" name="テキスト ボックス 437"/>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40" name="テキスト ボックス 439"/>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2" name="テキスト ボックス 44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44" name="直線コネクタ 443"/>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45"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46" name="直線コネクタ 445"/>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47"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48" name="直線コネクタ 447"/>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449"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50" name="フローチャート: 判断 449"/>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51" name="フローチャート: 判断 450"/>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52" name="フローチャート: 判断 451"/>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53" name="フローチャート: 判断 452"/>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54" name="フローチャート: 判断 453"/>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17624</xdr:rowOff>
    </xdr:from>
    <xdr:to>
      <xdr:col>116</xdr:col>
      <xdr:colOff>114300</xdr:colOff>
      <xdr:row>41</xdr:row>
      <xdr:rowOff>119224</xdr:rowOff>
    </xdr:to>
    <xdr:sp macro="" textlink="">
      <xdr:nvSpPr>
        <xdr:cNvPr id="460" name="楕円 459"/>
        <xdr:cNvSpPr/>
      </xdr:nvSpPr>
      <xdr:spPr>
        <a:xfrm>
          <a:off x="22110700" y="70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99010" cy="259045"/>
    <xdr:sp macro="" textlink="">
      <xdr:nvSpPr>
        <xdr:cNvPr id="461" name="【一般廃棄物処理施設】&#10;一人当たり有形固定資産（償却資産）額該当値テキスト"/>
        <xdr:cNvSpPr txBox="1"/>
      </xdr:nvSpPr>
      <xdr:spPr>
        <a:xfrm>
          <a:off x="22199600" y="69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13142</xdr:rowOff>
    </xdr:from>
    <xdr:to>
      <xdr:col>112</xdr:col>
      <xdr:colOff>38100</xdr:colOff>
      <xdr:row>41</xdr:row>
      <xdr:rowOff>114742</xdr:rowOff>
    </xdr:to>
    <xdr:sp macro="" textlink="">
      <xdr:nvSpPr>
        <xdr:cNvPr id="462" name="楕円 461"/>
        <xdr:cNvSpPr/>
      </xdr:nvSpPr>
      <xdr:spPr>
        <a:xfrm>
          <a:off x="21272500" y="704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63942</xdr:rowOff>
    </xdr:from>
    <xdr:to>
      <xdr:col>116</xdr:col>
      <xdr:colOff>63500</xdr:colOff>
      <xdr:row>41</xdr:row>
      <xdr:rowOff>68424</xdr:rowOff>
    </xdr:to>
    <xdr:cxnSp macro="">
      <xdr:nvCxnSpPr>
        <xdr:cNvPr id="463" name="直線コネクタ 462"/>
        <xdr:cNvCxnSpPr/>
      </xdr:nvCxnSpPr>
      <xdr:spPr>
        <a:xfrm>
          <a:off x="21323300" y="7093392"/>
          <a:ext cx="8382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14421</xdr:rowOff>
    </xdr:from>
    <xdr:to>
      <xdr:col>107</xdr:col>
      <xdr:colOff>101600</xdr:colOff>
      <xdr:row>41</xdr:row>
      <xdr:rowOff>116021</xdr:rowOff>
    </xdr:to>
    <xdr:sp macro="" textlink="">
      <xdr:nvSpPr>
        <xdr:cNvPr id="464" name="楕円 463"/>
        <xdr:cNvSpPr/>
      </xdr:nvSpPr>
      <xdr:spPr>
        <a:xfrm>
          <a:off x="20383500" y="70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63942</xdr:rowOff>
    </xdr:from>
    <xdr:to>
      <xdr:col>111</xdr:col>
      <xdr:colOff>177800</xdr:colOff>
      <xdr:row>41</xdr:row>
      <xdr:rowOff>65221</xdr:rowOff>
    </xdr:to>
    <xdr:cxnSp macro="">
      <xdr:nvCxnSpPr>
        <xdr:cNvPr id="465" name="直線コネクタ 464"/>
        <xdr:cNvCxnSpPr/>
      </xdr:nvCxnSpPr>
      <xdr:spPr>
        <a:xfrm flipV="1">
          <a:off x="20434300" y="7093392"/>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16227</xdr:rowOff>
    </xdr:from>
    <xdr:to>
      <xdr:col>102</xdr:col>
      <xdr:colOff>165100</xdr:colOff>
      <xdr:row>41</xdr:row>
      <xdr:rowOff>117827</xdr:rowOff>
    </xdr:to>
    <xdr:sp macro="" textlink="">
      <xdr:nvSpPr>
        <xdr:cNvPr id="466" name="楕円 465"/>
        <xdr:cNvSpPr/>
      </xdr:nvSpPr>
      <xdr:spPr>
        <a:xfrm>
          <a:off x="19494500" y="70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65221</xdr:rowOff>
    </xdr:from>
    <xdr:to>
      <xdr:col>107</xdr:col>
      <xdr:colOff>50800</xdr:colOff>
      <xdr:row>41</xdr:row>
      <xdr:rowOff>67027</xdr:rowOff>
    </xdr:to>
    <xdr:cxnSp macro="">
      <xdr:nvCxnSpPr>
        <xdr:cNvPr id="467" name="直線コネクタ 466"/>
        <xdr:cNvCxnSpPr/>
      </xdr:nvCxnSpPr>
      <xdr:spPr>
        <a:xfrm flipV="1">
          <a:off x="19545300" y="709467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67445</xdr:rowOff>
    </xdr:from>
    <xdr:to>
      <xdr:col>98</xdr:col>
      <xdr:colOff>38100</xdr:colOff>
      <xdr:row>41</xdr:row>
      <xdr:rowOff>169045</xdr:rowOff>
    </xdr:to>
    <xdr:sp macro="" textlink="">
      <xdr:nvSpPr>
        <xdr:cNvPr id="468" name="楕円 467"/>
        <xdr:cNvSpPr/>
      </xdr:nvSpPr>
      <xdr:spPr>
        <a:xfrm>
          <a:off x="18605500" y="7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67027</xdr:rowOff>
    </xdr:from>
    <xdr:to>
      <xdr:col>102</xdr:col>
      <xdr:colOff>114300</xdr:colOff>
      <xdr:row>41</xdr:row>
      <xdr:rowOff>118245</xdr:rowOff>
    </xdr:to>
    <xdr:cxnSp macro="">
      <xdr:nvCxnSpPr>
        <xdr:cNvPr id="469" name="直線コネクタ 468"/>
        <xdr:cNvCxnSpPr/>
      </xdr:nvCxnSpPr>
      <xdr:spPr>
        <a:xfrm flipV="1">
          <a:off x="18656300" y="7096477"/>
          <a:ext cx="889000" cy="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70" name="n_1aveValue【一般廃棄物処理施設】&#10;一人当たり有形固定資産（償却資産）額"/>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471" name="n_2aveValue【一般廃棄物処理施設】&#10;一人当たり有形固定資産（償却資産）額"/>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472" name="n_3aveValue【一般廃棄物処理施設】&#10;一人当たり有形固定資産（償却資産）額"/>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473" name="n_4aveValue【一般廃棄物処理施設】&#10;一人当たり有形固定資産（償却資産）額"/>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105869</xdr:rowOff>
    </xdr:from>
    <xdr:ext cx="599010" cy="259045"/>
    <xdr:sp macro="" textlink="">
      <xdr:nvSpPr>
        <xdr:cNvPr id="474" name="n_1mainValue【一般廃棄物処理施設】&#10;一人当たり有形固定資産（償却資産）額"/>
        <xdr:cNvSpPr txBox="1"/>
      </xdr:nvSpPr>
      <xdr:spPr>
        <a:xfrm>
          <a:off x="21011095" y="7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107148</xdr:rowOff>
    </xdr:from>
    <xdr:ext cx="599010" cy="259045"/>
    <xdr:sp macro="" textlink="">
      <xdr:nvSpPr>
        <xdr:cNvPr id="475" name="n_2mainValue【一般廃棄物処理施設】&#10;一人当たり有形固定資産（償却資産）額"/>
        <xdr:cNvSpPr txBox="1"/>
      </xdr:nvSpPr>
      <xdr:spPr>
        <a:xfrm>
          <a:off x="20134795" y="7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108954</xdr:rowOff>
    </xdr:from>
    <xdr:ext cx="599010" cy="259045"/>
    <xdr:sp macro="" textlink="">
      <xdr:nvSpPr>
        <xdr:cNvPr id="476" name="n_3mainValue【一般廃棄物処理施設】&#10;一人当たり有形固定資産（償却資産）額"/>
        <xdr:cNvSpPr txBox="1"/>
      </xdr:nvSpPr>
      <xdr:spPr>
        <a:xfrm>
          <a:off x="19245795" y="713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160172</xdr:rowOff>
    </xdr:from>
    <xdr:ext cx="534377" cy="259045"/>
    <xdr:sp macro="" textlink="">
      <xdr:nvSpPr>
        <xdr:cNvPr id="477" name="n_4mainValue【一般廃棄物処理施設】&#10;一人当たり有形固定資産（償却資産）額"/>
        <xdr:cNvSpPr txBox="1"/>
      </xdr:nvSpPr>
      <xdr:spPr>
        <a:xfrm>
          <a:off x="18389111" y="71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89" name="直線コネクタ 48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90" name="テキスト ボックス 48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1" name="直線コネクタ 49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2" name="テキスト ボックス 49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93" name="直線コネクタ 49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94" name="テキスト ボックス 49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97" name="直線コネクタ 49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98" name="テキスト ボックス 49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99" name="直線コネクタ 49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0" name="テキスト ボックス 49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01" name="直線コネクタ 50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02" name="テキスト ボックス 50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506" name="直線コネクタ 505"/>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07" name="【保健センター・保健所】&#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08" name="直線コネクタ 50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09" name="【保健センター・保健所】&#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10" name="直線コネクタ 509"/>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511" name="【保健センター・保健所】&#10;有形固定資産減価償却率平均値テキスト"/>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512" name="フローチャート: 判断 511"/>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513" name="フローチャート: 判断 512"/>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514" name="フローチャート: 判断 513"/>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15" name="フローチャート: 判断 51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516" name="フローチャート: 判断 515"/>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117793</xdr:rowOff>
    </xdr:from>
    <xdr:to>
      <xdr:col>81</xdr:col>
      <xdr:colOff>101600</xdr:colOff>
      <xdr:row>63</xdr:row>
      <xdr:rowOff>47943</xdr:rowOff>
    </xdr:to>
    <xdr:sp macro="" textlink="">
      <xdr:nvSpPr>
        <xdr:cNvPr id="522" name="楕円 521"/>
        <xdr:cNvSpPr/>
      </xdr:nvSpPr>
      <xdr:spPr>
        <a:xfrm>
          <a:off x="15430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54928</xdr:rowOff>
    </xdr:from>
    <xdr:to>
      <xdr:col>76</xdr:col>
      <xdr:colOff>165100</xdr:colOff>
      <xdr:row>62</xdr:row>
      <xdr:rowOff>156528</xdr:rowOff>
    </xdr:to>
    <xdr:sp macro="" textlink="">
      <xdr:nvSpPr>
        <xdr:cNvPr id="523" name="楕円 522"/>
        <xdr:cNvSpPr/>
      </xdr:nvSpPr>
      <xdr:spPr>
        <a:xfrm>
          <a:off x="14541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105728</xdr:rowOff>
    </xdr:from>
    <xdr:to>
      <xdr:col>81</xdr:col>
      <xdr:colOff>50800</xdr:colOff>
      <xdr:row>62</xdr:row>
      <xdr:rowOff>168593</xdr:rowOff>
    </xdr:to>
    <xdr:cxnSp macro="">
      <xdr:nvCxnSpPr>
        <xdr:cNvPr id="524" name="直線コネクタ 523"/>
        <xdr:cNvCxnSpPr/>
      </xdr:nvCxnSpPr>
      <xdr:spPr>
        <a:xfrm>
          <a:off x="14592300" y="1073562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163513</xdr:rowOff>
    </xdr:from>
    <xdr:to>
      <xdr:col>72</xdr:col>
      <xdr:colOff>38100</xdr:colOff>
      <xdr:row>62</xdr:row>
      <xdr:rowOff>93663</xdr:rowOff>
    </xdr:to>
    <xdr:sp macro="" textlink="">
      <xdr:nvSpPr>
        <xdr:cNvPr id="525" name="楕円 524"/>
        <xdr:cNvSpPr/>
      </xdr:nvSpPr>
      <xdr:spPr>
        <a:xfrm>
          <a:off x="13652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42863</xdr:rowOff>
    </xdr:from>
    <xdr:to>
      <xdr:col>76</xdr:col>
      <xdr:colOff>114300</xdr:colOff>
      <xdr:row>62</xdr:row>
      <xdr:rowOff>105728</xdr:rowOff>
    </xdr:to>
    <xdr:cxnSp macro="">
      <xdr:nvCxnSpPr>
        <xdr:cNvPr id="526" name="直線コネクタ 525"/>
        <xdr:cNvCxnSpPr/>
      </xdr:nvCxnSpPr>
      <xdr:spPr>
        <a:xfrm>
          <a:off x="13703300" y="1067276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103505</xdr:rowOff>
    </xdr:from>
    <xdr:to>
      <xdr:col>67</xdr:col>
      <xdr:colOff>101600</xdr:colOff>
      <xdr:row>62</xdr:row>
      <xdr:rowOff>33655</xdr:rowOff>
    </xdr:to>
    <xdr:sp macro="" textlink="">
      <xdr:nvSpPr>
        <xdr:cNvPr id="527" name="楕円 526"/>
        <xdr:cNvSpPr/>
      </xdr:nvSpPr>
      <xdr:spPr>
        <a:xfrm>
          <a:off x="1276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154305</xdr:rowOff>
    </xdr:from>
    <xdr:to>
      <xdr:col>71</xdr:col>
      <xdr:colOff>177800</xdr:colOff>
      <xdr:row>62</xdr:row>
      <xdr:rowOff>42863</xdr:rowOff>
    </xdr:to>
    <xdr:cxnSp macro="">
      <xdr:nvCxnSpPr>
        <xdr:cNvPr id="528" name="直線コネクタ 527"/>
        <xdr:cNvCxnSpPr/>
      </xdr:nvCxnSpPr>
      <xdr:spPr>
        <a:xfrm>
          <a:off x="12814300" y="1061275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529" name="n_1aveValue【保健センター・保健所】&#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530" name="n_2aveValue【保健センター・保健所】&#10;有形固定資産減価償却率"/>
        <xdr:cNvSpPr txBox="1"/>
      </xdr:nvSpPr>
      <xdr:spPr>
        <a:xfrm>
          <a:off x="14389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31" name="n_3aveValue【保健センター・保健所】&#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35895</xdr:rowOff>
    </xdr:from>
    <xdr:ext cx="405111" cy="259045"/>
    <xdr:sp macro="" textlink="">
      <xdr:nvSpPr>
        <xdr:cNvPr id="532" name="n_4aveValue【保健センター・保健所】&#10;有形固定資産減価償却率"/>
        <xdr:cNvSpPr txBox="1"/>
      </xdr:nvSpPr>
      <xdr:spPr>
        <a:xfrm>
          <a:off x="12611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39070</xdr:rowOff>
    </xdr:from>
    <xdr:ext cx="405111" cy="259045"/>
    <xdr:sp macro="" textlink="">
      <xdr:nvSpPr>
        <xdr:cNvPr id="533" name="n_1mainValue【保健センター・保健所】&#10;有形固定資産減価償却率"/>
        <xdr:cNvSpPr txBox="1"/>
      </xdr:nvSpPr>
      <xdr:spPr>
        <a:xfrm>
          <a:off x="15266044" y="1084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147655</xdr:rowOff>
    </xdr:from>
    <xdr:ext cx="405111" cy="259045"/>
    <xdr:sp macro="" textlink="">
      <xdr:nvSpPr>
        <xdr:cNvPr id="534" name="n_2mainValue【保健センター・保健所】&#10;有形固定資産減価償却率"/>
        <xdr:cNvSpPr txBox="1"/>
      </xdr:nvSpPr>
      <xdr:spPr>
        <a:xfrm>
          <a:off x="14389744" y="107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84790</xdr:rowOff>
    </xdr:from>
    <xdr:ext cx="405111" cy="259045"/>
    <xdr:sp macro="" textlink="">
      <xdr:nvSpPr>
        <xdr:cNvPr id="535" name="n_3mainValue【保健センター・保健所】&#10;有形固定資産減価償却率"/>
        <xdr:cNvSpPr txBox="1"/>
      </xdr:nvSpPr>
      <xdr:spPr>
        <a:xfrm>
          <a:off x="13500744" y="1071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24782</xdr:rowOff>
    </xdr:from>
    <xdr:ext cx="405111" cy="259045"/>
    <xdr:sp macro="" textlink="">
      <xdr:nvSpPr>
        <xdr:cNvPr id="536" name="n_4mainValue【保健センター・保健所】&#10;有形固定資産減価償却率"/>
        <xdr:cNvSpPr txBox="1"/>
      </xdr:nvSpPr>
      <xdr:spPr>
        <a:xfrm>
          <a:off x="12611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58" name="直線コネクタ 557"/>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59"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60" name="直線コネクタ 559"/>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61"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62" name="直線コネクタ 56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63" name="【保健センター・保健所】&#10;一人当たり面積平均値テキスト"/>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64" name="フローチャート: 判断 563"/>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565" name="フローチャート: 判断 564"/>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566" name="フローチャート: 判断 565"/>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567" name="フローチャート: 判断 566"/>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568" name="フローチャート: 判断 567"/>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143967</xdr:rowOff>
    </xdr:from>
    <xdr:to>
      <xdr:col>112</xdr:col>
      <xdr:colOff>38100</xdr:colOff>
      <xdr:row>63</xdr:row>
      <xdr:rowOff>74117</xdr:rowOff>
    </xdr:to>
    <xdr:sp macro="" textlink="">
      <xdr:nvSpPr>
        <xdr:cNvPr id="574" name="楕円 573"/>
        <xdr:cNvSpPr/>
      </xdr:nvSpPr>
      <xdr:spPr>
        <a:xfrm>
          <a:off x="21272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146710</xdr:rowOff>
    </xdr:from>
    <xdr:to>
      <xdr:col>107</xdr:col>
      <xdr:colOff>101600</xdr:colOff>
      <xdr:row>63</xdr:row>
      <xdr:rowOff>76860</xdr:rowOff>
    </xdr:to>
    <xdr:sp macro="" textlink="">
      <xdr:nvSpPr>
        <xdr:cNvPr id="575" name="楕円 574"/>
        <xdr:cNvSpPr/>
      </xdr:nvSpPr>
      <xdr:spPr>
        <a:xfrm>
          <a:off x="20383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23317</xdr:rowOff>
    </xdr:from>
    <xdr:to>
      <xdr:col>111</xdr:col>
      <xdr:colOff>177800</xdr:colOff>
      <xdr:row>63</xdr:row>
      <xdr:rowOff>26060</xdr:rowOff>
    </xdr:to>
    <xdr:cxnSp macro="">
      <xdr:nvCxnSpPr>
        <xdr:cNvPr id="576" name="直線コネクタ 575"/>
        <xdr:cNvCxnSpPr/>
      </xdr:nvCxnSpPr>
      <xdr:spPr>
        <a:xfrm flipV="1">
          <a:off x="20434300" y="10824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577" name="楕円 576"/>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26060</xdr:rowOff>
    </xdr:from>
    <xdr:to>
      <xdr:col>107</xdr:col>
      <xdr:colOff>50800</xdr:colOff>
      <xdr:row>63</xdr:row>
      <xdr:rowOff>29718</xdr:rowOff>
    </xdr:to>
    <xdr:cxnSp macro="">
      <xdr:nvCxnSpPr>
        <xdr:cNvPr id="578" name="直線コネクタ 577"/>
        <xdr:cNvCxnSpPr/>
      </xdr:nvCxnSpPr>
      <xdr:spPr>
        <a:xfrm flipV="1">
          <a:off x="19545300" y="108274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79" name="楕円 578"/>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34290</xdr:rowOff>
    </xdr:to>
    <xdr:cxnSp macro="">
      <xdr:nvCxnSpPr>
        <xdr:cNvPr id="580" name="直線コネクタ 579"/>
        <xdr:cNvCxnSpPr/>
      </xdr:nvCxnSpPr>
      <xdr:spPr>
        <a:xfrm flipV="1">
          <a:off x="18656300" y="1083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581" name="n_1aveValue【保健センター・保健所】&#10;一人当たり面積"/>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582" name="n_2aveValue【保健センター・保健所】&#10;一人当たり面積"/>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583" name="n_3aveValue【保健センター・保健所】&#10;一人当たり面積"/>
        <xdr:cNvSpPr txBox="1"/>
      </xdr:nvSpPr>
      <xdr:spPr>
        <a:xfrm>
          <a:off x="19310427"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584" name="n_4aveValue【保健センター・保健所】&#10;一人当たり面積"/>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65244</xdr:rowOff>
    </xdr:from>
    <xdr:ext cx="469744" cy="259045"/>
    <xdr:sp macro="" textlink="">
      <xdr:nvSpPr>
        <xdr:cNvPr id="585" name="n_1mainValue【保健センター・保健所】&#10;一人当たり面積"/>
        <xdr:cNvSpPr txBox="1"/>
      </xdr:nvSpPr>
      <xdr:spPr>
        <a:xfrm>
          <a:off x="210757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67987</xdr:rowOff>
    </xdr:from>
    <xdr:ext cx="469744" cy="259045"/>
    <xdr:sp macro="" textlink="">
      <xdr:nvSpPr>
        <xdr:cNvPr id="586" name="n_2mainValue【保健センター・保健所】&#10;一人当たり面積"/>
        <xdr:cNvSpPr txBox="1"/>
      </xdr:nvSpPr>
      <xdr:spPr>
        <a:xfrm>
          <a:off x="20199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587"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88"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14" name="直線コネクタ 613"/>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7"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18" name="直線コネクタ 617"/>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619"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20" name="フローチャート: 判断 619"/>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621" name="フローチャート: 判断 620"/>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622" name="フローチャート: 判断 621"/>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23" name="フローチャート: 判断 622"/>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624" name="フローチャート: 判断 623"/>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630" name="楕円 629"/>
        <xdr:cNvSpPr/>
      </xdr:nvSpPr>
      <xdr:spPr>
        <a:xfrm>
          <a:off x="16268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631" name="【消防施設】&#10;有形固定資産減価償却率該当値テキスト"/>
        <xdr:cNvSpPr txBox="1"/>
      </xdr:nvSpPr>
      <xdr:spPr>
        <a:xfrm>
          <a:off x="16357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32" name="楕円 631"/>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3811</xdr:rowOff>
    </xdr:to>
    <xdr:cxnSp macro="">
      <xdr:nvCxnSpPr>
        <xdr:cNvPr id="633" name="直線コネクタ 632"/>
        <xdr:cNvCxnSpPr/>
      </xdr:nvCxnSpPr>
      <xdr:spPr>
        <a:xfrm flipV="1">
          <a:off x="15481300" y="145737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31387</xdr:rowOff>
    </xdr:from>
    <xdr:to>
      <xdr:col>76</xdr:col>
      <xdr:colOff>165100</xdr:colOff>
      <xdr:row>84</xdr:row>
      <xdr:rowOff>132987</xdr:rowOff>
    </xdr:to>
    <xdr:sp macro="" textlink="">
      <xdr:nvSpPr>
        <xdr:cNvPr id="634" name="楕円 633"/>
        <xdr:cNvSpPr/>
      </xdr:nvSpPr>
      <xdr:spPr>
        <a:xfrm>
          <a:off x="14541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82187</xdr:rowOff>
    </xdr:from>
    <xdr:to>
      <xdr:col>81</xdr:col>
      <xdr:colOff>50800</xdr:colOff>
      <xdr:row>85</xdr:row>
      <xdr:rowOff>3811</xdr:rowOff>
    </xdr:to>
    <xdr:cxnSp macro="">
      <xdr:nvCxnSpPr>
        <xdr:cNvPr id="635" name="直線コネクタ 634"/>
        <xdr:cNvCxnSpPr/>
      </xdr:nvCxnSpPr>
      <xdr:spPr>
        <a:xfrm>
          <a:off x="14592300" y="14483987"/>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36" name="楕円 635"/>
        <xdr:cNvSpPr/>
      </xdr:nvSpPr>
      <xdr:spPr>
        <a:xfrm>
          <a:off x="13652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34834</xdr:rowOff>
    </xdr:from>
    <xdr:to>
      <xdr:col>76</xdr:col>
      <xdr:colOff>114300</xdr:colOff>
      <xdr:row>84</xdr:row>
      <xdr:rowOff>82187</xdr:rowOff>
    </xdr:to>
    <xdr:cxnSp macro="">
      <xdr:nvCxnSpPr>
        <xdr:cNvPr id="637" name="直線コネクタ 636"/>
        <xdr:cNvCxnSpPr/>
      </xdr:nvCxnSpPr>
      <xdr:spPr>
        <a:xfrm>
          <a:off x="13703300" y="144366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122827</xdr:rowOff>
    </xdr:from>
    <xdr:to>
      <xdr:col>67</xdr:col>
      <xdr:colOff>101600</xdr:colOff>
      <xdr:row>84</xdr:row>
      <xdr:rowOff>52977</xdr:rowOff>
    </xdr:to>
    <xdr:sp macro="" textlink="">
      <xdr:nvSpPr>
        <xdr:cNvPr id="638" name="楕円 637"/>
        <xdr:cNvSpPr/>
      </xdr:nvSpPr>
      <xdr:spPr>
        <a:xfrm>
          <a:off x="1276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84</xdr:row>
      <xdr:rowOff>34834</xdr:rowOff>
    </xdr:to>
    <xdr:cxnSp macro="">
      <xdr:nvCxnSpPr>
        <xdr:cNvPr id="639" name="直線コネクタ 638"/>
        <xdr:cNvCxnSpPr/>
      </xdr:nvCxnSpPr>
      <xdr:spPr>
        <a:xfrm>
          <a:off x="12814300" y="14403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640"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641" name="n_2aveValue【消防施設】&#10;有形固定資産減価償却率"/>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42"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643" name="n_4aveValue【消防施設】&#10;有形固定資産減価償却率"/>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44" name="n_1mainValue【消防施設】&#10;有形固定資産減価償却率"/>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124114</xdr:rowOff>
    </xdr:from>
    <xdr:ext cx="405111" cy="259045"/>
    <xdr:sp macro="" textlink="">
      <xdr:nvSpPr>
        <xdr:cNvPr id="645" name="n_2mainValue【消防施設】&#10;有形固定資産減価償却率"/>
        <xdr:cNvSpPr txBox="1"/>
      </xdr:nvSpPr>
      <xdr:spPr>
        <a:xfrm>
          <a:off x="14389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46" name="n_3mainValue【消防施設】&#10;有形固定資産減価償却率"/>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44104</xdr:rowOff>
    </xdr:from>
    <xdr:ext cx="405111" cy="259045"/>
    <xdr:sp macro="" textlink="">
      <xdr:nvSpPr>
        <xdr:cNvPr id="647" name="n_4mainValue【消防施設】&#10;有形固定資産減価償却率"/>
        <xdr:cNvSpPr txBox="1"/>
      </xdr:nvSpPr>
      <xdr:spPr>
        <a:xfrm>
          <a:off x="12611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73" name="直線コネクタ 672"/>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4"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5" name="直線コネクタ 67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6"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7" name="直線コネクタ 67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678"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79" name="フローチャート: 判断 678"/>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680" name="フローチャート: 判断 679"/>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681" name="フローチャート: 判断 680"/>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682" name="フローチャート: 判断 681"/>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683" name="フローチャート: 判断 682"/>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16692</xdr:rowOff>
    </xdr:from>
    <xdr:to>
      <xdr:col>116</xdr:col>
      <xdr:colOff>114300</xdr:colOff>
      <xdr:row>83</xdr:row>
      <xdr:rowOff>118292</xdr:rowOff>
    </xdr:to>
    <xdr:sp macro="" textlink="">
      <xdr:nvSpPr>
        <xdr:cNvPr id="689" name="楕円 688"/>
        <xdr:cNvSpPr/>
      </xdr:nvSpPr>
      <xdr:spPr>
        <a:xfrm>
          <a:off x="22110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39569</xdr:rowOff>
    </xdr:from>
    <xdr:ext cx="469744" cy="259045"/>
    <xdr:sp macro="" textlink="">
      <xdr:nvSpPr>
        <xdr:cNvPr id="690" name="【消防施設】&#10;一人当たり面積該当値テキスト"/>
        <xdr:cNvSpPr txBox="1"/>
      </xdr:nvSpPr>
      <xdr:spPr>
        <a:xfrm>
          <a:off x="22199600" y="140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691" name="楕円 690"/>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67492</xdr:rowOff>
    </xdr:from>
    <xdr:to>
      <xdr:col>116</xdr:col>
      <xdr:colOff>63500</xdr:colOff>
      <xdr:row>84</xdr:row>
      <xdr:rowOff>72389</xdr:rowOff>
    </xdr:to>
    <xdr:cxnSp macro="">
      <xdr:nvCxnSpPr>
        <xdr:cNvPr id="692" name="直線コネクタ 691"/>
        <xdr:cNvCxnSpPr/>
      </xdr:nvCxnSpPr>
      <xdr:spPr>
        <a:xfrm flipV="1">
          <a:off x="21323300" y="14297842"/>
          <a:ext cx="8382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42818</xdr:rowOff>
    </xdr:from>
    <xdr:to>
      <xdr:col>107</xdr:col>
      <xdr:colOff>101600</xdr:colOff>
      <xdr:row>83</xdr:row>
      <xdr:rowOff>144418</xdr:rowOff>
    </xdr:to>
    <xdr:sp macro="" textlink="">
      <xdr:nvSpPr>
        <xdr:cNvPr id="693" name="楕円 692"/>
        <xdr:cNvSpPr/>
      </xdr:nvSpPr>
      <xdr:spPr>
        <a:xfrm>
          <a:off x="20383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93618</xdr:rowOff>
    </xdr:from>
    <xdr:to>
      <xdr:col>111</xdr:col>
      <xdr:colOff>177800</xdr:colOff>
      <xdr:row>84</xdr:row>
      <xdr:rowOff>72389</xdr:rowOff>
    </xdr:to>
    <xdr:cxnSp macro="">
      <xdr:nvCxnSpPr>
        <xdr:cNvPr id="694" name="直線コネクタ 693"/>
        <xdr:cNvCxnSpPr/>
      </xdr:nvCxnSpPr>
      <xdr:spPr>
        <a:xfrm>
          <a:off x="20434300" y="1432396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5" name="楕円 694"/>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93618</xdr:rowOff>
    </xdr:from>
    <xdr:to>
      <xdr:col>107</xdr:col>
      <xdr:colOff>50800</xdr:colOff>
      <xdr:row>83</xdr:row>
      <xdr:rowOff>95250</xdr:rowOff>
    </xdr:to>
    <xdr:cxnSp macro="">
      <xdr:nvCxnSpPr>
        <xdr:cNvPr id="696" name="直線コネクタ 695"/>
        <xdr:cNvCxnSpPr/>
      </xdr:nvCxnSpPr>
      <xdr:spPr>
        <a:xfrm flipV="1">
          <a:off x="19545300" y="143239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78739</xdr:rowOff>
    </xdr:from>
    <xdr:to>
      <xdr:col>98</xdr:col>
      <xdr:colOff>38100</xdr:colOff>
      <xdr:row>84</xdr:row>
      <xdr:rowOff>8889</xdr:rowOff>
    </xdr:to>
    <xdr:sp macro="" textlink="">
      <xdr:nvSpPr>
        <xdr:cNvPr id="697" name="楕円 696"/>
        <xdr:cNvSpPr/>
      </xdr:nvSpPr>
      <xdr:spPr>
        <a:xfrm>
          <a:off x="18605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129539</xdr:rowOff>
    </xdr:to>
    <xdr:cxnSp macro="">
      <xdr:nvCxnSpPr>
        <xdr:cNvPr id="698" name="直線コネクタ 697"/>
        <xdr:cNvCxnSpPr/>
      </xdr:nvCxnSpPr>
      <xdr:spPr>
        <a:xfrm flipV="1">
          <a:off x="18656300" y="1432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699"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700" name="n_2ave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701"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702"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703" name="n_1mainValue【消防施設】&#10;一人当たり面積"/>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135545</xdr:rowOff>
    </xdr:from>
    <xdr:ext cx="469744" cy="259045"/>
    <xdr:sp macro="" textlink="">
      <xdr:nvSpPr>
        <xdr:cNvPr id="704" name="n_2mainValue【消防施設】&#10;一人当たり面積"/>
        <xdr:cNvSpPr txBox="1"/>
      </xdr:nvSpPr>
      <xdr:spPr>
        <a:xfrm>
          <a:off x="20199427" y="143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05" name="n_3mainValue【消防施設】&#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xdr:rowOff>
    </xdr:from>
    <xdr:ext cx="469744" cy="259045"/>
    <xdr:sp macro="" textlink="">
      <xdr:nvSpPr>
        <xdr:cNvPr id="706" name="n_4mainValue【消防施設】&#10;一人当たり面積"/>
        <xdr:cNvSpPr txBox="1"/>
      </xdr:nvSpPr>
      <xdr:spPr>
        <a:xfrm>
          <a:off x="18421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32" name="直線コネクタ 731"/>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4" name="直線コネクタ 73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35"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36" name="直線コネクタ 735"/>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737" name="【庁舎】&#10;有形固定資産減価償却率平均値テキスト"/>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38" name="フローチャート: 判断 737"/>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739" name="フローチャート: 判断 738"/>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40" name="フローチャート: 判断 739"/>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41" name="フローチャート: 判断 740"/>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742" name="フローチャート: 判断 741"/>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33564</xdr:rowOff>
    </xdr:from>
    <xdr:to>
      <xdr:col>85</xdr:col>
      <xdr:colOff>177800</xdr:colOff>
      <xdr:row>100</xdr:row>
      <xdr:rowOff>135164</xdr:rowOff>
    </xdr:to>
    <xdr:sp macro="" textlink="">
      <xdr:nvSpPr>
        <xdr:cNvPr id="748" name="楕円 747"/>
        <xdr:cNvSpPr/>
      </xdr:nvSpPr>
      <xdr:spPr>
        <a:xfrm>
          <a:off x="162687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158041</xdr:rowOff>
    </xdr:from>
    <xdr:ext cx="340478" cy="259045"/>
    <xdr:sp macro="" textlink="">
      <xdr:nvSpPr>
        <xdr:cNvPr id="749" name="【庁舎】&#10;有形固定資産減価償却率該当値テキスト"/>
        <xdr:cNvSpPr txBox="1"/>
      </xdr:nvSpPr>
      <xdr:spPr>
        <a:xfrm>
          <a:off x="16357600" y="17131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144599</xdr:rowOff>
    </xdr:from>
    <xdr:to>
      <xdr:col>81</xdr:col>
      <xdr:colOff>101600</xdr:colOff>
      <xdr:row>109</xdr:row>
      <xdr:rowOff>74749</xdr:rowOff>
    </xdr:to>
    <xdr:sp macro="" textlink="">
      <xdr:nvSpPr>
        <xdr:cNvPr id="750" name="楕円 749"/>
        <xdr:cNvSpPr/>
      </xdr:nvSpPr>
      <xdr:spPr>
        <a:xfrm>
          <a:off x="15430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84364</xdr:rowOff>
    </xdr:from>
    <xdr:to>
      <xdr:col>85</xdr:col>
      <xdr:colOff>127000</xdr:colOff>
      <xdr:row>109</xdr:row>
      <xdr:rowOff>23949</xdr:rowOff>
    </xdr:to>
    <xdr:cxnSp macro="">
      <xdr:nvCxnSpPr>
        <xdr:cNvPr id="751" name="直線コネクタ 750"/>
        <xdr:cNvCxnSpPr/>
      </xdr:nvCxnSpPr>
      <xdr:spPr>
        <a:xfrm flipV="1">
          <a:off x="15481300" y="17229364"/>
          <a:ext cx="838200" cy="148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136434</xdr:rowOff>
    </xdr:from>
    <xdr:to>
      <xdr:col>76</xdr:col>
      <xdr:colOff>165100</xdr:colOff>
      <xdr:row>109</xdr:row>
      <xdr:rowOff>66584</xdr:rowOff>
    </xdr:to>
    <xdr:sp macro="" textlink="">
      <xdr:nvSpPr>
        <xdr:cNvPr id="752" name="楕円 751"/>
        <xdr:cNvSpPr/>
      </xdr:nvSpPr>
      <xdr:spPr>
        <a:xfrm>
          <a:off x="14541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15784</xdr:rowOff>
    </xdr:from>
    <xdr:to>
      <xdr:col>81</xdr:col>
      <xdr:colOff>50800</xdr:colOff>
      <xdr:row>109</xdr:row>
      <xdr:rowOff>23949</xdr:rowOff>
    </xdr:to>
    <xdr:cxnSp macro="">
      <xdr:nvCxnSpPr>
        <xdr:cNvPr id="753" name="直線コネクタ 752"/>
        <xdr:cNvCxnSpPr/>
      </xdr:nvCxnSpPr>
      <xdr:spPr>
        <a:xfrm>
          <a:off x="14592300" y="18703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754" name="楕円 753"/>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5987</xdr:rowOff>
    </xdr:from>
    <xdr:to>
      <xdr:col>76</xdr:col>
      <xdr:colOff>114300</xdr:colOff>
      <xdr:row>109</xdr:row>
      <xdr:rowOff>15784</xdr:rowOff>
    </xdr:to>
    <xdr:cxnSp macro="">
      <xdr:nvCxnSpPr>
        <xdr:cNvPr id="755" name="直線コネクタ 754"/>
        <xdr:cNvCxnSpPr/>
      </xdr:nvCxnSpPr>
      <xdr:spPr>
        <a:xfrm>
          <a:off x="13703300" y="186940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116839</xdr:rowOff>
    </xdr:from>
    <xdr:to>
      <xdr:col>67</xdr:col>
      <xdr:colOff>101600</xdr:colOff>
      <xdr:row>109</xdr:row>
      <xdr:rowOff>46989</xdr:rowOff>
    </xdr:to>
    <xdr:sp macro="" textlink="">
      <xdr:nvSpPr>
        <xdr:cNvPr id="756" name="楕円 755"/>
        <xdr:cNvSpPr/>
      </xdr:nvSpPr>
      <xdr:spPr>
        <a:xfrm>
          <a:off x="1276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167639</xdr:rowOff>
    </xdr:from>
    <xdr:to>
      <xdr:col>71</xdr:col>
      <xdr:colOff>177800</xdr:colOff>
      <xdr:row>109</xdr:row>
      <xdr:rowOff>5987</xdr:rowOff>
    </xdr:to>
    <xdr:cxnSp macro="">
      <xdr:nvCxnSpPr>
        <xdr:cNvPr id="757" name="直線コネクタ 756"/>
        <xdr:cNvCxnSpPr/>
      </xdr:nvCxnSpPr>
      <xdr:spPr>
        <a:xfrm>
          <a:off x="12814300" y="186842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758"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759" name="n_2aveValue【庁舎】&#10;有形固定資産減価償却率"/>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760" name="n_3aveValue【庁舎】&#10;有形固定資産減価償却率"/>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761" name="n_4aveValue【庁舎】&#10;有形固定資産減価償却率"/>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65876</xdr:rowOff>
    </xdr:from>
    <xdr:ext cx="405111" cy="259045"/>
    <xdr:sp macro="" textlink="">
      <xdr:nvSpPr>
        <xdr:cNvPr id="762" name="n_1mainValue【庁舎】&#10;有形固定資産減価償却率"/>
        <xdr:cNvSpPr txBox="1"/>
      </xdr:nvSpPr>
      <xdr:spPr>
        <a:xfrm>
          <a:off x="152660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57711</xdr:rowOff>
    </xdr:from>
    <xdr:ext cx="405111" cy="259045"/>
    <xdr:sp macro="" textlink="">
      <xdr:nvSpPr>
        <xdr:cNvPr id="763" name="n_2mainValue【庁舎】&#10;有形固定資産減価償却率"/>
        <xdr:cNvSpPr txBox="1"/>
      </xdr:nvSpPr>
      <xdr:spPr>
        <a:xfrm>
          <a:off x="143897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764" name="n_3mainValue【庁舎】&#10;有形固定資産減価償却率"/>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38116</xdr:rowOff>
    </xdr:from>
    <xdr:ext cx="405111" cy="259045"/>
    <xdr:sp macro="" textlink="">
      <xdr:nvSpPr>
        <xdr:cNvPr id="765" name="n_4mainValue【庁舎】&#10;有形固定資産減価償却率"/>
        <xdr:cNvSpPr txBox="1"/>
      </xdr:nvSpPr>
      <xdr:spPr>
        <a:xfrm>
          <a:off x="12611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6" name="直線コネクタ 7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7" name="テキスト ボックス 7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8" name="直線コネクタ 7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9" name="テキスト ボックス 7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0" name="直線コネクタ 7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1" name="テキスト ボックス 7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2" name="直線コネクタ 7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3" name="テキスト ボックス 7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87" name="直線コネクタ 786"/>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88"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89" name="直線コネクタ 788"/>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90"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91" name="直線コネクタ 790"/>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792"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93" name="フローチャート: 判断 792"/>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94" name="フローチャート: 判断 793"/>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795" name="フローチャート: 判断 794"/>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796" name="フローチャート: 判断 795"/>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797" name="フローチャート: 判断 796"/>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78893</xdr:rowOff>
    </xdr:from>
    <xdr:to>
      <xdr:col>116</xdr:col>
      <xdr:colOff>114300</xdr:colOff>
      <xdr:row>105</xdr:row>
      <xdr:rowOff>9043</xdr:rowOff>
    </xdr:to>
    <xdr:sp macro="" textlink="">
      <xdr:nvSpPr>
        <xdr:cNvPr id="803" name="楕円 802"/>
        <xdr:cNvSpPr/>
      </xdr:nvSpPr>
      <xdr:spPr>
        <a:xfrm>
          <a:off x="22110700" y="179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101770</xdr:rowOff>
    </xdr:from>
    <xdr:ext cx="469744" cy="259045"/>
    <xdr:sp macro="" textlink="">
      <xdr:nvSpPr>
        <xdr:cNvPr id="804" name="【庁舎】&#10;一人当たり面積該当値テキスト"/>
        <xdr:cNvSpPr txBox="1"/>
      </xdr:nvSpPr>
      <xdr:spPr>
        <a:xfrm>
          <a:off x="22199600" y="177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05" name="楕円 804"/>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129693</xdr:rowOff>
    </xdr:from>
    <xdr:to>
      <xdr:col>116</xdr:col>
      <xdr:colOff>63500</xdr:colOff>
      <xdr:row>107</xdr:row>
      <xdr:rowOff>53339</xdr:rowOff>
    </xdr:to>
    <xdr:cxnSp macro="">
      <xdr:nvCxnSpPr>
        <xdr:cNvPr id="806" name="直線コネクタ 805"/>
        <xdr:cNvCxnSpPr/>
      </xdr:nvCxnSpPr>
      <xdr:spPr>
        <a:xfrm flipV="1">
          <a:off x="21323300" y="17960493"/>
          <a:ext cx="838200" cy="4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6198</xdr:rowOff>
    </xdr:from>
    <xdr:to>
      <xdr:col>107</xdr:col>
      <xdr:colOff>101600</xdr:colOff>
      <xdr:row>107</xdr:row>
      <xdr:rowOff>107798</xdr:rowOff>
    </xdr:to>
    <xdr:sp macro="" textlink="">
      <xdr:nvSpPr>
        <xdr:cNvPr id="807" name="楕円 806"/>
        <xdr:cNvSpPr/>
      </xdr:nvSpPr>
      <xdr:spPr>
        <a:xfrm>
          <a:off x="20383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56998</xdr:rowOff>
    </xdr:to>
    <xdr:cxnSp macro="">
      <xdr:nvCxnSpPr>
        <xdr:cNvPr id="808" name="直線コネクタ 807"/>
        <xdr:cNvCxnSpPr/>
      </xdr:nvCxnSpPr>
      <xdr:spPr>
        <a:xfrm flipV="1">
          <a:off x="20434300" y="1839848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11227</xdr:rowOff>
    </xdr:from>
    <xdr:to>
      <xdr:col>102</xdr:col>
      <xdr:colOff>165100</xdr:colOff>
      <xdr:row>107</xdr:row>
      <xdr:rowOff>112827</xdr:rowOff>
    </xdr:to>
    <xdr:sp macro="" textlink="">
      <xdr:nvSpPr>
        <xdr:cNvPr id="809" name="楕円 808"/>
        <xdr:cNvSpPr/>
      </xdr:nvSpPr>
      <xdr:spPr>
        <a:xfrm>
          <a:off x="19494500" y="183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56998</xdr:rowOff>
    </xdr:from>
    <xdr:to>
      <xdr:col>107</xdr:col>
      <xdr:colOff>50800</xdr:colOff>
      <xdr:row>107</xdr:row>
      <xdr:rowOff>62027</xdr:rowOff>
    </xdr:to>
    <xdr:cxnSp macro="">
      <xdr:nvCxnSpPr>
        <xdr:cNvPr id="810" name="直線コネクタ 809"/>
        <xdr:cNvCxnSpPr/>
      </xdr:nvCxnSpPr>
      <xdr:spPr>
        <a:xfrm flipV="1">
          <a:off x="19545300" y="1840214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11" name="楕円 810"/>
        <xdr:cNvSpPr/>
      </xdr:nvSpPr>
      <xdr:spPr>
        <a:xfrm>
          <a:off x="18605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62027</xdr:rowOff>
    </xdr:from>
    <xdr:to>
      <xdr:col>102</xdr:col>
      <xdr:colOff>114300</xdr:colOff>
      <xdr:row>107</xdr:row>
      <xdr:rowOff>67514</xdr:rowOff>
    </xdr:to>
    <xdr:cxnSp macro="">
      <xdr:nvCxnSpPr>
        <xdr:cNvPr id="812" name="直線コネクタ 811"/>
        <xdr:cNvCxnSpPr/>
      </xdr:nvCxnSpPr>
      <xdr:spPr>
        <a:xfrm flipV="1">
          <a:off x="18656300" y="184071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813"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814" name="n_2aveValue【庁舎】&#10;一人当たり面積"/>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815" name="n_3aveValue【庁舎】&#10;一人当たり面積"/>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816"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17"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98925</xdr:rowOff>
    </xdr:from>
    <xdr:ext cx="469744" cy="259045"/>
    <xdr:sp macro="" textlink="">
      <xdr:nvSpPr>
        <xdr:cNvPr id="818" name="n_2mainValue【庁舎】&#10;一人当たり面積"/>
        <xdr:cNvSpPr txBox="1"/>
      </xdr:nvSpPr>
      <xdr:spPr>
        <a:xfrm>
          <a:off x="201994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103954</xdr:rowOff>
    </xdr:from>
    <xdr:ext cx="469744" cy="259045"/>
    <xdr:sp macro="" textlink="">
      <xdr:nvSpPr>
        <xdr:cNvPr id="819" name="n_3mainValue【庁舎】&#10;一人当たり面積"/>
        <xdr:cNvSpPr txBox="1"/>
      </xdr:nvSpPr>
      <xdr:spPr>
        <a:xfrm>
          <a:off x="19310427" y="184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820" name="n_4main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年度に新庁舎建設事業（役場庁舎・保健センター・公民館</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つの機能を集約した複合施設）が完了したため、新たに図書館が追加され、保健センターが削除となった。また庁舎の減価償却率は大幅に減少した。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庁舎や図書館、一般廃棄物処理施設などの重要施設の</a:t>
          </a:r>
          <a:r>
            <a:rPr kumimoji="1" lang="ja-JP" altLang="ja-JP" sz="1100">
              <a:solidFill>
                <a:schemeClr val="dk1"/>
              </a:solidFill>
              <a:effectLst/>
              <a:latin typeface="+mn-lt"/>
              <a:ea typeface="+mn-ea"/>
              <a:cs typeface="+mn-cs"/>
            </a:rPr>
            <a:t>有形固定資産減価償却率は類似団体より数値を下回っており、比較的整備が進んでいる。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類似団体の平均と比較して有形固定資産減価償却率は同じような数値となっているが、福祉施設と消防施設は年々類似団体との数値の差が大きくなっているため、今後は施設の統廃合を検討する。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少子高齢化（</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国勢調査による高齢化率：</a:t>
          </a:r>
          <a:r>
            <a:rPr kumimoji="1" lang="en-US" altLang="ja-JP" sz="1100">
              <a:solidFill>
                <a:schemeClr val="dk1"/>
              </a:solidFill>
              <a:effectLst/>
              <a:latin typeface="+mn-lt"/>
              <a:ea typeface="+mn-ea"/>
              <a:cs typeface="+mn-cs"/>
            </a:rPr>
            <a:t>43.2</a:t>
          </a:r>
          <a:r>
            <a:rPr kumimoji="1" lang="ja-JP" altLang="ja-JP" sz="1100">
              <a:solidFill>
                <a:schemeClr val="dk1"/>
              </a:solidFill>
              <a:effectLst/>
              <a:latin typeface="+mn-lt"/>
              <a:ea typeface="+mn-ea"/>
              <a:cs typeface="+mn-cs"/>
            </a:rPr>
            <a:t>％）による人口減少と景気低迷により、税収が年々減少傾向であり増収が見込めないなか実施事業の緊急性・必要性を峻別し、ここ数年は横ばい傾向である。令和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年度には組織の見直し（</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係体制から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係減の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係体制）を実施し、今後においても歳出削減を徹底し更なる行政の効率化に努め、財政の健全化に努める。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36406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2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28363</xdr:rowOff>
    </xdr:from>
    <xdr:to>
      <xdr:col>19</xdr:col>
      <xdr:colOff>133350</xdr:colOff>
      <xdr:row>44</xdr:row>
      <xdr:rowOff>36406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71983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近年、</a:t>
          </a:r>
          <a:r>
            <a:rPr kumimoji="1" lang="ja-JP" altLang="ja-JP" sz="1100">
              <a:solidFill>
                <a:schemeClr val="dk1"/>
              </a:solidFill>
              <a:effectLst/>
              <a:latin typeface="+mn-lt"/>
              <a:ea typeface="+mn-ea"/>
              <a:cs typeface="+mn-cs"/>
            </a:rPr>
            <a:t>公債費の増加に加え経常一般財源として、地方税及び地方交付税の減少により類似団体を上回っているが、Ｒ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年度は公債費の減少等</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年度は電源立地交付金を人件費に充当したことで</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％下回った。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しかし大桑橋整備事業（Ｈ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）庁舎建設事業（Ｒ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）等の大型事業実施のためＲ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程度までは公債費が大きくなるため経常収支比率が大きくなることが予想される。地方債の借換や繰上償還による利子償還金の縮減に努めるとともに、事務事業の更なる見直しを徹底し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65</xdr:row>
      <xdr:rowOff>17526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0599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125984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6177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125984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113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293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を下回っているのは、一部事務組合の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106215</xdr:rowOff>
    </xdr:from>
    <xdr:to>
      <xdr:col>23</xdr:col>
      <xdr:colOff>133350</xdr:colOff>
      <xdr:row>80</xdr:row>
      <xdr:rowOff>157572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22215"/>
          <a:ext cx="8382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69951</xdr:rowOff>
    </xdr:from>
    <xdr:to>
      <xdr:col>19</xdr:col>
      <xdr:colOff>133350</xdr:colOff>
      <xdr:row>80</xdr:row>
      <xdr:rowOff>106215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85951"/>
          <a:ext cx="8890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50025</xdr:rowOff>
    </xdr:from>
    <xdr:to>
      <xdr:col>15</xdr:col>
      <xdr:colOff>82550</xdr:colOff>
      <xdr:row>80</xdr:row>
      <xdr:rowOff>69951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66025"/>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22360</xdr:rowOff>
    </xdr:from>
    <xdr:to>
      <xdr:col>11</xdr:col>
      <xdr:colOff>31750</xdr:colOff>
      <xdr:row>80</xdr:row>
      <xdr:rowOff>50025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38360"/>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106772</xdr:rowOff>
    </xdr:from>
    <xdr:to>
      <xdr:col>23</xdr:col>
      <xdr:colOff>184150</xdr:colOff>
      <xdr:row>81</xdr:row>
      <xdr:rowOff>36922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123299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6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55415</xdr:rowOff>
    </xdr:from>
    <xdr:to>
      <xdr:col>19</xdr:col>
      <xdr:colOff>184150</xdr:colOff>
      <xdr:row>80</xdr:row>
      <xdr:rowOff>157015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167192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4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19151</xdr:rowOff>
    </xdr:from>
    <xdr:to>
      <xdr:col>15</xdr:col>
      <xdr:colOff>133350</xdr:colOff>
      <xdr:row>80</xdr:row>
      <xdr:rowOff>120751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130928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0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170675</xdr:rowOff>
    </xdr:from>
    <xdr:to>
      <xdr:col>11</xdr:col>
      <xdr:colOff>82550</xdr:colOff>
      <xdr:row>80</xdr:row>
      <xdr:rowOff>100825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111002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143010</xdr:rowOff>
    </xdr:from>
    <xdr:to>
      <xdr:col>7</xdr:col>
      <xdr:colOff>31750</xdr:colOff>
      <xdr:row>80</xdr:row>
      <xdr:rowOff>73160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83337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年１月及び平成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年１月に職員の昇給をそれぞれ２号俸（計４号俸）抑制し人件費の削減に努めてきたが、類似団体を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％上回り、全国市町村平均をも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％上回っている。Ｒ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年度には行政組織の機構改革等を実施したため、前年度より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が、Ｒ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年度は変化はない。</a:t>
          </a:r>
          <a:r>
            <a:rPr kumimoji="1" lang="ja-JP" altLang="ja-JP" sz="1100">
              <a:solidFill>
                <a:schemeClr val="dk1"/>
              </a:solidFill>
              <a:effectLst/>
              <a:latin typeface="+mn-lt"/>
              <a:ea typeface="+mn-ea"/>
              <a:cs typeface="+mn-cs"/>
            </a:rPr>
            <a:t>地域の民間企業の平均給与の状況を踏まえ給与の適正化に努め、全国町村平均の水準まで段階的に低下させていく。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107104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023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89</xdr:row>
      <xdr:rowOff>85937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5023254"/>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85937</xdr:rowOff>
    </xdr:from>
    <xdr:to>
      <xdr:col>72</xdr:col>
      <xdr:colOff>203200</xdr:colOff>
      <xdr:row>89</xdr:row>
      <xdr:rowOff>134196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53449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134196</xdr:rowOff>
    </xdr:from>
    <xdr:to>
      <xdr:col>68</xdr:col>
      <xdr:colOff>152400</xdr:colOff>
      <xdr:row>89</xdr:row>
      <xdr:rowOff>166370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53932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35137</xdr:rowOff>
    </xdr:from>
    <xdr:to>
      <xdr:col>73</xdr:col>
      <xdr:colOff>44450</xdr:colOff>
      <xdr:row>89</xdr:row>
      <xdr:rowOff>136737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121514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83396</xdr:rowOff>
    </xdr:from>
    <xdr:to>
      <xdr:col>68</xdr:col>
      <xdr:colOff>203200</xdr:colOff>
      <xdr:row>90</xdr:row>
      <xdr:rowOff>13546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169773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115570</xdr:rowOff>
    </xdr:from>
    <xdr:to>
      <xdr:col>64</xdr:col>
      <xdr:colOff>152400</xdr:colOff>
      <xdr:row>90</xdr:row>
      <xdr:rowOff>45720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30497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年度までの退職者不補充とし新規採用職員を抑制したことにより、</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類似団体を下回ってい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業務の多様化等により新規職員を退職者よりも多く採用することもあり、年々増加傾向に</a:t>
          </a:r>
          <a:r>
            <a:rPr kumimoji="1" lang="ja-JP" altLang="en-US" sz="1100">
              <a:solidFill>
                <a:schemeClr val="dk1"/>
              </a:solidFill>
              <a:effectLst/>
              <a:latin typeface="+mn-lt"/>
              <a:ea typeface="+mn-ea"/>
              <a:cs typeface="+mn-cs"/>
            </a:rPr>
            <a:t>あった</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類似団体平均値を上回</a:t>
          </a:r>
          <a:r>
            <a:rPr kumimoji="1" lang="ja-JP" altLang="en-US" sz="1100">
              <a:solidFill>
                <a:schemeClr val="dk1"/>
              </a:solidFill>
              <a:effectLst/>
              <a:latin typeface="+mn-lt"/>
              <a:ea typeface="+mn-ea"/>
              <a:cs typeface="+mn-cs"/>
            </a:rPr>
            <a:t>った。当村の定員管理状況は類似団体平均値とほぼ同数値であるが、差が広がらないように</a:t>
          </a:r>
          <a:r>
            <a:rPr kumimoji="1" lang="ja-JP" altLang="ja-JP" sz="110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92361</xdr:rowOff>
    </xdr:from>
    <xdr:to>
      <xdr:col>81</xdr:col>
      <xdr:colOff>44450</xdr:colOff>
      <xdr:row>60</xdr:row>
      <xdr:rowOff>101611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79361"/>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74263</xdr:rowOff>
    </xdr:from>
    <xdr:to>
      <xdr:col>77</xdr:col>
      <xdr:colOff>44450</xdr:colOff>
      <xdr:row>60</xdr:row>
      <xdr:rowOff>92361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61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58981</xdr:rowOff>
    </xdr:from>
    <xdr:to>
      <xdr:col>72</xdr:col>
      <xdr:colOff>203200</xdr:colOff>
      <xdr:row>60</xdr:row>
      <xdr:rowOff>74263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4598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33041</xdr:rowOff>
    </xdr:from>
    <xdr:to>
      <xdr:col>68</xdr:col>
      <xdr:colOff>152400</xdr:colOff>
      <xdr:row>60</xdr:row>
      <xdr:rowOff>58981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20041"/>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50811</xdr:rowOff>
    </xdr:from>
    <xdr:to>
      <xdr:col>81</xdr:col>
      <xdr:colOff>95250</xdr:colOff>
      <xdr:row>60</xdr:row>
      <xdr:rowOff>152411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22888</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41561</xdr:rowOff>
    </xdr:from>
    <xdr:to>
      <xdr:col>77</xdr:col>
      <xdr:colOff>95250</xdr:colOff>
      <xdr:row>60</xdr:row>
      <xdr:rowOff>143161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153338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9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23463</xdr:rowOff>
    </xdr:from>
    <xdr:to>
      <xdr:col>73</xdr:col>
      <xdr:colOff>44450</xdr:colOff>
      <xdr:row>60</xdr:row>
      <xdr:rowOff>125063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135240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8181</xdr:rowOff>
    </xdr:from>
    <xdr:to>
      <xdr:col>68</xdr:col>
      <xdr:colOff>203200</xdr:colOff>
      <xdr:row>60</xdr:row>
      <xdr:rowOff>109781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119958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6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153691</xdr:rowOff>
    </xdr:from>
    <xdr:to>
      <xdr:col>64</xdr:col>
      <xdr:colOff>152400</xdr:colOff>
      <xdr:row>60</xdr:row>
      <xdr:rowOff>83841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94018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3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過去に借入れた大型事業に伴う過疎対策事業及び辺地対策事業</a:t>
          </a:r>
          <a:r>
            <a:rPr kumimoji="1" lang="ja-JP" altLang="en-US" sz="1100">
              <a:solidFill>
                <a:schemeClr val="dk1"/>
              </a:solidFill>
              <a:effectLst/>
              <a:latin typeface="+mn-lt"/>
              <a:ea typeface="+mn-ea"/>
              <a:cs typeface="+mn-cs"/>
            </a:rPr>
            <a:t>等の地方債残高が減少したため</a:t>
          </a:r>
          <a:r>
            <a:rPr kumimoji="1" lang="ja-JP" altLang="ja-JP" sz="1100">
              <a:solidFill>
                <a:schemeClr val="dk1"/>
              </a:solidFill>
              <a:effectLst/>
              <a:latin typeface="+mn-lt"/>
              <a:ea typeface="+mn-ea"/>
              <a:cs typeface="+mn-cs"/>
            </a:rPr>
            <a:t>、前年度から数値</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。しかし類似団体平均を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、今後も庁舎建設事業の</a:t>
          </a:r>
          <a:r>
            <a:rPr kumimoji="1" lang="ja-JP" altLang="en-US" sz="1100">
              <a:solidFill>
                <a:schemeClr val="dk1"/>
              </a:solidFill>
              <a:effectLst/>
              <a:latin typeface="+mn-lt"/>
              <a:ea typeface="+mn-ea"/>
              <a:cs typeface="+mn-cs"/>
            </a:rPr>
            <a:t>公共施設適正管理推進事業債の償還</a:t>
          </a:r>
          <a:r>
            <a:rPr kumimoji="1" lang="ja-JP" altLang="ja-JP" sz="1100">
              <a:solidFill>
                <a:schemeClr val="dk1"/>
              </a:solidFill>
              <a:effectLst/>
              <a:latin typeface="+mn-lt"/>
              <a:ea typeface="+mn-ea"/>
              <a:cs typeface="+mn-cs"/>
            </a:rPr>
            <a:t>が控えていることから、実施事業の緊急性・必要性を峻別し新規発行債の抑制に努める。また、場合によっては繰上償還を実施して実質公債費比率の抑制に努める。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63077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63077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63077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6773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32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過去に実施した道路橋梁事業等の大型事業に伴う起債</a:t>
          </a:r>
          <a:r>
            <a:rPr kumimoji="1" lang="ja-JP" altLang="en-US" sz="1100">
              <a:solidFill>
                <a:schemeClr val="dk1"/>
              </a:solidFill>
              <a:effectLst/>
              <a:latin typeface="+mn-lt"/>
              <a:ea typeface="+mn-ea"/>
              <a:cs typeface="+mn-cs"/>
            </a:rPr>
            <a:t>及び上</a:t>
          </a:r>
          <a:r>
            <a:rPr kumimoji="1" lang="ja-JP" altLang="ja-JP" sz="1100">
              <a:solidFill>
                <a:schemeClr val="dk1"/>
              </a:solidFill>
              <a:effectLst/>
              <a:latin typeface="+mn-lt"/>
              <a:ea typeface="+mn-ea"/>
              <a:cs typeface="+mn-cs"/>
            </a:rPr>
            <a:t>下水道事業に伴う企業会計への公債費分操出金により類似団体及び全国平均を上回って</a:t>
          </a:r>
          <a:r>
            <a:rPr kumimoji="1" lang="ja-JP" altLang="en-US" sz="1100">
              <a:solidFill>
                <a:schemeClr val="dk1"/>
              </a:solidFill>
              <a:effectLst/>
              <a:latin typeface="+mn-lt"/>
              <a:ea typeface="+mn-ea"/>
              <a:cs typeface="+mn-cs"/>
            </a:rPr>
            <a:t>おり、さらにＲ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庁舎建設に伴い庁舎建設基金を</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億円取崩したため、Ｒ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大幅に上昇した。</a:t>
          </a:r>
          <a:r>
            <a:rPr kumimoji="1" lang="ja-JP" altLang="ja-JP" sz="1100">
              <a:solidFill>
                <a:schemeClr val="dk1"/>
              </a:solidFill>
              <a:effectLst/>
              <a:latin typeface="+mn-lt"/>
              <a:ea typeface="+mn-ea"/>
              <a:cs typeface="+mn-cs"/>
            </a:rPr>
            <a:t>今後、実施事業を峻別し新規発行債の抑制に努めるとともに、地方債の繰上償還や基金積み立ても検討していく。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77364</xdr:rowOff>
    </xdr:from>
    <xdr:to>
      <xdr:col>81</xdr:col>
      <xdr:colOff>44450</xdr:colOff>
      <xdr:row>21</xdr:row>
      <xdr:rowOff>51117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2992014"/>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21061</xdr:rowOff>
    </xdr:from>
    <xdr:to>
      <xdr:col>77</xdr:col>
      <xdr:colOff>44450</xdr:colOff>
      <xdr:row>17</xdr:row>
      <xdr:rowOff>77364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90800" y="293571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136208</xdr:rowOff>
    </xdr:from>
    <xdr:to>
      <xdr:col>72</xdr:col>
      <xdr:colOff>203200</xdr:colOff>
      <xdr:row>17</xdr:row>
      <xdr:rowOff>21061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287940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136208</xdr:rowOff>
    </xdr:from>
    <xdr:to>
      <xdr:col>68</xdr:col>
      <xdr:colOff>152400</xdr:colOff>
      <xdr:row>17</xdr:row>
      <xdr:rowOff>41169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87940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317</xdr:rowOff>
    </xdr:from>
    <xdr:to>
      <xdr:col>81</xdr:col>
      <xdr:colOff>95250</xdr:colOff>
      <xdr:row>21</xdr:row>
      <xdr:rowOff>101917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143844</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5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26564</xdr:rowOff>
    </xdr:from>
    <xdr:to>
      <xdr:col>77</xdr:col>
      <xdr:colOff>95250</xdr:colOff>
      <xdr:row>17</xdr:row>
      <xdr:rowOff>128164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9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112941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027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141711</xdr:rowOff>
    </xdr:from>
    <xdr:to>
      <xdr:col>73</xdr:col>
      <xdr:colOff>44450</xdr:colOff>
      <xdr:row>17</xdr:row>
      <xdr:rowOff>71861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56638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85408</xdr:rowOff>
    </xdr:from>
    <xdr:to>
      <xdr:col>68</xdr:col>
      <xdr:colOff>203200</xdr:colOff>
      <xdr:row>17</xdr:row>
      <xdr:rowOff>15558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161819</xdr:rowOff>
    </xdr:from>
    <xdr:to>
      <xdr:col>64</xdr:col>
      <xdr:colOff>152400</xdr:colOff>
      <xdr:row>17</xdr:row>
      <xdr:rowOff>91969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9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76746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9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130479</xdr:colOff>
      <xdr:row>26</xdr:row>
      <xdr:rowOff>65240</xdr:rowOff>
    </xdr:from>
    <xdr:ext cx="9099176" cy="425758"/>
    <xdr:sp macro="" textlink="">
      <xdr:nvSpPr>
        <xdr:cNvPr id="466" name="テキスト ボックス 465">
          <a:extLst>
            <a:ext uri="{FF2B5EF4-FFF2-40B4-BE49-F238E27FC236}">
              <a16:creationId xmlns:a16="http://schemas.microsoft.com/office/drawing/2014/main" id="{94480D39-C501-4767-BAB9-0C5F0349B224}"/>
            </a:ext>
          </a:extLst>
        </xdr:cNvPr>
        <xdr:cNvSpPr txBox="1"/>
      </xdr:nvSpPr>
      <xdr:spPr>
        <a:xfrm>
          <a:off x="756780" y="447544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類似団体と比較すると人件費に係る経常収支比率は低くなっているが、要因として木曽広域連合で行っている事業に人件費が含まれていることが見込まれる。</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年度は育休を取得する職員が例年より多かったため、</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％減少した。今後は</a:t>
          </a:r>
          <a:r>
            <a:rPr kumimoji="1" lang="ja-JP" altLang="ja-JP" sz="1100">
              <a:solidFill>
                <a:schemeClr val="dk1"/>
              </a:solidFill>
              <a:effectLst/>
              <a:latin typeface="+mn-lt"/>
              <a:ea typeface="+mn-ea"/>
              <a:cs typeface="+mn-cs"/>
            </a:rPr>
            <a:t>会計年度任用職員制度の導入により人件費が増加する可能性がある</a:t>
          </a:r>
          <a:r>
            <a:rPr kumimoji="1" lang="ja-JP" altLang="en-US" sz="1100">
              <a:solidFill>
                <a:schemeClr val="dk1"/>
              </a:solidFill>
              <a:effectLst/>
              <a:latin typeface="+mn-lt"/>
              <a:ea typeface="+mn-ea"/>
              <a:cs typeface="+mn-cs"/>
            </a:rPr>
            <a:t>が、これまでどおり</a:t>
          </a:r>
          <a:r>
            <a:rPr kumimoji="1" lang="ja-JP" altLang="ja-JP" sz="1100">
              <a:solidFill>
                <a:schemeClr val="dk1"/>
              </a:solidFill>
              <a:effectLst/>
              <a:latin typeface="+mn-lt"/>
              <a:ea typeface="+mn-ea"/>
              <a:cs typeface="+mn-cs"/>
            </a:rPr>
            <a:t>人件費の抑制（退職者がいない年度には新規採用をしない等）に努める。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37</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522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15422</xdr:rowOff>
    </xdr:from>
    <xdr:to>
      <xdr:col>19</xdr:col>
      <xdr:colOff>187325</xdr:colOff>
      <xdr:row>37</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5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23586</xdr:rowOff>
    </xdr:from>
    <xdr:to>
      <xdr:col>15</xdr:col>
      <xdr:colOff>98425</xdr:colOff>
      <xdr:row>37</xdr:row>
      <xdr:rowOff>15422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957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23586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8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136072</xdr:rowOff>
    </xdr:from>
    <xdr:to>
      <xdr:col>15</xdr:col>
      <xdr:colOff>149225</xdr:colOff>
      <xdr:row>37</xdr:row>
      <xdr:rowOff>66222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84563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おり、保有</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減価償却率は比較的低水準である。</a:t>
          </a:r>
          <a:r>
            <a:rPr kumimoji="1" lang="ja-JP" altLang="ja-JP" sz="1100">
              <a:solidFill>
                <a:schemeClr val="dk1"/>
              </a:solidFill>
              <a:effectLst/>
              <a:latin typeface="+mn-lt"/>
              <a:ea typeface="+mn-ea"/>
              <a:cs typeface="+mn-cs"/>
            </a:rPr>
            <a:t>維持管理費については個別施設計画をもとに</a:t>
          </a:r>
          <a:r>
            <a:rPr kumimoji="1" lang="ja-JP" altLang="en-US" sz="1100">
              <a:solidFill>
                <a:schemeClr val="dk1"/>
              </a:solidFill>
              <a:effectLst/>
              <a:latin typeface="+mn-lt"/>
              <a:ea typeface="+mn-ea"/>
              <a:cs typeface="+mn-cs"/>
            </a:rPr>
            <a:t>公共施設</a:t>
          </a:r>
          <a:r>
            <a:rPr kumimoji="1" lang="ja-JP" altLang="ja-JP" sz="1100">
              <a:solidFill>
                <a:schemeClr val="dk1"/>
              </a:solidFill>
              <a:effectLst/>
              <a:latin typeface="+mn-lt"/>
              <a:ea typeface="+mn-ea"/>
              <a:cs typeface="+mn-cs"/>
            </a:rPr>
            <a:t>総合管理計画に反映させ、今後施設管理のあり方を検討する中で、順次統廃合を図り施設保有度を適正に管理して維持管理費を抑制する必要がある。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87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145288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16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145288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29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85852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扶助費の比率が前年度から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％減少した。主な要因は</a:t>
          </a:r>
          <a:r>
            <a:rPr kumimoji="1" lang="ja-JP" altLang="en-US" sz="1100">
              <a:solidFill>
                <a:schemeClr val="dk1"/>
              </a:solidFill>
              <a:effectLst/>
              <a:latin typeface="+mn-lt"/>
              <a:ea typeface="+mn-ea"/>
              <a:cs typeface="+mn-cs"/>
            </a:rPr>
            <a:t>児童福祉費（単独）</a:t>
          </a:r>
          <a:r>
            <a:rPr kumimoji="1" lang="ja-JP" altLang="ja-JP" sz="1100">
              <a:solidFill>
                <a:schemeClr val="dk1"/>
              </a:solidFill>
              <a:effectLst/>
              <a:latin typeface="+mn-lt"/>
              <a:ea typeface="+mn-ea"/>
              <a:cs typeface="+mn-cs"/>
            </a:rPr>
            <a:t>の減少によるものである。今後、</a:t>
          </a:r>
          <a:r>
            <a:rPr kumimoji="1" lang="ja-JP" altLang="en-US" sz="1100">
              <a:solidFill>
                <a:schemeClr val="dk1"/>
              </a:solidFill>
              <a:effectLst/>
              <a:latin typeface="+mn-lt"/>
              <a:ea typeface="+mn-ea"/>
              <a:cs typeface="+mn-cs"/>
            </a:rPr>
            <a:t>類似団体や全国自治体の</a:t>
          </a:r>
          <a:r>
            <a:rPr kumimoji="1" lang="ja-JP" altLang="ja-JP" sz="1100">
              <a:solidFill>
                <a:schemeClr val="dk1"/>
              </a:solidFill>
              <a:effectLst/>
              <a:latin typeface="+mn-lt"/>
              <a:ea typeface="+mn-ea"/>
              <a:cs typeface="+mn-cs"/>
            </a:rPr>
            <a:t>動向を見ながら対策を検討して、財政を圧迫するような事態とならないよう努める。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46990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51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58</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6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115587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その他の比率が類似団体平均を上回っているのは、操出金が主な要因である。特に</a:t>
          </a:r>
          <a:r>
            <a:rPr kumimoji="1" lang="ja-JP" altLang="en-US" sz="1100">
              <a:solidFill>
                <a:schemeClr val="dk1"/>
              </a:solidFill>
              <a:effectLst/>
              <a:latin typeface="+mn-lt"/>
              <a:ea typeface="+mn-ea"/>
              <a:cs typeface="+mn-cs"/>
            </a:rPr>
            <a:t>上下</a:t>
          </a:r>
          <a:r>
            <a:rPr kumimoji="1" lang="ja-JP" altLang="ja-JP" sz="1100">
              <a:solidFill>
                <a:schemeClr val="dk1"/>
              </a:solidFill>
              <a:effectLst/>
              <a:latin typeface="+mn-lt"/>
              <a:ea typeface="+mn-ea"/>
              <a:cs typeface="+mn-cs"/>
            </a:rPr>
            <a:t>水道事業に伴う企業会計への操出金が多額であるが、元利償還金のピーク平成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年度以降は減少傾向にある。今後施設管理における経費の節減と、水道料金の見直しにより健全な経営を図り、操出金の抑制に努める。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419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78994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05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114571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補助費等の比率は類似団体平均を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前年度と比較し減少した要因は、Ｒ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年度特別定額給付金事業である。</a:t>
          </a:r>
          <a:r>
            <a:rPr kumimoji="1" lang="ja-JP" altLang="ja-JP" sz="1100">
              <a:solidFill>
                <a:schemeClr val="dk1"/>
              </a:solidFill>
              <a:effectLst/>
              <a:latin typeface="+mn-lt"/>
              <a:ea typeface="+mn-ea"/>
              <a:cs typeface="+mn-cs"/>
            </a:rPr>
            <a:t>補助費等の主な支出は木曽広域連合に対する負担金である。今後も負担金等の見直しを行い抑制に努める。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128633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6778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128633</xdr:rowOff>
    </xdr:from>
    <xdr:to>
      <xdr:col>78</xdr:col>
      <xdr:colOff>69850</xdr:colOff>
      <xdr:row>37</xdr:row>
      <xdr:rowOff>135164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72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128633</xdr:rowOff>
    </xdr:from>
    <xdr:to>
      <xdr:col>73</xdr:col>
      <xdr:colOff>180975</xdr:colOff>
      <xdr:row>37</xdr:row>
      <xdr:rowOff>135164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72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128633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77833</xdr:rowOff>
    </xdr:from>
    <xdr:to>
      <xdr:col>78</xdr:col>
      <xdr:colOff>120650</xdr:colOff>
      <xdr:row>38</xdr:row>
      <xdr:rowOff>7982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164210</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過去に借り入れた大型事業に伴う過疎対策事業債及び辺地対策事業債の償還に伴い、類似団体平均を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％上回っている。今後も庁舎建設事業等の大型事業</a:t>
          </a:r>
          <a:r>
            <a:rPr kumimoji="1" lang="ja-JP" altLang="en-US" sz="1100">
              <a:solidFill>
                <a:schemeClr val="dk1"/>
              </a:solidFill>
              <a:effectLst/>
              <a:latin typeface="+mn-lt"/>
              <a:ea typeface="+mn-ea"/>
              <a:cs typeface="+mn-cs"/>
            </a:rPr>
            <a:t>の償還が</a:t>
          </a:r>
          <a:r>
            <a:rPr kumimoji="1" lang="ja-JP" altLang="ja-JP" sz="1100">
              <a:solidFill>
                <a:schemeClr val="dk1"/>
              </a:solidFill>
              <a:effectLst/>
              <a:latin typeface="+mn-lt"/>
              <a:ea typeface="+mn-ea"/>
              <a:cs typeface="+mn-cs"/>
            </a:rPr>
            <a:t>予定されていることから、実施事業の緊急性・必要性を峻別し新規発行債の抑制等、公債費の縮減に努める。また、場合によっては繰り上げ償還を実施して実質公債費比率の抑制に努める。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58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79</xdr:row>
      <xdr:rowOff>28702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589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28702</xdr:rowOff>
    </xdr:from>
    <xdr:to>
      <xdr:col>15</xdr:col>
      <xdr:colOff>98425</xdr:colOff>
      <xdr:row>79</xdr:row>
      <xdr:rowOff>28702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28702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149352</xdr:rowOff>
    </xdr:from>
    <xdr:to>
      <xdr:col>15</xdr:col>
      <xdr:colOff>149225</xdr:colOff>
      <xdr:row>79</xdr:row>
      <xdr:rowOff>79502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64279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公債費以外の比率が類似団体平均を下回って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も類似団体平均値を下回るような財政運営に努め、類似団体平均値を超えている「</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要因である公営企業会計への操出金を抑制していく必要がある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20864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42900"/>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20864</xdr:rowOff>
    </xdr:from>
    <xdr:to>
      <xdr:col>78</xdr:col>
      <xdr:colOff>69850</xdr:colOff>
      <xdr:row>77</xdr:row>
      <xdr:rowOff>128632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22514"/>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40458</xdr:rowOff>
    </xdr:from>
    <xdr:to>
      <xdr:col>73</xdr:col>
      <xdr:colOff>180975</xdr:colOff>
      <xdr:row>77</xdr:row>
      <xdr:rowOff>128632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4210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40458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029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77832</xdr:rowOff>
    </xdr:from>
    <xdr:to>
      <xdr:col>74</xdr:col>
      <xdr:colOff>31750</xdr:colOff>
      <xdr:row>78</xdr:row>
      <xdr:rowOff>7982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101435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3310</xdr:rowOff>
    </xdr:from>
    <xdr:to>
      <xdr:col>29</xdr:col>
      <xdr:colOff>127000</xdr:colOff>
      <xdr:row>17</xdr:row>
      <xdr:rowOff>44714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5585"/>
          <a:ext cx="647700" cy="4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159537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50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44714</xdr:rowOff>
    </xdr:from>
    <xdr:to>
      <xdr:col>26</xdr:col>
      <xdr:colOff>50800</xdr:colOff>
      <xdr:row>17</xdr:row>
      <xdr:rowOff>64005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06989"/>
          <a:ext cx="698500" cy="1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64005</xdr:rowOff>
    </xdr:from>
    <xdr:to>
      <xdr:col>22</xdr:col>
      <xdr:colOff>114300</xdr:colOff>
      <xdr:row>17</xdr:row>
      <xdr:rowOff>88141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6280"/>
          <a:ext cx="698500" cy="2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88141</xdr:rowOff>
    </xdr:from>
    <xdr:to>
      <xdr:col>18</xdr:col>
      <xdr:colOff>177800</xdr:colOff>
      <xdr:row>17</xdr:row>
      <xdr:rowOff>98321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0416"/>
          <a:ext cx="698500" cy="1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123960</xdr:rowOff>
    </xdr:from>
    <xdr:to>
      <xdr:col>29</xdr:col>
      <xdr:colOff>177800</xdr:colOff>
      <xdr:row>17</xdr:row>
      <xdr:rowOff>54110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140487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165364</xdr:rowOff>
    </xdr:from>
    <xdr:to>
      <xdr:col>26</xdr:col>
      <xdr:colOff>101600</xdr:colOff>
      <xdr:row>17</xdr:row>
      <xdr:rowOff>95514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80291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13205</xdr:rowOff>
    </xdr:from>
    <xdr:to>
      <xdr:col>22</xdr:col>
      <xdr:colOff>165100</xdr:colOff>
      <xdr:row>17</xdr:row>
      <xdr:rowOff>114805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99582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6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37341</xdr:rowOff>
    </xdr:from>
    <xdr:to>
      <xdr:col>19</xdr:col>
      <xdr:colOff>38100</xdr:colOff>
      <xdr:row>17</xdr:row>
      <xdr:rowOff>138941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9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123718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47521</xdr:rowOff>
    </xdr:from>
    <xdr:to>
      <xdr:col>15</xdr:col>
      <xdr:colOff>101600</xdr:colOff>
      <xdr:row>17</xdr:row>
      <xdr:rowOff>149121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133898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60460</xdr:rowOff>
    </xdr:from>
    <xdr:to>
      <xdr:col>29</xdr:col>
      <xdr:colOff>127000</xdr:colOff>
      <xdr:row>36</xdr:row>
      <xdr:rowOff>117182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013710"/>
          <a:ext cx="647700" cy="56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113433</xdr:rowOff>
    </xdr:from>
    <xdr:to>
      <xdr:col>26</xdr:col>
      <xdr:colOff>50800</xdr:colOff>
      <xdr:row>36</xdr:row>
      <xdr:rowOff>117182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066683"/>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113433</xdr:rowOff>
    </xdr:from>
    <xdr:to>
      <xdr:col>22</xdr:col>
      <xdr:colOff>114300</xdr:colOff>
      <xdr:row>36</xdr:row>
      <xdr:rowOff>124462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066683"/>
          <a:ext cx="698500" cy="1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124462</xdr:rowOff>
    </xdr:from>
    <xdr:to>
      <xdr:col>18</xdr:col>
      <xdr:colOff>177800</xdr:colOff>
      <xdr:row>36</xdr:row>
      <xdr:rowOff>157541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077712"/>
          <a:ext cx="698500" cy="3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9660</xdr:rowOff>
    </xdr:from>
    <xdr:to>
      <xdr:col>29</xdr:col>
      <xdr:colOff>177800</xdr:colOff>
      <xdr:row>36</xdr:row>
      <xdr:rowOff>111260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96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197637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66382</xdr:rowOff>
    </xdr:from>
    <xdr:to>
      <xdr:col>26</xdr:col>
      <xdr:colOff>101600</xdr:colOff>
      <xdr:row>36</xdr:row>
      <xdr:rowOff>167982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1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178159</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78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62633</xdr:rowOff>
    </xdr:from>
    <xdr:to>
      <xdr:col>22</xdr:col>
      <xdr:colOff>165100</xdr:colOff>
      <xdr:row>36</xdr:row>
      <xdr:rowOff>164233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1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73662</xdr:rowOff>
    </xdr:from>
    <xdr:to>
      <xdr:col>19</xdr:col>
      <xdr:colOff>38100</xdr:colOff>
      <xdr:row>37</xdr:row>
      <xdr:rowOff>3812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2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185439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106741</xdr:rowOff>
    </xdr:from>
    <xdr:to>
      <xdr:col>15</xdr:col>
      <xdr:colOff>101600</xdr:colOff>
      <xdr:row>37</xdr:row>
      <xdr:rowOff>36891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218518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80840</xdr:rowOff>
    </xdr:from>
    <xdr:to>
      <xdr:col>24</xdr:col>
      <xdr:colOff>63500</xdr:colOff>
      <xdr:row>36</xdr:row>
      <xdr:rowOff>109351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3040"/>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109351</xdr:rowOff>
    </xdr:from>
    <xdr:to>
      <xdr:col>19</xdr:col>
      <xdr:colOff>177800</xdr:colOff>
      <xdr:row>36</xdr:row>
      <xdr:rowOff>143685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1551"/>
          <a:ext cx="889000" cy="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143685</xdr:rowOff>
    </xdr:from>
    <xdr:to>
      <xdr:col>15</xdr:col>
      <xdr:colOff>50800</xdr:colOff>
      <xdr:row>36</xdr:row>
      <xdr:rowOff>165136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15885"/>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165136</xdr:rowOff>
    </xdr:from>
    <xdr:to>
      <xdr:col>10</xdr:col>
      <xdr:colOff>114300</xdr:colOff>
      <xdr:row>36</xdr:row>
      <xdr:rowOff>165331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733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30040</xdr:rowOff>
    </xdr:from>
    <xdr:to>
      <xdr:col>24</xdr:col>
      <xdr:colOff>114300</xdr:colOff>
      <xdr:row>36</xdr:row>
      <xdr:rowOff>131640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8467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58551</xdr:rowOff>
    </xdr:from>
    <xdr:to>
      <xdr:col>20</xdr:col>
      <xdr:colOff>38100</xdr:colOff>
      <xdr:row>36</xdr:row>
      <xdr:rowOff>160151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151278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92885</xdr:rowOff>
    </xdr:from>
    <xdr:to>
      <xdr:col>15</xdr:col>
      <xdr:colOff>101600</xdr:colOff>
      <xdr:row>37</xdr:row>
      <xdr:rowOff>23035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14162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114336</xdr:rowOff>
    </xdr:from>
    <xdr:to>
      <xdr:col>10</xdr:col>
      <xdr:colOff>165100</xdr:colOff>
      <xdr:row>37</xdr:row>
      <xdr:rowOff>44486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35613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114531</xdr:rowOff>
    </xdr:from>
    <xdr:to>
      <xdr:col>6</xdr:col>
      <xdr:colOff>38100</xdr:colOff>
      <xdr:row>37</xdr:row>
      <xdr:rowOff>44681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35808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101268</xdr:rowOff>
    </xdr:from>
    <xdr:to>
      <xdr:col>24</xdr:col>
      <xdr:colOff>63500</xdr:colOff>
      <xdr:row>57</xdr:row>
      <xdr:rowOff>132814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3918"/>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132814</xdr:rowOff>
    </xdr:from>
    <xdr:to>
      <xdr:col>19</xdr:col>
      <xdr:colOff>177800</xdr:colOff>
      <xdr:row>57</xdr:row>
      <xdr:rowOff>139266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05464"/>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139266</xdr:rowOff>
    </xdr:from>
    <xdr:to>
      <xdr:col>15</xdr:col>
      <xdr:colOff>50800</xdr:colOff>
      <xdr:row>57</xdr:row>
      <xdr:rowOff>150393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11916"/>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150393</xdr:rowOff>
    </xdr:from>
    <xdr:to>
      <xdr:col>10</xdr:col>
      <xdr:colOff>114300</xdr:colOff>
      <xdr:row>58</xdr:row>
      <xdr:rowOff>17652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23043"/>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50468</xdr:rowOff>
    </xdr:from>
    <xdr:to>
      <xdr:col>24</xdr:col>
      <xdr:colOff>114300</xdr:colOff>
      <xdr:row>57</xdr:row>
      <xdr:rowOff>152068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136845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82014</xdr:rowOff>
    </xdr:from>
    <xdr:to>
      <xdr:col>20</xdr:col>
      <xdr:colOff>38100</xdr:colOff>
      <xdr:row>58</xdr:row>
      <xdr:rowOff>12164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4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88466</xdr:rowOff>
    </xdr:from>
    <xdr:to>
      <xdr:col>15</xdr:col>
      <xdr:colOff>101600</xdr:colOff>
      <xdr:row>58</xdr:row>
      <xdr:rowOff>18616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5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99593</xdr:rowOff>
    </xdr:from>
    <xdr:to>
      <xdr:col>10</xdr:col>
      <xdr:colOff>165100</xdr:colOff>
      <xdr:row>58</xdr:row>
      <xdr:rowOff>29743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20870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6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138302</xdr:rowOff>
    </xdr:from>
    <xdr:to>
      <xdr:col>6</xdr:col>
      <xdr:colOff>38100</xdr:colOff>
      <xdr:row>58</xdr:row>
      <xdr:rowOff>68452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0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74791</xdr:rowOff>
    </xdr:from>
    <xdr:to>
      <xdr:col>24</xdr:col>
      <xdr:colOff>63500</xdr:colOff>
      <xdr:row>77</xdr:row>
      <xdr:rowOff>129057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6441"/>
          <a:ext cx="838200" cy="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129057</xdr:rowOff>
    </xdr:from>
    <xdr:to>
      <xdr:col>19</xdr:col>
      <xdr:colOff>177800</xdr:colOff>
      <xdr:row>77</xdr:row>
      <xdr:rowOff>145314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0707"/>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145314</xdr:rowOff>
    </xdr:from>
    <xdr:to>
      <xdr:col>15</xdr:col>
      <xdr:colOff>50800</xdr:colOff>
      <xdr:row>77</xdr:row>
      <xdr:rowOff>164719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46964"/>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137503</xdr:rowOff>
    </xdr:from>
    <xdr:to>
      <xdr:col>10</xdr:col>
      <xdr:colOff>114300</xdr:colOff>
      <xdr:row>77</xdr:row>
      <xdr:rowOff>164719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9153"/>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23991</xdr:rowOff>
    </xdr:from>
    <xdr:to>
      <xdr:col>24</xdr:col>
      <xdr:colOff>114300</xdr:colOff>
      <xdr:row>77</xdr:row>
      <xdr:rowOff>125591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78257</xdr:rowOff>
    </xdr:from>
    <xdr:to>
      <xdr:col>20</xdr:col>
      <xdr:colOff>38100</xdr:colOff>
      <xdr:row>78</xdr:row>
      <xdr:rowOff>8407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170984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94514</xdr:rowOff>
    </xdr:from>
    <xdr:to>
      <xdr:col>15</xdr:col>
      <xdr:colOff>101600</xdr:colOff>
      <xdr:row>78</xdr:row>
      <xdr:rowOff>24664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41191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113919</xdr:rowOff>
    </xdr:from>
    <xdr:to>
      <xdr:col>10</xdr:col>
      <xdr:colOff>165100</xdr:colOff>
      <xdr:row>78</xdr:row>
      <xdr:rowOff>44069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35196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86703</xdr:rowOff>
    </xdr:from>
    <xdr:to>
      <xdr:col>6</xdr:col>
      <xdr:colOff>38100</xdr:colOff>
      <xdr:row>78</xdr:row>
      <xdr:rowOff>16853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8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101386</xdr:rowOff>
    </xdr:from>
    <xdr:to>
      <xdr:col>24</xdr:col>
      <xdr:colOff>63500</xdr:colOff>
      <xdr:row>98</xdr:row>
      <xdr:rowOff>28015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32036"/>
          <a:ext cx="838200" cy="9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28015</xdr:rowOff>
    </xdr:from>
    <xdr:to>
      <xdr:col>19</xdr:col>
      <xdr:colOff>177800</xdr:colOff>
      <xdr:row>98</xdr:row>
      <xdr:rowOff>56407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30115"/>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56407</xdr:rowOff>
    </xdr:from>
    <xdr:to>
      <xdr:col>15</xdr:col>
      <xdr:colOff>50800</xdr:colOff>
      <xdr:row>98</xdr:row>
      <xdr:rowOff>71275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58507"/>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53947</xdr:rowOff>
    </xdr:from>
    <xdr:to>
      <xdr:col>10</xdr:col>
      <xdr:colOff>114300</xdr:colOff>
      <xdr:row>98</xdr:row>
      <xdr:rowOff>71275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5604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50586</xdr:rowOff>
    </xdr:from>
    <xdr:to>
      <xdr:col>24</xdr:col>
      <xdr:colOff>114300</xdr:colOff>
      <xdr:row>97</xdr:row>
      <xdr:rowOff>152186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29013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148665</xdr:rowOff>
    </xdr:from>
    <xdr:to>
      <xdr:col>20</xdr:col>
      <xdr:colOff>38100</xdr:colOff>
      <xdr:row>98</xdr:row>
      <xdr:rowOff>78815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69942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5607</xdr:rowOff>
    </xdr:from>
    <xdr:to>
      <xdr:col>15</xdr:col>
      <xdr:colOff>101600</xdr:colOff>
      <xdr:row>98</xdr:row>
      <xdr:rowOff>107207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98334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20475</xdr:rowOff>
    </xdr:from>
    <xdr:to>
      <xdr:col>10</xdr:col>
      <xdr:colOff>165100</xdr:colOff>
      <xdr:row>98</xdr:row>
      <xdr:rowOff>122075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113202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1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3147</xdr:rowOff>
    </xdr:from>
    <xdr:to>
      <xdr:col>6</xdr:col>
      <xdr:colOff>38100</xdr:colOff>
      <xdr:row>98</xdr:row>
      <xdr:rowOff>104747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95874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9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76294</xdr:rowOff>
    </xdr:from>
    <xdr:to>
      <xdr:col>55</xdr:col>
      <xdr:colOff>0</xdr:colOff>
      <xdr:row>35</xdr:row>
      <xdr:rowOff>21792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34144"/>
          <a:ext cx="838200" cy="28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76294</xdr:rowOff>
    </xdr:from>
    <xdr:to>
      <xdr:col>50</xdr:col>
      <xdr:colOff>114300</xdr:colOff>
      <xdr:row>36</xdr:row>
      <xdr:rowOff>121202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34144"/>
          <a:ext cx="889000" cy="5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90075</xdr:rowOff>
    </xdr:from>
    <xdr:to>
      <xdr:col>45</xdr:col>
      <xdr:colOff>177800</xdr:colOff>
      <xdr:row>36</xdr:row>
      <xdr:rowOff>121202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5919375"/>
          <a:ext cx="889000" cy="37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90075</xdr:rowOff>
    </xdr:from>
    <xdr:to>
      <xdr:col>41</xdr:col>
      <xdr:colOff>50800</xdr:colOff>
      <xdr:row>35</xdr:row>
      <xdr:rowOff>145621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919375"/>
          <a:ext cx="889000" cy="2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142442</xdr:rowOff>
    </xdr:from>
    <xdr:to>
      <xdr:col>55</xdr:col>
      <xdr:colOff>50800</xdr:colOff>
      <xdr:row>35</xdr:row>
      <xdr:rowOff>72592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165319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25494</xdr:rowOff>
    </xdr:from>
    <xdr:to>
      <xdr:col>50</xdr:col>
      <xdr:colOff>165100</xdr:colOff>
      <xdr:row>33</xdr:row>
      <xdr:rowOff>127094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118221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7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70402</xdr:rowOff>
    </xdr:from>
    <xdr:to>
      <xdr:col>46</xdr:col>
      <xdr:colOff>38100</xdr:colOff>
      <xdr:row>37</xdr:row>
      <xdr:rowOff>552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4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163129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3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39275</xdr:rowOff>
    </xdr:from>
    <xdr:to>
      <xdr:col>41</xdr:col>
      <xdr:colOff>101600</xdr:colOff>
      <xdr:row>34</xdr:row>
      <xdr:rowOff>140875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157402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6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94821</xdr:rowOff>
    </xdr:from>
    <xdr:to>
      <xdr:col>36</xdr:col>
      <xdr:colOff>165100</xdr:colOff>
      <xdr:row>36</xdr:row>
      <xdr:rowOff>24971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41498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7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70083</xdr:rowOff>
    </xdr:from>
    <xdr:to>
      <xdr:col>55</xdr:col>
      <xdr:colOff>0</xdr:colOff>
      <xdr:row>57</xdr:row>
      <xdr:rowOff>48510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71283"/>
          <a:ext cx="838200" cy="1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48510</xdr:rowOff>
    </xdr:from>
    <xdr:to>
      <xdr:col>50</xdr:col>
      <xdr:colOff>114300</xdr:colOff>
      <xdr:row>57</xdr:row>
      <xdr:rowOff>124990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21160"/>
          <a:ext cx="8890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124990</xdr:rowOff>
    </xdr:from>
    <xdr:to>
      <xdr:col>45</xdr:col>
      <xdr:colOff>177800</xdr:colOff>
      <xdr:row>58</xdr:row>
      <xdr:rowOff>80618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97640"/>
          <a:ext cx="889000" cy="1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74096</xdr:rowOff>
    </xdr:from>
    <xdr:to>
      <xdr:col>41</xdr:col>
      <xdr:colOff>50800</xdr:colOff>
      <xdr:row>58</xdr:row>
      <xdr:rowOff>80618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18196"/>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19283</xdr:rowOff>
    </xdr:from>
    <xdr:to>
      <xdr:col>55</xdr:col>
      <xdr:colOff>50800</xdr:colOff>
      <xdr:row>56</xdr:row>
      <xdr:rowOff>120883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42160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169160</xdr:rowOff>
    </xdr:from>
    <xdr:to>
      <xdr:col>50</xdr:col>
      <xdr:colOff>165100</xdr:colOff>
      <xdr:row>57</xdr:row>
      <xdr:rowOff>99310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115837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4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74190</xdr:rowOff>
    </xdr:from>
    <xdr:to>
      <xdr:col>46</xdr:col>
      <xdr:colOff>38100</xdr:colOff>
      <xdr:row>58</xdr:row>
      <xdr:rowOff>4340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20867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2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29818</xdr:rowOff>
    </xdr:from>
    <xdr:to>
      <xdr:col>41</xdr:col>
      <xdr:colOff>101600</xdr:colOff>
      <xdr:row>58</xdr:row>
      <xdr:rowOff>131418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122545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6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23296</xdr:rowOff>
    </xdr:from>
    <xdr:to>
      <xdr:col>36</xdr:col>
      <xdr:colOff>165100</xdr:colOff>
      <xdr:row>58</xdr:row>
      <xdr:rowOff>124896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116023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27480</xdr:rowOff>
    </xdr:from>
    <xdr:to>
      <xdr:col>55</xdr:col>
      <xdr:colOff>0</xdr:colOff>
      <xdr:row>78</xdr:row>
      <xdr:rowOff>110801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00580"/>
          <a:ext cx="838200" cy="8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27480</xdr:rowOff>
    </xdr:from>
    <xdr:to>
      <xdr:col>50</xdr:col>
      <xdr:colOff>114300</xdr:colOff>
      <xdr:row>78</xdr:row>
      <xdr:rowOff>84203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00580"/>
          <a:ext cx="889000" cy="5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10685</xdr:rowOff>
    </xdr:from>
    <xdr:to>
      <xdr:col>45</xdr:col>
      <xdr:colOff>177800</xdr:colOff>
      <xdr:row>78</xdr:row>
      <xdr:rowOff>84203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12335"/>
          <a:ext cx="889000" cy="2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10685</xdr:rowOff>
    </xdr:from>
    <xdr:to>
      <xdr:col>41</xdr:col>
      <xdr:colOff>50800</xdr:colOff>
      <xdr:row>77</xdr:row>
      <xdr:rowOff>82274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12335"/>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60001</xdr:rowOff>
    </xdr:from>
    <xdr:to>
      <xdr:col>55</xdr:col>
      <xdr:colOff>50800</xdr:colOff>
      <xdr:row>78</xdr:row>
      <xdr:rowOff>161601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146378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148130</xdr:rowOff>
    </xdr:from>
    <xdr:to>
      <xdr:col>50</xdr:col>
      <xdr:colOff>165100</xdr:colOff>
      <xdr:row>78</xdr:row>
      <xdr:rowOff>78280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69407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33403</xdr:rowOff>
    </xdr:from>
    <xdr:to>
      <xdr:col>46</xdr:col>
      <xdr:colOff>38100</xdr:colOff>
      <xdr:row>78</xdr:row>
      <xdr:rowOff>135003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126130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131335</xdr:rowOff>
    </xdr:from>
    <xdr:to>
      <xdr:col>41</xdr:col>
      <xdr:colOff>101600</xdr:colOff>
      <xdr:row>77</xdr:row>
      <xdr:rowOff>61485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78012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93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31474</xdr:rowOff>
    </xdr:from>
    <xdr:to>
      <xdr:col>36</xdr:col>
      <xdr:colOff>165100</xdr:colOff>
      <xdr:row>77</xdr:row>
      <xdr:rowOff>133074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124201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33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102998</xdr:rowOff>
    </xdr:from>
    <xdr:to>
      <xdr:col>55</xdr:col>
      <xdr:colOff>0</xdr:colOff>
      <xdr:row>97</xdr:row>
      <xdr:rowOff>13198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90748"/>
          <a:ext cx="838200" cy="2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13198</xdr:rowOff>
    </xdr:from>
    <xdr:to>
      <xdr:col>50</xdr:col>
      <xdr:colOff>114300</xdr:colOff>
      <xdr:row>97</xdr:row>
      <xdr:rowOff>101431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43848"/>
          <a:ext cx="889000" cy="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101431</xdr:rowOff>
    </xdr:from>
    <xdr:to>
      <xdr:col>45</xdr:col>
      <xdr:colOff>177800</xdr:colOff>
      <xdr:row>99</xdr:row>
      <xdr:rowOff>62027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32081"/>
          <a:ext cx="889000" cy="3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11937</xdr:rowOff>
    </xdr:from>
    <xdr:to>
      <xdr:col>41</xdr:col>
      <xdr:colOff>50800</xdr:colOff>
      <xdr:row>99</xdr:row>
      <xdr:rowOff>62027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85487"/>
          <a:ext cx="889000" cy="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52198</xdr:rowOff>
    </xdr:from>
    <xdr:to>
      <xdr:col>55</xdr:col>
      <xdr:colOff>50800</xdr:colOff>
      <xdr:row>95</xdr:row>
      <xdr:rowOff>153798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75075</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9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133848</xdr:rowOff>
    </xdr:from>
    <xdr:to>
      <xdr:col>50</xdr:col>
      <xdr:colOff>165100</xdr:colOff>
      <xdr:row>97</xdr:row>
      <xdr:rowOff>63998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80525</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36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50631</xdr:rowOff>
    </xdr:from>
    <xdr:to>
      <xdr:col>46</xdr:col>
      <xdr:colOff>38100</xdr:colOff>
      <xdr:row>97</xdr:row>
      <xdr:rowOff>152231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168758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4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11227</xdr:rowOff>
    </xdr:from>
    <xdr:to>
      <xdr:col>41</xdr:col>
      <xdr:colOff>101600</xdr:colOff>
      <xdr:row>99</xdr:row>
      <xdr:rowOff>112827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103954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132587</xdr:rowOff>
    </xdr:from>
    <xdr:to>
      <xdr:col>36</xdr:col>
      <xdr:colOff>165100</xdr:colOff>
      <xdr:row>99</xdr:row>
      <xdr:rowOff>62737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53864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70572</xdr:rowOff>
    </xdr:from>
    <xdr:to>
      <xdr:col>85</xdr:col>
      <xdr:colOff>127000</xdr:colOff>
      <xdr:row>38</xdr:row>
      <xdr:rowOff>118150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85672"/>
          <a:ext cx="838200" cy="4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118150</xdr:rowOff>
    </xdr:from>
    <xdr:to>
      <xdr:col>81</xdr:col>
      <xdr:colOff>50800</xdr:colOff>
      <xdr:row>38</xdr:row>
      <xdr:rowOff>138553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33250"/>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83944</xdr:rowOff>
    </xdr:from>
    <xdr:to>
      <xdr:col>76</xdr:col>
      <xdr:colOff>114300</xdr:colOff>
      <xdr:row>38</xdr:row>
      <xdr:rowOff>138553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99044"/>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83944</xdr:rowOff>
    </xdr:from>
    <xdr:to>
      <xdr:col>71</xdr:col>
      <xdr:colOff>177800</xdr:colOff>
      <xdr:row>38</xdr:row>
      <xdr:rowOff>138498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99044"/>
          <a:ext cx="889000" cy="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19772</xdr:rowOff>
    </xdr:from>
    <xdr:to>
      <xdr:col>85</xdr:col>
      <xdr:colOff>177800</xdr:colOff>
      <xdr:row>38</xdr:row>
      <xdr:rowOff>121372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67350</xdr:rowOff>
    </xdr:from>
    <xdr:to>
      <xdr:col>81</xdr:col>
      <xdr:colOff>101600</xdr:colOff>
      <xdr:row>38</xdr:row>
      <xdr:rowOff>168950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160077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7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87753</xdr:rowOff>
    </xdr:from>
    <xdr:to>
      <xdr:col>76</xdr:col>
      <xdr:colOff>165100</xdr:colOff>
      <xdr:row>39</xdr:row>
      <xdr:rowOff>17903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9030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69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33144</xdr:rowOff>
    </xdr:from>
    <xdr:to>
      <xdr:col>72</xdr:col>
      <xdr:colOff>38100</xdr:colOff>
      <xdr:row>38</xdr:row>
      <xdr:rowOff>134744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151271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3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87698</xdr:rowOff>
    </xdr:from>
    <xdr:to>
      <xdr:col>67</xdr:col>
      <xdr:colOff>101600</xdr:colOff>
      <xdr:row>39</xdr:row>
      <xdr:rowOff>17848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8975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151921</xdr:rowOff>
    </xdr:from>
    <xdr:to>
      <xdr:col>85</xdr:col>
      <xdr:colOff>127000</xdr:colOff>
      <xdr:row>77</xdr:row>
      <xdr:rowOff>22378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82121"/>
          <a:ext cx="838200" cy="4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4763</xdr:rowOff>
    </xdr:from>
    <xdr:to>
      <xdr:col>81</xdr:col>
      <xdr:colOff>50800</xdr:colOff>
      <xdr:row>77</xdr:row>
      <xdr:rowOff>22378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206413"/>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665</xdr:rowOff>
    </xdr:from>
    <xdr:to>
      <xdr:col>76</xdr:col>
      <xdr:colOff>114300</xdr:colOff>
      <xdr:row>77</xdr:row>
      <xdr:rowOff>4763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02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665</xdr:rowOff>
    </xdr:from>
    <xdr:to>
      <xdr:col>71</xdr:col>
      <xdr:colOff>177800</xdr:colOff>
      <xdr:row>77</xdr:row>
      <xdr:rowOff>10327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02315"/>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101121</xdr:rowOff>
    </xdr:from>
    <xdr:to>
      <xdr:col>85</xdr:col>
      <xdr:colOff>177800</xdr:colOff>
      <xdr:row>77</xdr:row>
      <xdr:rowOff>31271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123998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8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143028</xdr:rowOff>
    </xdr:from>
    <xdr:to>
      <xdr:col>81</xdr:col>
      <xdr:colOff>101600</xdr:colOff>
      <xdr:row>77</xdr:row>
      <xdr:rowOff>73178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89705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94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125413</xdr:rowOff>
    </xdr:from>
    <xdr:to>
      <xdr:col>76</xdr:col>
      <xdr:colOff>165100</xdr:colOff>
      <xdr:row>77</xdr:row>
      <xdr:rowOff>55563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72089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93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121315</xdr:rowOff>
    </xdr:from>
    <xdr:to>
      <xdr:col>72</xdr:col>
      <xdr:colOff>38100</xdr:colOff>
      <xdr:row>77</xdr:row>
      <xdr:rowOff>51465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67993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9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130977</xdr:rowOff>
    </xdr:from>
    <xdr:to>
      <xdr:col>67</xdr:col>
      <xdr:colOff>101600</xdr:colOff>
      <xdr:row>77</xdr:row>
      <xdr:rowOff>61127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77654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3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168511</xdr:rowOff>
    </xdr:from>
    <xdr:to>
      <xdr:col>85</xdr:col>
      <xdr:colOff>127000</xdr:colOff>
      <xdr:row>98</xdr:row>
      <xdr:rowOff>160345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99161"/>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160345</xdr:rowOff>
    </xdr:from>
    <xdr:to>
      <xdr:col>81</xdr:col>
      <xdr:colOff>50800</xdr:colOff>
      <xdr:row>99</xdr:row>
      <xdr:rowOff>41821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62445"/>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164588</xdr:rowOff>
    </xdr:from>
    <xdr:to>
      <xdr:col>76</xdr:col>
      <xdr:colOff>114300</xdr:colOff>
      <xdr:row>99</xdr:row>
      <xdr:rowOff>41821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66688"/>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111517</xdr:rowOff>
    </xdr:from>
    <xdr:to>
      <xdr:col>71</xdr:col>
      <xdr:colOff>177800</xdr:colOff>
      <xdr:row>98</xdr:row>
      <xdr:rowOff>164588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13617"/>
          <a:ext cx="889000" cy="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117711</xdr:rowOff>
    </xdr:from>
    <xdr:to>
      <xdr:col>85</xdr:col>
      <xdr:colOff>177800</xdr:colOff>
      <xdr:row>98</xdr:row>
      <xdr:rowOff>47861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96138</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109545</xdr:rowOff>
    </xdr:from>
    <xdr:to>
      <xdr:col>81</xdr:col>
      <xdr:colOff>101600</xdr:colOff>
      <xdr:row>99</xdr:row>
      <xdr:rowOff>39695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9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30822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162471</xdr:rowOff>
    </xdr:from>
    <xdr:to>
      <xdr:col>76</xdr:col>
      <xdr:colOff>165100</xdr:colOff>
      <xdr:row>99</xdr:row>
      <xdr:rowOff>92621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83748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5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113788</xdr:rowOff>
    </xdr:from>
    <xdr:to>
      <xdr:col>72</xdr:col>
      <xdr:colOff>38100</xdr:colOff>
      <xdr:row>99</xdr:row>
      <xdr:rowOff>43938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35065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60717</xdr:rowOff>
    </xdr:from>
    <xdr:to>
      <xdr:col>67</xdr:col>
      <xdr:colOff>101600</xdr:colOff>
      <xdr:row>98</xdr:row>
      <xdr:rowOff>162317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153444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157173</xdr:rowOff>
    </xdr:from>
    <xdr:to>
      <xdr:col>116</xdr:col>
      <xdr:colOff>63500</xdr:colOff>
      <xdr:row>75</xdr:row>
      <xdr:rowOff>10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4447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130990</xdr:rowOff>
    </xdr:from>
    <xdr:to>
      <xdr:col>111</xdr:col>
      <xdr:colOff>177800</xdr:colOff>
      <xdr:row>75</xdr:row>
      <xdr:rowOff>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818290"/>
          <a:ext cx="889000" cy="4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97028</xdr:rowOff>
    </xdr:from>
    <xdr:to>
      <xdr:col>107</xdr:col>
      <xdr:colOff>50800</xdr:colOff>
      <xdr:row>74</xdr:row>
      <xdr:rowOff>130990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784328"/>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97028</xdr:rowOff>
    </xdr:from>
    <xdr:to>
      <xdr:col>102</xdr:col>
      <xdr:colOff>114300</xdr:colOff>
      <xdr:row>74</xdr:row>
      <xdr:rowOff>140782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84328"/>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106373</xdr:rowOff>
    </xdr:from>
    <xdr:to>
      <xdr:col>116</xdr:col>
      <xdr:colOff>114300</xdr:colOff>
      <xdr:row>75</xdr:row>
      <xdr:rowOff>36523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84800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120660</xdr:rowOff>
    </xdr:from>
    <xdr:to>
      <xdr:col>112</xdr:col>
      <xdr:colOff>38100</xdr:colOff>
      <xdr:row>75</xdr:row>
      <xdr:rowOff>50810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41937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80190</xdr:rowOff>
    </xdr:from>
    <xdr:to>
      <xdr:col>107</xdr:col>
      <xdr:colOff>101600</xdr:colOff>
      <xdr:row>75</xdr:row>
      <xdr:rowOff>10340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1467</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86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46228</xdr:rowOff>
    </xdr:from>
    <xdr:to>
      <xdr:col>102</xdr:col>
      <xdr:colOff>165100</xdr:colOff>
      <xdr:row>74</xdr:row>
      <xdr:rowOff>147828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138955</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8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89982</xdr:rowOff>
    </xdr:from>
    <xdr:to>
      <xdr:col>98</xdr:col>
      <xdr:colOff>38100</xdr:colOff>
      <xdr:row>75</xdr:row>
      <xdr:rowOff>20132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1,638,258</a:t>
          </a:r>
          <a:r>
            <a:rPr kumimoji="1" lang="ja-JP" altLang="ja-JP" sz="1100">
              <a:solidFill>
                <a:schemeClr val="dk1"/>
              </a:solidFill>
              <a:effectLst/>
              <a:latin typeface="+mn-lt"/>
              <a:ea typeface="+mn-ea"/>
              <a:cs typeface="+mn-cs"/>
            </a:rPr>
            <a:t>円となっていて、概ねの性質別歳出科目で横ばい傾向にある。また概ねの性質別歳出科目で類似団体を下回っている。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年度に国民一律</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円を支給した「特別的額給付金事業」</a:t>
          </a:r>
          <a:r>
            <a:rPr kumimoji="1" lang="ja-JP" altLang="en-US" sz="1100">
              <a:solidFill>
                <a:schemeClr val="dk1"/>
              </a:solidFill>
              <a:effectLst/>
              <a:latin typeface="+mn-lt"/>
              <a:ea typeface="+mn-ea"/>
              <a:cs typeface="+mn-cs"/>
            </a:rPr>
            <a:t>の影響により、令和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185,947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今後は、木曽広域連合の主体事業である木曽寮建設事業が始まることから増加が見込まれる。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普通建設事業費についても、主な事業として</a:t>
          </a:r>
          <a:r>
            <a:rPr kumimoji="1" lang="ja-JP" altLang="en-US" sz="1100">
              <a:solidFill>
                <a:schemeClr val="dk1"/>
              </a:solidFill>
              <a:effectLst/>
              <a:latin typeface="+mn-lt"/>
              <a:ea typeface="+mn-ea"/>
              <a:cs typeface="+mn-cs"/>
            </a:rPr>
            <a:t>庁舎建設の大型事業により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641,361</a:t>
          </a:r>
          <a:r>
            <a:rPr kumimoji="1" lang="ja-JP" altLang="ja-JP" sz="1100">
              <a:solidFill>
                <a:schemeClr val="dk1"/>
              </a:solidFill>
              <a:effectLst/>
              <a:latin typeface="+mn-lt"/>
              <a:ea typeface="+mn-ea"/>
              <a:cs typeface="+mn-cs"/>
            </a:rPr>
            <a:t>円となり</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大幅に増加した。令和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年度は大型事業</a:t>
          </a:r>
          <a:r>
            <a:rPr kumimoji="1" lang="ja-JP" altLang="en-US" sz="1100">
              <a:solidFill>
                <a:schemeClr val="dk1"/>
              </a:solidFill>
              <a:effectLst/>
              <a:latin typeface="+mn-lt"/>
              <a:ea typeface="+mn-ea"/>
              <a:cs typeface="+mn-cs"/>
            </a:rPr>
            <a:t>がなくなるため、減少する見込みである。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公債費については大桑橋橋梁整備事業、庁舎建設事業の大型事業に村債を利用しているため、今後も公債費の上昇が見込まれる。実施事業の緊急性・必要性を峻別し新規発行債の抑制等、</a:t>
          </a:r>
          <a:r>
            <a:rPr kumimoji="1" lang="ja-JP" altLang="en-US" sz="1100">
              <a:solidFill>
                <a:schemeClr val="dk1"/>
              </a:solidFill>
              <a:effectLst/>
              <a:latin typeface="+mn-lt"/>
              <a:ea typeface="+mn-ea"/>
              <a:cs typeface="+mn-cs"/>
            </a:rPr>
            <a:t>繰上償還等を実施して</a:t>
          </a:r>
          <a:r>
            <a:rPr kumimoji="1" lang="ja-JP" altLang="ja-JP" sz="1100">
              <a:solidFill>
                <a:schemeClr val="dk1"/>
              </a:solidFill>
              <a:effectLst/>
              <a:latin typeface="+mn-lt"/>
              <a:ea typeface="+mn-ea"/>
              <a:cs typeface="+mn-cs"/>
            </a:rPr>
            <a:t>公債費の縮減に努める必要がある。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3,487
3,418
234.47
5,912,763
5,712,603
116,724
2,508,362
6,308,566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24616</xdr:rowOff>
    </xdr:from>
    <xdr:to>
      <xdr:col>24</xdr:col>
      <xdr:colOff>63500</xdr:colOff>
      <xdr:row>37</xdr:row>
      <xdr:rowOff>31736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68266"/>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31736</xdr:rowOff>
    </xdr:from>
    <xdr:to>
      <xdr:col>19</xdr:col>
      <xdr:colOff>177800</xdr:colOff>
      <xdr:row>37</xdr:row>
      <xdr:rowOff>32160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7538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32160</xdr:rowOff>
    </xdr:from>
    <xdr:to>
      <xdr:col>15</xdr:col>
      <xdr:colOff>50800</xdr:colOff>
      <xdr:row>37</xdr:row>
      <xdr:rowOff>32715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7581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32715</xdr:rowOff>
    </xdr:from>
    <xdr:to>
      <xdr:col>10</xdr:col>
      <xdr:colOff>114300</xdr:colOff>
      <xdr:row>37</xdr:row>
      <xdr:rowOff>46692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76365"/>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145266</xdr:rowOff>
    </xdr:from>
    <xdr:to>
      <xdr:col>24</xdr:col>
      <xdr:colOff>114300</xdr:colOff>
      <xdr:row>37</xdr:row>
      <xdr:rowOff>75416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123693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152386</xdr:rowOff>
    </xdr:from>
    <xdr:to>
      <xdr:col>20</xdr:col>
      <xdr:colOff>38100</xdr:colOff>
      <xdr:row>37</xdr:row>
      <xdr:rowOff>82536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73663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4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152810</xdr:rowOff>
    </xdr:from>
    <xdr:to>
      <xdr:col>15</xdr:col>
      <xdr:colOff>101600</xdr:colOff>
      <xdr:row>37</xdr:row>
      <xdr:rowOff>82960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74087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4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153365</xdr:rowOff>
    </xdr:from>
    <xdr:to>
      <xdr:col>10</xdr:col>
      <xdr:colOff>165100</xdr:colOff>
      <xdr:row>37</xdr:row>
      <xdr:rowOff>83515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74642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167342</xdr:rowOff>
    </xdr:from>
    <xdr:to>
      <xdr:col>6</xdr:col>
      <xdr:colOff>38100</xdr:colOff>
      <xdr:row>37</xdr:row>
      <xdr:rowOff>97492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88619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159985</xdr:rowOff>
    </xdr:from>
    <xdr:to>
      <xdr:col>24</xdr:col>
      <xdr:colOff>63500</xdr:colOff>
      <xdr:row>56</xdr:row>
      <xdr:rowOff>66665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46835"/>
          <a:ext cx="838200" cy="4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66665</xdr:rowOff>
    </xdr:from>
    <xdr:to>
      <xdr:col>19</xdr:col>
      <xdr:colOff>177800</xdr:colOff>
      <xdr:row>58</xdr:row>
      <xdr:rowOff>10583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7865"/>
          <a:ext cx="889000" cy="2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71931</xdr:rowOff>
    </xdr:from>
    <xdr:to>
      <xdr:col>15</xdr:col>
      <xdr:colOff>50800</xdr:colOff>
      <xdr:row>58</xdr:row>
      <xdr:rowOff>10583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44581"/>
          <a:ext cx="8890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71931</xdr:rowOff>
    </xdr:from>
    <xdr:to>
      <xdr:col>10</xdr:col>
      <xdr:colOff>114300</xdr:colOff>
      <xdr:row>58</xdr:row>
      <xdr:rowOff>9389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44581"/>
          <a:ext cx="889000" cy="10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109185</xdr:rowOff>
    </xdr:from>
    <xdr:to>
      <xdr:col>24</xdr:col>
      <xdr:colOff>114300</xdr:colOff>
      <xdr:row>54</xdr:row>
      <xdr:rowOff>39335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132062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4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15865</xdr:rowOff>
    </xdr:from>
    <xdr:to>
      <xdr:col>20</xdr:col>
      <xdr:colOff>38100</xdr:colOff>
      <xdr:row>56</xdr:row>
      <xdr:rowOff>117465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108592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131233</xdr:rowOff>
    </xdr:from>
    <xdr:to>
      <xdr:col>15</xdr:col>
      <xdr:colOff>101600</xdr:colOff>
      <xdr:row>58</xdr:row>
      <xdr:rowOff>61383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9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21131</xdr:rowOff>
    </xdr:from>
    <xdr:to>
      <xdr:col>10</xdr:col>
      <xdr:colOff>165100</xdr:colOff>
      <xdr:row>57</xdr:row>
      <xdr:rowOff>122731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113858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130039</xdr:rowOff>
    </xdr:from>
    <xdr:to>
      <xdr:col>6</xdr:col>
      <xdr:colOff>38100</xdr:colOff>
      <xdr:row>58</xdr:row>
      <xdr:rowOff>60189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51316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9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137670</xdr:rowOff>
    </xdr:from>
    <xdr:to>
      <xdr:col>24</xdr:col>
      <xdr:colOff>63500</xdr:colOff>
      <xdr:row>76</xdr:row>
      <xdr:rowOff>89120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96420"/>
          <a:ext cx="838200" cy="1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89120</xdr:rowOff>
    </xdr:from>
    <xdr:to>
      <xdr:col>19</xdr:col>
      <xdr:colOff>177800</xdr:colOff>
      <xdr:row>76</xdr:row>
      <xdr:rowOff>97766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19320"/>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97766</xdr:rowOff>
    </xdr:from>
    <xdr:to>
      <xdr:col>15</xdr:col>
      <xdr:colOff>50800</xdr:colOff>
      <xdr:row>76</xdr:row>
      <xdr:rowOff>161055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7966"/>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155395</xdr:rowOff>
    </xdr:from>
    <xdr:to>
      <xdr:col>10</xdr:col>
      <xdr:colOff>114300</xdr:colOff>
      <xdr:row>76</xdr:row>
      <xdr:rowOff>161055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8559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86870</xdr:rowOff>
    </xdr:from>
    <xdr:to>
      <xdr:col>24</xdr:col>
      <xdr:colOff>114300</xdr:colOff>
      <xdr:row>76</xdr:row>
      <xdr:rowOff>17019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45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2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38320</xdr:rowOff>
    </xdr:from>
    <xdr:to>
      <xdr:col>20</xdr:col>
      <xdr:colOff>38100</xdr:colOff>
      <xdr:row>76</xdr:row>
      <xdr:rowOff>139920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131047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6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46966</xdr:rowOff>
    </xdr:from>
    <xdr:to>
      <xdr:col>15</xdr:col>
      <xdr:colOff>101600</xdr:colOff>
      <xdr:row>76</xdr:row>
      <xdr:rowOff>148566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6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110255</xdr:rowOff>
    </xdr:from>
    <xdr:to>
      <xdr:col>10</xdr:col>
      <xdr:colOff>165100</xdr:colOff>
      <xdr:row>77</xdr:row>
      <xdr:rowOff>40405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31532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104595</xdr:rowOff>
    </xdr:from>
    <xdr:to>
      <xdr:col>6</xdr:col>
      <xdr:colOff>38100</xdr:colOff>
      <xdr:row>77</xdr:row>
      <xdr:rowOff>34745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25872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2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61936</xdr:rowOff>
    </xdr:from>
    <xdr:to>
      <xdr:col>24</xdr:col>
      <xdr:colOff>63500</xdr:colOff>
      <xdr:row>98</xdr:row>
      <xdr:rowOff>102076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64036"/>
          <a:ext cx="838200" cy="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97468</xdr:rowOff>
    </xdr:from>
    <xdr:to>
      <xdr:col>19</xdr:col>
      <xdr:colOff>177800</xdr:colOff>
      <xdr:row>98</xdr:row>
      <xdr:rowOff>102076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99568"/>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68738</xdr:rowOff>
    </xdr:from>
    <xdr:to>
      <xdr:col>15</xdr:col>
      <xdr:colOff>50800</xdr:colOff>
      <xdr:row>98</xdr:row>
      <xdr:rowOff>97468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70838"/>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155519</xdr:rowOff>
    </xdr:from>
    <xdr:to>
      <xdr:col>10</xdr:col>
      <xdr:colOff>114300</xdr:colOff>
      <xdr:row>98</xdr:row>
      <xdr:rowOff>68738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86169"/>
          <a:ext cx="8890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11136</xdr:rowOff>
    </xdr:from>
    <xdr:to>
      <xdr:col>24</xdr:col>
      <xdr:colOff>114300</xdr:colOff>
      <xdr:row>98</xdr:row>
      <xdr:rowOff>112736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97513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51276</xdr:rowOff>
    </xdr:from>
    <xdr:to>
      <xdr:col>20</xdr:col>
      <xdr:colOff>38100</xdr:colOff>
      <xdr:row>98</xdr:row>
      <xdr:rowOff>152876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144003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46668</xdr:rowOff>
    </xdr:from>
    <xdr:to>
      <xdr:col>15</xdr:col>
      <xdr:colOff>101600</xdr:colOff>
      <xdr:row>98</xdr:row>
      <xdr:rowOff>148268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139395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17938</xdr:rowOff>
    </xdr:from>
    <xdr:to>
      <xdr:col>10</xdr:col>
      <xdr:colOff>165100</xdr:colOff>
      <xdr:row>98</xdr:row>
      <xdr:rowOff>119538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104719</xdr:rowOff>
    </xdr:from>
    <xdr:to>
      <xdr:col>6</xdr:col>
      <xdr:colOff>38100</xdr:colOff>
      <xdr:row>98</xdr:row>
      <xdr:rowOff>34869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51396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5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18034</xdr:rowOff>
    </xdr:from>
    <xdr:to>
      <xdr:col>55</xdr:col>
      <xdr:colOff>0</xdr:colOff>
      <xdr:row>39</xdr:row>
      <xdr:rowOff>18923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04584"/>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18923</xdr:rowOff>
    </xdr:from>
    <xdr:to>
      <xdr:col>50</xdr:col>
      <xdr:colOff>114300</xdr:colOff>
      <xdr:row>39</xdr:row>
      <xdr:rowOff>19812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547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19812</xdr:rowOff>
    </xdr:from>
    <xdr:to>
      <xdr:col>45</xdr:col>
      <xdr:colOff>177800</xdr:colOff>
      <xdr:row>39</xdr:row>
      <xdr:rowOff>20320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0636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20320</xdr:rowOff>
    </xdr:from>
    <xdr:to>
      <xdr:col>41</xdr:col>
      <xdr:colOff>50800</xdr:colOff>
      <xdr:row>39</xdr:row>
      <xdr:rowOff>20955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6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138684</xdr:rowOff>
    </xdr:from>
    <xdr:to>
      <xdr:col>55</xdr:col>
      <xdr:colOff>50800</xdr:colOff>
      <xdr:row>39</xdr:row>
      <xdr:rowOff>68834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53611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60850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140462</xdr:rowOff>
    </xdr:from>
    <xdr:to>
      <xdr:col>46</xdr:col>
      <xdr:colOff>38100</xdr:colOff>
      <xdr:row>39</xdr:row>
      <xdr:rowOff>70612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61739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140970</xdr:rowOff>
    </xdr:from>
    <xdr:to>
      <xdr:col>41</xdr:col>
      <xdr:colOff>101600</xdr:colOff>
      <xdr:row>39</xdr:row>
      <xdr:rowOff>71120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62247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141605</xdr:rowOff>
    </xdr:from>
    <xdr:to>
      <xdr:col>36</xdr:col>
      <xdr:colOff>165100</xdr:colOff>
      <xdr:row>39</xdr:row>
      <xdr:rowOff>71755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62882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27961</xdr:rowOff>
    </xdr:from>
    <xdr:to>
      <xdr:col>55</xdr:col>
      <xdr:colOff>0</xdr:colOff>
      <xdr:row>59</xdr:row>
      <xdr:rowOff>31382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43511"/>
          <a:ext cx="8382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27961</xdr:rowOff>
    </xdr:from>
    <xdr:to>
      <xdr:col>50</xdr:col>
      <xdr:colOff>114300</xdr:colOff>
      <xdr:row>59</xdr:row>
      <xdr:rowOff>35145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3511"/>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35145</xdr:rowOff>
    </xdr:from>
    <xdr:to>
      <xdr:col>45</xdr:col>
      <xdr:colOff>177800</xdr:colOff>
      <xdr:row>59</xdr:row>
      <xdr:rowOff>53619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50695"/>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53619</xdr:rowOff>
    </xdr:from>
    <xdr:to>
      <xdr:col>41</xdr:col>
      <xdr:colOff>50800</xdr:colOff>
      <xdr:row>59</xdr:row>
      <xdr:rowOff>53937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69169"/>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152032</xdr:rowOff>
    </xdr:from>
    <xdr:to>
      <xdr:col>55</xdr:col>
      <xdr:colOff>50800</xdr:colOff>
      <xdr:row>59</xdr:row>
      <xdr:rowOff>82182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66959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148611</xdr:rowOff>
    </xdr:from>
    <xdr:to>
      <xdr:col>50</xdr:col>
      <xdr:colOff>165100</xdr:colOff>
      <xdr:row>59</xdr:row>
      <xdr:rowOff>78761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69888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155795</xdr:rowOff>
    </xdr:from>
    <xdr:to>
      <xdr:col>46</xdr:col>
      <xdr:colOff>38100</xdr:colOff>
      <xdr:row>59</xdr:row>
      <xdr:rowOff>85945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77072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2819</xdr:rowOff>
    </xdr:from>
    <xdr:to>
      <xdr:col>41</xdr:col>
      <xdr:colOff>101600</xdr:colOff>
      <xdr:row>59</xdr:row>
      <xdr:rowOff>104419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95546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2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3137</xdr:rowOff>
    </xdr:from>
    <xdr:to>
      <xdr:col>36</xdr:col>
      <xdr:colOff>165100</xdr:colOff>
      <xdr:row>59</xdr:row>
      <xdr:rowOff>104737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95864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2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87291</xdr:rowOff>
    </xdr:from>
    <xdr:to>
      <xdr:col>55</xdr:col>
      <xdr:colOff>0</xdr:colOff>
      <xdr:row>77</xdr:row>
      <xdr:rowOff>29214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17491"/>
          <a:ext cx="838200" cy="1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29214</xdr:rowOff>
    </xdr:from>
    <xdr:to>
      <xdr:col>50</xdr:col>
      <xdr:colOff>114300</xdr:colOff>
      <xdr:row>78</xdr:row>
      <xdr:rowOff>4324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30864"/>
          <a:ext cx="889000" cy="14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4324</xdr:rowOff>
    </xdr:from>
    <xdr:to>
      <xdr:col>45</xdr:col>
      <xdr:colOff>177800</xdr:colOff>
      <xdr:row>78</xdr:row>
      <xdr:rowOff>44182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77424"/>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44182</xdr:rowOff>
    </xdr:from>
    <xdr:to>
      <xdr:col>41</xdr:col>
      <xdr:colOff>50800</xdr:colOff>
      <xdr:row>78</xdr:row>
      <xdr:rowOff>52298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7282"/>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36491</xdr:rowOff>
    </xdr:from>
    <xdr:to>
      <xdr:col>55</xdr:col>
      <xdr:colOff>50800</xdr:colOff>
      <xdr:row>76</xdr:row>
      <xdr:rowOff>138091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59368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149864</xdr:rowOff>
    </xdr:from>
    <xdr:to>
      <xdr:col>50</xdr:col>
      <xdr:colOff>165100</xdr:colOff>
      <xdr:row>77</xdr:row>
      <xdr:rowOff>80014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71141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124974</xdr:rowOff>
    </xdr:from>
    <xdr:to>
      <xdr:col>46</xdr:col>
      <xdr:colOff>38100</xdr:colOff>
      <xdr:row>78</xdr:row>
      <xdr:rowOff>55124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46251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164832</xdr:rowOff>
    </xdr:from>
    <xdr:to>
      <xdr:col>41</xdr:col>
      <xdr:colOff>101600</xdr:colOff>
      <xdr:row>78</xdr:row>
      <xdr:rowOff>94982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86109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1498</xdr:rowOff>
    </xdr:from>
    <xdr:to>
      <xdr:col>36</xdr:col>
      <xdr:colOff>165100</xdr:colOff>
      <xdr:row>78</xdr:row>
      <xdr:rowOff>103098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94225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147376</xdr:rowOff>
    </xdr:from>
    <xdr:to>
      <xdr:col>55</xdr:col>
      <xdr:colOff>0</xdr:colOff>
      <xdr:row>97</xdr:row>
      <xdr:rowOff>101242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35126"/>
          <a:ext cx="838200" cy="29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147376</xdr:rowOff>
    </xdr:from>
    <xdr:to>
      <xdr:col>50</xdr:col>
      <xdr:colOff>114300</xdr:colOff>
      <xdr:row>95</xdr:row>
      <xdr:rowOff>168850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35126"/>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168850</xdr:rowOff>
    </xdr:from>
    <xdr:to>
      <xdr:col>45</xdr:col>
      <xdr:colOff>177800</xdr:colOff>
      <xdr:row>97</xdr:row>
      <xdr:rowOff>32083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56600"/>
          <a:ext cx="889000" cy="20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15340</xdr:rowOff>
    </xdr:from>
    <xdr:to>
      <xdr:col>41</xdr:col>
      <xdr:colOff>50800</xdr:colOff>
      <xdr:row>97</xdr:row>
      <xdr:rowOff>32083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45990"/>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50442</xdr:rowOff>
    </xdr:from>
    <xdr:to>
      <xdr:col>55</xdr:col>
      <xdr:colOff>50800</xdr:colOff>
      <xdr:row>97</xdr:row>
      <xdr:rowOff>152042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73319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3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96576</xdr:rowOff>
    </xdr:from>
    <xdr:to>
      <xdr:col>50</xdr:col>
      <xdr:colOff>165100</xdr:colOff>
      <xdr:row>96</xdr:row>
      <xdr:rowOff>26726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43253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1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118050</xdr:rowOff>
    </xdr:from>
    <xdr:to>
      <xdr:col>46</xdr:col>
      <xdr:colOff>38100</xdr:colOff>
      <xdr:row>96</xdr:row>
      <xdr:rowOff>48200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64727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1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152733</xdr:rowOff>
    </xdr:from>
    <xdr:to>
      <xdr:col>41</xdr:col>
      <xdr:colOff>101600</xdr:colOff>
      <xdr:row>97</xdr:row>
      <xdr:rowOff>82883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99410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38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135990</xdr:rowOff>
    </xdr:from>
    <xdr:to>
      <xdr:col>36</xdr:col>
      <xdr:colOff>165100</xdr:colOff>
      <xdr:row>97</xdr:row>
      <xdr:rowOff>66140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82667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37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97693</xdr:rowOff>
    </xdr:from>
    <xdr:to>
      <xdr:col>85</xdr:col>
      <xdr:colOff>127000</xdr:colOff>
      <xdr:row>38</xdr:row>
      <xdr:rowOff>158468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2793"/>
          <a:ext cx="8382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148122</xdr:rowOff>
    </xdr:from>
    <xdr:to>
      <xdr:col>81</xdr:col>
      <xdr:colOff>50800</xdr:colOff>
      <xdr:row>38</xdr:row>
      <xdr:rowOff>158468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63222"/>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148122</xdr:rowOff>
    </xdr:from>
    <xdr:to>
      <xdr:col>76</xdr:col>
      <xdr:colOff>114300</xdr:colOff>
      <xdr:row>38</xdr:row>
      <xdr:rowOff>154190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63222"/>
          <a:ext cx="889000" cy="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154190</xdr:rowOff>
    </xdr:from>
    <xdr:to>
      <xdr:col>71</xdr:col>
      <xdr:colOff>177800</xdr:colOff>
      <xdr:row>38</xdr:row>
      <xdr:rowOff>157531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6929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46893</xdr:rowOff>
    </xdr:from>
    <xdr:to>
      <xdr:col>85</xdr:col>
      <xdr:colOff>177800</xdr:colOff>
      <xdr:row>38</xdr:row>
      <xdr:rowOff>148493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107668</xdr:rowOff>
    </xdr:from>
    <xdr:to>
      <xdr:col>81</xdr:col>
      <xdr:colOff>101600</xdr:colOff>
      <xdr:row>39</xdr:row>
      <xdr:rowOff>37818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28945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97322</xdr:rowOff>
    </xdr:from>
    <xdr:to>
      <xdr:col>76</xdr:col>
      <xdr:colOff>165100</xdr:colOff>
      <xdr:row>39</xdr:row>
      <xdr:rowOff>27472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18599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103390</xdr:rowOff>
    </xdr:from>
    <xdr:to>
      <xdr:col>72</xdr:col>
      <xdr:colOff>38100</xdr:colOff>
      <xdr:row>39</xdr:row>
      <xdr:rowOff>33540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24667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106731</xdr:rowOff>
    </xdr:from>
    <xdr:to>
      <xdr:col>67</xdr:col>
      <xdr:colOff>101600</xdr:colOff>
      <xdr:row>39</xdr:row>
      <xdr:rowOff>36881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28008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122924</xdr:rowOff>
    </xdr:from>
    <xdr:to>
      <xdr:col>85</xdr:col>
      <xdr:colOff>127000</xdr:colOff>
      <xdr:row>57</xdr:row>
      <xdr:rowOff>160696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95574"/>
          <a:ext cx="838200" cy="3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122924</xdr:rowOff>
    </xdr:from>
    <xdr:to>
      <xdr:col>81</xdr:col>
      <xdr:colOff>50800</xdr:colOff>
      <xdr:row>58</xdr:row>
      <xdr:rowOff>17849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95574"/>
          <a:ext cx="889000" cy="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17849</xdr:rowOff>
    </xdr:from>
    <xdr:to>
      <xdr:col>76</xdr:col>
      <xdr:colOff>114300</xdr:colOff>
      <xdr:row>58</xdr:row>
      <xdr:rowOff>47640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61949"/>
          <a:ext cx="889000" cy="2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47640</xdr:rowOff>
    </xdr:from>
    <xdr:to>
      <xdr:col>71</xdr:col>
      <xdr:colOff>177800</xdr:colOff>
      <xdr:row>58</xdr:row>
      <xdr:rowOff>81825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91740"/>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109896</xdr:rowOff>
    </xdr:from>
    <xdr:to>
      <xdr:col>85</xdr:col>
      <xdr:colOff>177800</xdr:colOff>
      <xdr:row>58</xdr:row>
      <xdr:rowOff>40046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24823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72124</xdr:rowOff>
    </xdr:from>
    <xdr:to>
      <xdr:col>81</xdr:col>
      <xdr:colOff>101600</xdr:colOff>
      <xdr:row>58</xdr:row>
      <xdr:rowOff>2274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164851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138499</xdr:rowOff>
    </xdr:from>
    <xdr:to>
      <xdr:col>76</xdr:col>
      <xdr:colOff>165100</xdr:colOff>
      <xdr:row>58</xdr:row>
      <xdr:rowOff>68649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59776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168290</xdr:rowOff>
    </xdr:from>
    <xdr:to>
      <xdr:col>72</xdr:col>
      <xdr:colOff>38100</xdr:colOff>
      <xdr:row>58</xdr:row>
      <xdr:rowOff>98440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89567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31025</xdr:rowOff>
    </xdr:from>
    <xdr:to>
      <xdr:col>67</xdr:col>
      <xdr:colOff>101600</xdr:colOff>
      <xdr:row>58</xdr:row>
      <xdr:rowOff>132625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123752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70571</xdr:rowOff>
    </xdr:from>
    <xdr:to>
      <xdr:col>85</xdr:col>
      <xdr:colOff>127000</xdr:colOff>
      <xdr:row>78</xdr:row>
      <xdr:rowOff>118149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43671"/>
          <a:ext cx="838200" cy="4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118149</xdr:rowOff>
    </xdr:from>
    <xdr:to>
      <xdr:col>81</xdr:col>
      <xdr:colOff>50800</xdr:colOff>
      <xdr:row>78</xdr:row>
      <xdr:rowOff>138553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1249"/>
          <a:ext cx="889000" cy="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83944</xdr:rowOff>
    </xdr:from>
    <xdr:to>
      <xdr:col>76</xdr:col>
      <xdr:colOff>114300</xdr:colOff>
      <xdr:row>78</xdr:row>
      <xdr:rowOff>138553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57044"/>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83944</xdr:rowOff>
    </xdr:from>
    <xdr:to>
      <xdr:col>71</xdr:col>
      <xdr:colOff>177800</xdr:colOff>
      <xdr:row>78</xdr:row>
      <xdr:rowOff>138497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57044"/>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19771</xdr:rowOff>
    </xdr:from>
    <xdr:to>
      <xdr:col>85</xdr:col>
      <xdr:colOff>177800</xdr:colOff>
      <xdr:row>78</xdr:row>
      <xdr:rowOff>121371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67349</xdr:rowOff>
    </xdr:from>
    <xdr:to>
      <xdr:col>81</xdr:col>
      <xdr:colOff>101600</xdr:colOff>
      <xdr:row>78</xdr:row>
      <xdr:rowOff>168949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160076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87753</xdr:rowOff>
    </xdr:from>
    <xdr:to>
      <xdr:col>76</xdr:col>
      <xdr:colOff>165100</xdr:colOff>
      <xdr:row>79</xdr:row>
      <xdr:rowOff>17903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9030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33144</xdr:rowOff>
    </xdr:from>
    <xdr:to>
      <xdr:col>72</xdr:col>
      <xdr:colOff>38100</xdr:colOff>
      <xdr:row>78</xdr:row>
      <xdr:rowOff>134744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151271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87697</xdr:rowOff>
    </xdr:from>
    <xdr:to>
      <xdr:col>67</xdr:col>
      <xdr:colOff>101600</xdr:colOff>
      <xdr:row>79</xdr:row>
      <xdr:rowOff>17847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8974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151921</xdr:rowOff>
    </xdr:from>
    <xdr:to>
      <xdr:col>85</xdr:col>
      <xdr:colOff>127000</xdr:colOff>
      <xdr:row>97</xdr:row>
      <xdr:rowOff>22378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11121"/>
          <a:ext cx="838200" cy="4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4763</xdr:rowOff>
    </xdr:from>
    <xdr:to>
      <xdr:col>81</xdr:col>
      <xdr:colOff>50800</xdr:colOff>
      <xdr:row>97</xdr:row>
      <xdr:rowOff>22378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5413"/>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665</xdr:rowOff>
    </xdr:from>
    <xdr:to>
      <xdr:col>76</xdr:col>
      <xdr:colOff>114300</xdr:colOff>
      <xdr:row>97</xdr:row>
      <xdr:rowOff>4763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1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665</xdr:rowOff>
    </xdr:from>
    <xdr:to>
      <xdr:col>71</xdr:col>
      <xdr:colOff>177800</xdr:colOff>
      <xdr:row>97</xdr:row>
      <xdr:rowOff>10327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31315"/>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101121</xdr:rowOff>
    </xdr:from>
    <xdr:to>
      <xdr:col>85</xdr:col>
      <xdr:colOff>177800</xdr:colOff>
      <xdr:row>97</xdr:row>
      <xdr:rowOff>31271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123998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143028</xdr:rowOff>
    </xdr:from>
    <xdr:to>
      <xdr:col>81</xdr:col>
      <xdr:colOff>101600</xdr:colOff>
      <xdr:row>97</xdr:row>
      <xdr:rowOff>73178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89705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125413</xdr:rowOff>
    </xdr:from>
    <xdr:to>
      <xdr:col>76</xdr:col>
      <xdr:colOff>165100</xdr:colOff>
      <xdr:row>97</xdr:row>
      <xdr:rowOff>55563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72090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121315</xdr:rowOff>
    </xdr:from>
    <xdr:to>
      <xdr:col>72</xdr:col>
      <xdr:colOff>38100</xdr:colOff>
      <xdr:row>97</xdr:row>
      <xdr:rowOff>51465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67992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130977</xdr:rowOff>
    </xdr:from>
    <xdr:to>
      <xdr:col>67</xdr:col>
      <xdr:colOff>101600</xdr:colOff>
      <xdr:row>97</xdr:row>
      <xdr:rowOff>61127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77654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6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目的別歳出決算の住民一人当たりのコストは、概ね類似団体平均を下回っているが、</a:t>
          </a:r>
          <a:r>
            <a:rPr kumimoji="1" lang="ja-JP" altLang="en-US" sz="1100">
              <a:solidFill>
                <a:schemeClr val="dk1"/>
              </a:solidFill>
              <a:effectLst/>
              <a:latin typeface="+mn-lt"/>
              <a:ea typeface="+mn-ea"/>
              <a:cs typeface="+mn-cs"/>
            </a:rPr>
            <a:t>総務費、商工費、</a:t>
          </a:r>
          <a:r>
            <a:rPr kumimoji="1" lang="ja-JP" altLang="ja-JP" sz="1100">
              <a:solidFill>
                <a:schemeClr val="dk1"/>
              </a:solidFill>
              <a:effectLst/>
              <a:latin typeface="+mn-lt"/>
              <a:ea typeface="+mn-ea"/>
              <a:cs typeface="+mn-cs"/>
            </a:rPr>
            <a:t>土木費、公債費が平均を上回っている。</a:t>
          </a:r>
          <a:endParaRPr lang="ja-JP" altLang="ja-JP" sz="1400">
            <a:effectLst/>
          </a:endParaRPr>
        </a:p>
        <a:p>
          <a:r>
            <a:rPr kumimoji="1" lang="ja-JP" altLang="ja-JP" sz="1100">
              <a:solidFill>
                <a:schemeClr val="dk1"/>
              </a:solidFill>
              <a:effectLst/>
              <a:latin typeface="+mn-lt"/>
              <a:ea typeface="+mn-ea"/>
              <a:cs typeface="+mn-cs"/>
            </a:rPr>
            <a:t>　土木費は大桑橋橋梁整備事業が平成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年度（令和元年度へ繰越）からの本格実施により大幅に増加し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は大型事業が完了したため</a:t>
          </a:r>
          <a:r>
            <a:rPr kumimoji="1" lang="ja-JP" altLang="ja-JP" sz="1100">
              <a:solidFill>
                <a:schemeClr val="dk1"/>
              </a:solidFill>
              <a:effectLst/>
              <a:latin typeface="+mn-lt"/>
              <a:ea typeface="+mn-ea"/>
              <a:cs typeface="+mn-cs"/>
            </a:rPr>
            <a:t>例年平均</a:t>
          </a:r>
          <a:r>
            <a:rPr kumimoji="1" lang="ja-JP" altLang="en-US" sz="1100">
              <a:solidFill>
                <a:schemeClr val="dk1"/>
              </a:solidFill>
              <a:effectLst/>
              <a:latin typeface="+mn-lt"/>
              <a:ea typeface="+mn-ea"/>
              <a:cs typeface="+mn-cs"/>
            </a:rPr>
            <a:t>以下</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公債費は大型事業実施に伴</a:t>
          </a:r>
          <a:r>
            <a:rPr kumimoji="1" lang="ja-JP" altLang="en-US" sz="1100">
              <a:solidFill>
                <a:schemeClr val="dk1"/>
              </a:solidFill>
              <a:effectLst/>
              <a:latin typeface="+mn-lt"/>
              <a:ea typeface="+mn-ea"/>
              <a:cs typeface="+mn-cs"/>
            </a:rPr>
            <a:t>う償還が今後開始すると大幅に</a:t>
          </a:r>
          <a:r>
            <a:rPr kumimoji="1" lang="ja-JP" altLang="ja-JP" sz="1100">
              <a:solidFill>
                <a:schemeClr val="dk1"/>
              </a:solidFill>
              <a:effectLst/>
              <a:latin typeface="+mn-lt"/>
              <a:ea typeface="+mn-ea"/>
              <a:cs typeface="+mn-cs"/>
            </a:rPr>
            <a:t>増加するため、実施事業の緊急性・必要性を峻別し新規発行債の抑制等、</a:t>
          </a:r>
          <a:r>
            <a:rPr kumimoji="1" lang="ja-JP" altLang="en-US" sz="1100">
              <a:solidFill>
                <a:schemeClr val="dk1"/>
              </a:solidFill>
              <a:effectLst/>
              <a:latin typeface="+mn-lt"/>
              <a:ea typeface="+mn-ea"/>
              <a:cs typeface="+mn-cs"/>
            </a:rPr>
            <a:t>繰上償還等を実施して</a:t>
          </a:r>
          <a:r>
            <a:rPr kumimoji="1" lang="ja-JP" altLang="ja-JP" sz="1100">
              <a:solidFill>
                <a:schemeClr val="dk1"/>
              </a:solidFill>
              <a:effectLst/>
              <a:latin typeface="+mn-lt"/>
              <a:ea typeface="+mn-ea"/>
              <a:cs typeface="+mn-cs"/>
            </a:rPr>
            <a:t>公債費の縮減に努める必要がある。</a:t>
          </a:r>
          <a:endParaRPr lang="ja-JP" altLang="ja-JP" sz="1400">
            <a:effectLst/>
          </a:endParaRPr>
        </a:p>
        <a:p>
          <a:r>
            <a:rPr lang="ja-JP" altLang="ja-JP" sz="1100">
              <a:solidFill>
                <a:schemeClr val="dk1"/>
              </a:solidFill>
              <a:effectLst/>
              <a:latin typeface="+mn-lt"/>
              <a:ea typeface="+mn-ea"/>
              <a:cs typeface="+mn-cs"/>
            </a:rPr>
            <a:t>　総務費が</a:t>
          </a:r>
          <a:r>
            <a:rPr lang="ja-JP" altLang="en-US" sz="1100">
              <a:solidFill>
                <a:schemeClr val="dk1"/>
              </a:solidFill>
              <a:effectLst/>
              <a:latin typeface="+mn-lt"/>
              <a:ea typeface="+mn-ea"/>
              <a:cs typeface="+mn-cs"/>
            </a:rPr>
            <a:t>前年度と比較し大幅に</a:t>
          </a:r>
          <a:r>
            <a:rPr lang="ja-JP" altLang="ja-JP" sz="1100">
              <a:solidFill>
                <a:schemeClr val="dk1"/>
              </a:solidFill>
              <a:effectLst/>
              <a:latin typeface="+mn-lt"/>
              <a:ea typeface="+mn-ea"/>
              <a:cs typeface="+mn-cs"/>
            </a:rPr>
            <a:t>増加した主な理由は、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本格的に着手した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庁舎建設事業</a:t>
          </a:r>
          <a:r>
            <a:rPr kumimoji="1" lang="ja-JP" altLang="ja-JP" sz="1100">
              <a:solidFill>
                <a:schemeClr val="dk1"/>
              </a:solidFill>
              <a:effectLst/>
              <a:latin typeface="+mn-lt"/>
              <a:ea typeface="+mn-ea"/>
              <a:cs typeface="+mn-cs"/>
            </a:rPr>
            <a:t>」の影響によるものである。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商工費が増加した主な理由は、新型コロナウイルス感染防防止対策により疲弊した村内企業に対する</a:t>
          </a:r>
          <a:r>
            <a:rPr lang="ja-JP" altLang="en-US" sz="1100">
              <a:solidFill>
                <a:schemeClr val="dk1"/>
              </a:solidFill>
              <a:effectLst/>
              <a:latin typeface="+mn-lt"/>
              <a:ea typeface="+mn-ea"/>
              <a:cs typeface="+mn-cs"/>
            </a:rPr>
            <a:t>利子補給金や保証金保証</a:t>
          </a:r>
          <a:r>
            <a:rPr lang="ja-JP" altLang="ja-JP" sz="1100">
              <a:solidFill>
                <a:schemeClr val="dk1"/>
              </a:solidFill>
              <a:effectLst/>
              <a:latin typeface="+mn-lt"/>
              <a:ea typeface="+mn-ea"/>
              <a:cs typeface="+mn-cs"/>
            </a:rPr>
            <a:t>、村内店舗の活性化を図る</a:t>
          </a:r>
          <a:r>
            <a:rPr lang="ja-JP" altLang="en-US" sz="1100">
              <a:solidFill>
                <a:schemeClr val="dk1"/>
              </a:solidFill>
              <a:effectLst/>
              <a:latin typeface="+mn-lt"/>
              <a:ea typeface="+mn-ea"/>
              <a:cs typeface="+mn-cs"/>
            </a:rPr>
            <a:t>プレミアム</a:t>
          </a:r>
          <a:r>
            <a:rPr lang="ja-JP" altLang="ja-JP" sz="1100">
              <a:solidFill>
                <a:schemeClr val="dk1"/>
              </a:solidFill>
              <a:effectLst/>
              <a:latin typeface="+mn-lt"/>
              <a:ea typeface="+mn-ea"/>
              <a:cs typeface="+mn-cs"/>
            </a:rPr>
            <a:t>商品券</a:t>
          </a:r>
          <a:r>
            <a:rPr lang="ja-JP" altLang="en-US" sz="1100">
              <a:solidFill>
                <a:schemeClr val="dk1"/>
              </a:solidFill>
              <a:effectLst/>
              <a:latin typeface="+mn-lt"/>
              <a:ea typeface="+mn-ea"/>
              <a:cs typeface="+mn-cs"/>
            </a:rPr>
            <a:t>や燃料油商品券等の</a:t>
          </a:r>
          <a:r>
            <a:rPr lang="ja-JP" altLang="ja-JP" sz="1100">
              <a:solidFill>
                <a:schemeClr val="dk1"/>
              </a:solidFill>
              <a:effectLst/>
              <a:latin typeface="+mn-lt"/>
              <a:ea typeface="+mn-ea"/>
              <a:cs typeface="+mn-cs"/>
            </a:rPr>
            <a:t>発行の影響によるものである。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年度以降、財政調整基金への積み立てを積極的に行い、基金残高を着実に増やしてきた。</a:t>
          </a:r>
          <a:endParaRPr lang="ja-JP" altLang="ja-JP" sz="1400">
            <a:effectLst/>
          </a:endParaRPr>
        </a:p>
        <a:p>
          <a:r>
            <a:rPr kumimoji="1" lang="ja-JP" altLang="ja-JP" sz="1100">
              <a:solidFill>
                <a:schemeClr val="dk1"/>
              </a:solidFill>
              <a:effectLst/>
              <a:latin typeface="+mn-lt"/>
              <a:ea typeface="+mn-ea"/>
              <a:cs typeface="+mn-cs"/>
            </a:rPr>
            <a:t>　今後は財政調整基金残高を標準財政規模の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％程度（うち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％は災害に対応するもの。うち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％は公共施設等の老朽化対策等に対応するもの。）を維持できるように努める。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当村のすべての会計において連結赤字比率に係る赤字額はなく、</a:t>
          </a:r>
          <a:r>
            <a:rPr kumimoji="1" lang="ja-JP" altLang="en-US" sz="1200">
              <a:solidFill>
                <a:schemeClr val="dk1"/>
              </a:solidFill>
              <a:effectLst/>
              <a:latin typeface="+mn-lt"/>
              <a:ea typeface="+mn-ea"/>
              <a:cs typeface="+mn-cs"/>
            </a:rPr>
            <a:t>一般会計は</a:t>
          </a:r>
          <a:r>
            <a:rPr kumimoji="1" lang="ja-JP" altLang="ja-JP" sz="1200">
              <a:solidFill>
                <a:schemeClr val="dk1"/>
              </a:solidFill>
              <a:effectLst/>
              <a:latin typeface="+mn-lt"/>
              <a:ea typeface="+mn-ea"/>
              <a:cs typeface="+mn-cs"/>
            </a:rPr>
            <a:t>近年</a:t>
          </a:r>
          <a:r>
            <a:rPr kumimoji="1" lang="ja-JP" altLang="en-US" sz="1200">
              <a:solidFill>
                <a:schemeClr val="dk1"/>
              </a:solidFill>
              <a:effectLst/>
              <a:latin typeface="+mn-lt"/>
              <a:ea typeface="+mn-ea"/>
              <a:cs typeface="+mn-cs"/>
            </a:rPr>
            <a:t>、標準</a:t>
          </a:r>
          <a:r>
            <a:rPr kumimoji="1" lang="ja-JP" altLang="ja-JP" sz="1200">
              <a:solidFill>
                <a:schemeClr val="dk1"/>
              </a:solidFill>
              <a:effectLst/>
              <a:latin typeface="+mn-lt"/>
              <a:ea typeface="+mn-ea"/>
              <a:cs typeface="+mn-cs"/>
            </a:rPr>
            <a:t>財政規模比の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％辺りを推移している。</a:t>
          </a:r>
          <a:endParaRPr lang="ja-JP" altLang="ja-JP" sz="1600">
            <a:effectLst/>
          </a:endParaRPr>
        </a:p>
        <a:p>
          <a:r>
            <a:rPr kumimoji="1" lang="ja-JP" altLang="ja-JP" sz="1200">
              <a:solidFill>
                <a:schemeClr val="dk1"/>
              </a:solidFill>
              <a:effectLst/>
              <a:latin typeface="+mn-lt"/>
              <a:ea typeface="+mn-ea"/>
              <a:cs typeface="+mn-cs"/>
            </a:rPr>
            <a:t>　以前は黒字額の構成は一般会計及び国民健康保険事業特別会計が大半を占めていたが、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年度に国民健康保険事業の財政主体が都道府県に移行してからは、</a:t>
          </a:r>
          <a:r>
            <a:rPr kumimoji="1" lang="ja-JP" altLang="ja-JP" sz="1200">
              <a:solidFill>
                <a:schemeClr val="dk1"/>
              </a:solidFill>
              <a:effectLst/>
              <a:latin typeface="+mn-lt"/>
              <a:ea typeface="+mn-ea"/>
              <a:cs typeface="+mn-cs"/>
            </a:rPr>
            <a:t>一般会計の占有が目立っている。今後もこのような構成が続くと思われる。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8" sqref="AM18:AT1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82</v>
      </c>
      <c r="C2" s="179"/>
      <c r="D2" s="180"/>
    </row>
    <row r="3" spans="1:119" ht="18.75" customHeight="1" thickBot="1" x14ac:dyDescent="0.2">
      <c r="A3" s="178"/>
      <c r="B3" s="625" t="s">
        <v>83</v>
      </c>
      <c r="C3" s="626"/>
      <c r="D3" s="626"/>
      <c r="E3" s="627"/>
      <c r="F3" s="627"/>
      <c r="G3" s="627"/>
      <c r="H3" s="627"/>
      <c r="I3" s="627"/>
      <c r="J3" s="627"/>
      <c r="K3" s="627"/>
      <c r="L3" s="627" t="s">
        <v>84</v>
      </c>
      <c r="M3" s="627"/>
      <c r="N3" s="627"/>
      <c r="O3" s="627"/>
      <c r="P3" s="627"/>
      <c r="Q3" s="627"/>
      <c r="R3" s="630"/>
      <c r="S3" s="630"/>
      <c r="T3" s="630"/>
      <c r="U3" s="630"/>
      <c r="V3" s="631"/>
      <c r="W3" s="521" t="s">
        <v>85</v>
      </c>
      <c r="X3" s="522"/>
      <c r="Y3" s="522"/>
      <c r="Z3" s="522"/>
      <c r="AA3" s="522"/>
      <c r="AB3" s="626"/>
      <c r="AC3" s="630" t="s">
        <v>86</v>
      </c>
      <c r="AD3" s="522"/>
      <c r="AE3" s="522"/>
      <c r="AF3" s="522"/>
      <c r="AG3" s="522"/>
      <c r="AH3" s="522"/>
      <c r="AI3" s="522"/>
      <c r="AJ3" s="522"/>
      <c r="AK3" s="522"/>
      <c r="AL3" s="592"/>
      <c r="AM3" s="521" t="s">
        <v>87</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88</v>
      </c>
      <c r="BO3" s="522"/>
      <c r="BP3" s="522"/>
      <c r="BQ3" s="522"/>
      <c r="BR3" s="522"/>
      <c r="BS3" s="522"/>
      <c r="BT3" s="522"/>
      <c r="BU3" s="592"/>
      <c r="BV3" s="521" t="s">
        <v>89</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90</v>
      </c>
      <c r="CU3" s="522"/>
      <c r="CV3" s="522"/>
      <c r="CW3" s="522"/>
      <c r="CX3" s="522"/>
      <c r="CY3" s="522"/>
      <c r="CZ3" s="522"/>
      <c r="DA3" s="592"/>
      <c r="DB3" s="521" t="s">
        <v>91</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92</v>
      </c>
      <c r="AZ4" s="479"/>
      <c r="BA4" s="479"/>
      <c r="BB4" s="479"/>
      <c r="BC4" s="479"/>
      <c r="BD4" s="479"/>
      <c r="BE4" s="479"/>
      <c r="BF4" s="479"/>
      <c r="BG4" s="479"/>
      <c r="BH4" s="479"/>
      <c r="BI4" s="479"/>
      <c r="BJ4" s="479"/>
      <c r="BK4" s="479"/>
      <c r="BL4" s="479"/>
      <c r="BM4" s="480"/>
      <c r="BN4" s="481">
        <v>5912763</v>
      </c>
      <c r="BO4" s="482"/>
      <c r="BP4" s="482"/>
      <c r="BQ4" s="482"/>
      <c r="BR4" s="482"/>
      <c r="BS4" s="482"/>
      <c r="BT4" s="482"/>
      <c r="BU4" s="483"/>
      <c r="BV4" s="481">
        <v>4951331</v>
      </c>
      <c r="BW4" s="482"/>
      <c r="BX4" s="482"/>
      <c r="BY4" s="482"/>
      <c r="BZ4" s="482"/>
      <c r="CA4" s="482"/>
      <c r="CB4" s="482"/>
      <c r="CC4" s="483"/>
      <c r="CD4" s="618" t="s">
        <v>93</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5.9</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94</v>
      </c>
      <c r="AN5" s="409"/>
      <c r="AO5" s="409"/>
      <c r="AP5" s="409"/>
      <c r="AQ5" s="409"/>
      <c r="AR5" s="409"/>
      <c r="AS5" s="409"/>
      <c r="AT5" s="410"/>
      <c r="AU5" s="510" t="s">
        <v>95</v>
      </c>
      <c r="AV5" s="511"/>
      <c r="AW5" s="511"/>
      <c r="AX5" s="511"/>
      <c r="AY5" s="466" t="s">
        <v>96</v>
      </c>
      <c r="AZ5" s="467"/>
      <c r="BA5" s="467"/>
      <c r="BB5" s="467"/>
      <c r="BC5" s="467"/>
      <c r="BD5" s="467"/>
      <c r="BE5" s="467"/>
      <c r="BF5" s="467"/>
      <c r="BG5" s="467"/>
      <c r="BH5" s="467"/>
      <c r="BI5" s="467"/>
      <c r="BJ5" s="467"/>
      <c r="BK5" s="467"/>
      <c r="BL5" s="467"/>
      <c r="BM5" s="468"/>
      <c r="BN5" s="452">
        <v>5712603</v>
      </c>
      <c r="BO5" s="453"/>
      <c r="BP5" s="453"/>
      <c r="BQ5" s="453"/>
      <c r="BR5" s="453"/>
      <c r="BS5" s="453"/>
      <c r="BT5" s="453"/>
      <c r="BU5" s="454"/>
      <c r="BV5" s="452">
        <v>4805655</v>
      </c>
      <c r="BW5" s="453"/>
      <c r="BX5" s="453"/>
      <c r="BY5" s="453"/>
      <c r="BZ5" s="453"/>
      <c r="CA5" s="453"/>
      <c r="CB5" s="453"/>
      <c r="CC5" s="454"/>
      <c r="CD5" s="492" t="s">
        <v>97</v>
      </c>
      <c r="CE5" s="412"/>
      <c r="CF5" s="412"/>
      <c r="CG5" s="412"/>
      <c r="CH5" s="412"/>
      <c r="CI5" s="412"/>
      <c r="CJ5" s="412"/>
      <c r="CK5" s="412"/>
      <c r="CL5" s="412"/>
      <c r="CM5" s="412"/>
      <c r="CN5" s="412"/>
      <c r="CO5" s="412"/>
      <c r="CP5" s="412"/>
      <c r="CQ5" s="412"/>
      <c r="CR5" s="412"/>
      <c r="CS5" s="493"/>
      <c r="CT5" s="449">
        <v>77.3</v>
      </c>
      <c r="CU5" s="450"/>
      <c r="CV5" s="450"/>
      <c r="CW5" s="450"/>
      <c r="CX5" s="450"/>
      <c r="CY5" s="450"/>
      <c r="CZ5" s="450"/>
      <c r="DA5" s="451"/>
      <c r="DB5" s="449">
        <v>82.6</v>
      </c>
      <c r="DC5" s="450"/>
      <c r="DD5" s="450"/>
      <c r="DE5" s="450"/>
      <c r="DF5" s="450"/>
      <c r="DG5" s="450"/>
      <c r="DH5" s="450"/>
      <c r="DI5" s="451"/>
    </row>
    <row r="6" spans="1:119" ht="18.75" customHeight="1" x14ac:dyDescent="0.15">
      <c r="A6" s="178"/>
      <c r="B6" s="598" t="s">
        <v>98</v>
      </c>
      <c r="C6" s="439"/>
      <c r="D6" s="439"/>
      <c r="E6" s="599"/>
      <c r="F6" s="599"/>
      <c r="G6" s="599"/>
      <c r="H6" s="599"/>
      <c r="I6" s="599"/>
      <c r="J6" s="599"/>
      <c r="K6" s="599"/>
      <c r="L6" s="599" t="s">
        <v>99</v>
      </c>
      <c r="M6" s="599"/>
      <c r="N6" s="599"/>
      <c r="O6" s="599"/>
      <c r="P6" s="599"/>
      <c r="Q6" s="599"/>
      <c r="R6" s="437"/>
      <c r="S6" s="437"/>
      <c r="T6" s="437"/>
      <c r="U6" s="437"/>
      <c r="V6" s="605"/>
      <c r="W6" s="542" t="s">
        <v>100</v>
      </c>
      <c r="X6" s="438"/>
      <c r="Y6" s="438"/>
      <c r="Z6" s="438"/>
      <c r="AA6" s="438"/>
      <c r="AB6" s="439"/>
      <c r="AC6" s="610" t="s">
        <v>101</v>
      </c>
      <c r="AD6" s="611"/>
      <c r="AE6" s="611"/>
      <c r="AF6" s="611"/>
      <c r="AG6" s="611"/>
      <c r="AH6" s="611"/>
      <c r="AI6" s="611"/>
      <c r="AJ6" s="611"/>
      <c r="AK6" s="611"/>
      <c r="AL6" s="612"/>
      <c r="AM6" s="509" t="s">
        <v>102</v>
      </c>
      <c r="AN6" s="409"/>
      <c r="AO6" s="409"/>
      <c r="AP6" s="409"/>
      <c r="AQ6" s="409"/>
      <c r="AR6" s="409"/>
      <c r="AS6" s="409"/>
      <c r="AT6" s="410"/>
      <c r="AU6" s="510" t="s">
        <v>103</v>
      </c>
      <c r="AV6" s="511"/>
      <c r="AW6" s="511"/>
      <c r="AX6" s="511"/>
      <c r="AY6" s="466" t="s">
        <v>104</v>
      </c>
      <c r="AZ6" s="467"/>
      <c r="BA6" s="467"/>
      <c r="BB6" s="467"/>
      <c r="BC6" s="467"/>
      <c r="BD6" s="467"/>
      <c r="BE6" s="467"/>
      <c r="BF6" s="467"/>
      <c r="BG6" s="467"/>
      <c r="BH6" s="467"/>
      <c r="BI6" s="467"/>
      <c r="BJ6" s="467"/>
      <c r="BK6" s="467"/>
      <c r="BL6" s="467"/>
      <c r="BM6" s="468"/>
      <c r="BN6" s="452">
        <v>200160</v>
      </c>
      <c r="BO6" s="453"/>
      <c r="BP6" s="453"/>
      <c r="BQ6" s="453"/>
      <c r="BR6" s="453"/>
      <c r="BS6" s="453"/>
      <c r="BT6" s="453"/>
      <c r="BU6" s="454"/>
      <c r="BV6" s="452">
        <v>145676</v>
      </c>
      <c r="BW6" s="453"/>
      <c r="BX6" s="453"/>
      <c r="BY6" s="453"/>
      <c r="BZ6" s="453"/>
      <c r="CA6" s="453"/>
      <c r="CB6" s="453"/>
      <c r="CC6" s="454"/>
      <c r="CD6" s="492" t="s">
        <v>105</v>
      </c>
      <c r="CE6" s="412"/>
      <c r="CF6" s="412"/>
      <c r="CG6" s="412"/>
      <c r="CH6" s="412"/>
      <c r="CI6" s="412"/>
      <c r="CJ6" s="412"/>
      <c r="CK6" s="412"/>
      <c r="CL6" s="412"/>
      <c r="CM6" s="412"/>
      <c r="CN6" s="412"/>
      <c r="CO6" s="412"/>
      <c r="CP6" s="412"/>
      <c r="CQ6" s="412"/>
      <c r="CR6" s="412"/>
      <c r="CS6" s="493"/>
      <c r="CT6" s="595">
        <v>80.099999999999994</v>
      </c>
      <c r="CU6" s="596"/>
      <c r="CV6" s="596"/>
      <c r="CW6" s="596"/>
      <c r="CX6" s="596"/>
      <c r="CY6" s="596"/>
      <c r="CZ6" s="596"/>
      <c r="DA6" s="597"/>
      <c r="DB6" s="595">
        <v>85</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106</v>
      </c>
      <c r="AN7" s="409"/>
      <c r="AO7" s="409"/>
      <c r="AP7" s="409"/>
      <c r="AQ7" s="409"/>
      <c r="AR7" s="409"/>
      <c r="AS7" s="409"/>
      <c r="AT7" s="410"/>
      <c r="AU7" s="510" t="s">
        <v>107</v>
      </c>
      <c r="AV7" s="511"/>
      <c r="AW7" s="511"/>
      <c r="AX7" s="511"/>
      <c r="AY7" s="466" t="s">
        <v>108</v>
      </c>
      <c r="AZ7" s="467"/>
      <c r="BA7" s="467"/>
      <c r="BB7" s="467"/>
      <c r="BC7" s="467"/>
      <c r="BD7" s="467"/>
      <c r="BE7" s="467"/>
      <c r="BF7" s="467"/>
      <c r="BG7" s="467"/>
      <c r="BH7" s="467"/>
      <c r="BI7" s="467"/>
      <c r="BJ7" s="467"/>
      <c r="BK7" s="467"/>
      <c r="BL7" s="467"/>
      <c r="BM7" s="468"/>
      <c r="BN7" s="452">
        <v>83436</v>
      </c>
      <c r="BO7" s="453"/>
      <c r="BP7" s="453"/>
      <c r="BQ7" s="453"/>
      <c r="BR7" s="453"/>
      <c r="BS7" s="453"/>
      <c r="BT7" s="453"/>
      <c r="BU7" s="454"/>
      <c r="BV7" s="452">
        <v>10409</v>
      </c>
      <c r="BW7" s="453"/>
      <c r="BX7" s="453"/>
      <c r="BY7" s="453"/>
      <c r="BZ7" s="453"/>
      <c r="CA7" s="453"/>
      <c r="CB7" s="453"/>
      <c r="CC7" s="454"/>
      <c r="CD7" s="492" t="s">
        <v>109</v>
      </c>
      <c r="CE7" s="412"/>
      <c r="CF7" s="412"/>
      <c r="CG7" s="412"/>
      <c r="CH7" s="412"/>
      <c r="CI7" s="412"/>
      <c r="CJ7" s="412"/>
      <c r="CK7" s="412"/>
      <c r="CL7" s="412"/>
      <c r="CM7" s="412"/>
      <c r="CN7" s="412"/>
      <c r="CO7" s="412"/>
      <c r="CP7" s="412"/>
      <c r="CQ7" s="412"/>
      <c r="CR7" s="412"/>
      <c r="CS7" s="493"/>
      <c r="CT7" s="452">
        <v>2508362</v>
      </c>
      <c r="CU7" s="453"/>
      <c r="CV7" s="453"/>
      <c r="CW7" s="453"/>
      <c r="CX7" s="453"/>
      <c r="CY7" s="453"/>
      <c r="CZ7" s="453"/>
      <c r="DA7" s="454"/>
      <c r="DB7" s="452">
        <v>2285322</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110</v>
      </c>
      <c r="AN8" s="409"/>
      <c r="AO8" s="409"/>
      <c r="AP8" s="409"/>
      <c r="AQ8" s="409"/>
      <c r="AR8" s="409"/>
      <c r="AS8" s="409"/>
      <c r="AT8" s="410"/>
      <c r="AU8" s="510" t="s">
        <v>111</v>
      </c>
      <c r="AV8" s="511"/>
      <c r="AW8" s="511"/>
      <c r="AX8" s="511"/>
      <c r="AY8" s="466" t="s">
        <v>112</v>
      </c>
      <c r="AZ8" s="467"/>
      <c r="BA8" s="467"/>
      <c r="BB8" s="467"/>
      <c r="BC8" s="467"/>
      <c r="BD8" s="467"/>
      <c r="BE8" s="467"/>
      <c r="BF8" s="467"/>
      <c r="BG8" s="467"/>
      <c r="BH8" s="467"/>
      <c r="BI8" s="467"/>
      <c r="BJ8" s="467"/>
      <c r="BK8" s="467"/>
      <c r="BL8" s="467"/>
      <c r="BM8" s="468"/>
      <c r="BN8" s="452">
        <v>116724</v>
      </c>
      <c r="BO8" s="453"/>
      <c r="BP8" s="453"/>
      <c r="BQ8" s="453"/>
      <c r="BR8" s="453"/>
      <c r="BS8" s="453"/>
      <c r="BT8" s="453"/>
      <c r="BU8" s="454"/>
      <c r="BV8" s="452">
        <v>135267</v>
      </c>
      <c r="BW8" s="453"/>
      <c r="BX8" s="453"/>
      <c r="BY8" s="453"/>
      <c r="BZ8" s="453"/>
      <c r="CA8" s="453"/>
      <c r="CB8" s="453"/>
      <c r="CC8" s="454"/>
      <c r="CD8" s="492" t="s">
        <v>113</v>
      </c>
      <c r="CE8" s="412"/>
      <c r="CF8" s="412"/>
      <c r="CG8" s="412"/>
      <c r="CH8" s="412"/>
      <c r="CI8" s="412"/>
      <c r="CJ8" s="412"/>
      <c r="CK8" s="412"/>
      <c r="CL8" s="412"/>
      <c r="CM8" s="412"/>
      <c r="CN8" s="412"/>
      <c r="CO8" s="412"/>
      <c r="CP8" s="412"/>
      <c r="CQ8" s="412"/>
      <c r="CR8" s="412"/>
      <c r="CS8" s="493"/>
      <c r="CT8" s="555">
        <v>0.26</v>
      </c>
      <c r="CU8" s="556"/>
      <c r="CV8" s="556"/>
      <c r="CW8" s="556"/>
      <c r="CX8" s="556"/>
      <c r="CY8" s="556"/>
      <c r="CZ8" s="556"/>
      <c r="DA8" s="557"/>
      <c r="DB8" s="555">
        <v>0.27</v>
      </c>
      <c r="DC8" s="556"/>
      <c r="DD8" s="556"/>
      <c r="DE8" s="556"/>
      <c r="DF8" s="556"/>
      <c r="DG8" s="556"/>
      <c r="DH8" s="556"/>
      <c r="DI8" s="557"/>
    </row>
    <row r="9" spans="1:119" ht="18.75" customHeight="1" thickBot="1" x14ac:dyDescent="0.2">
      <c r="A9" s="178"/>
      <c r="B9" s="584" t="s">
        <v>114</v>
      </c>
      <c r="C9" s="585"/>
      <c r="D9" s="585"/>
      <c r="E9" s="585"/>
      <c r="F9" s="585"/>
      <c r="G9" s="585"/>
      <c r="H9" s="585"/>
      <c r="I9" s="585"/>
      <c r="J9" s="585"/>
      <c r="K9" s="503"/>
      <c r="L9" s="586" t="s">
        <v>115</v>
      </c>
      <c r="M9" s="587"/>
      <c r="N9" s="587"/>
      <c r="O9" s="587"/>
      <c r="P9" s="587"/>
      <c r="Q9" s="588"/>
      <c r="R9" s="589">
        <v>3439</v>
      </c>
      <c r="S9" s="590"/>
      <c r="T9" s="590"/>
      <c r="U9" s="590"/>
      <c r="V9" s="591"/>
      <c r="W9" s="521" t="s">
        <v>116</v>
      </c>
      <c r="X9" s="522"/>
      <c r="Y9" s="522"/>
      <c r="Z9" s="522"/>
      <c r="AA9" s="522"/>
      <c r="AB9" s="522"/>
      <c r="AC9" s="522"/>
      <c r="AD9" s="522"/>
      <c r="AE9" s="522"/>
      <c r="AF9" s="522"/>
      <c r="AG9" s="522"/>
      <c r="AH9" s="522"/>
      <c r="AI9" s="522"/>
      <c r="AJ9" s="522"/>
      <c r="AK9" s="522"/>
      <c r="AL9" s="592"/>
      <c r="AM9" s="509" t="s">
        <v>117</v>
      </c>
      <c r="AN9" s="409"/>
      <c r="AO9" s="409"/>
      <c r="AP9" s="409"/>
      <c r="AQ9" s="409"/>
      <c r="AR9" s="409"/>
      <c r="AS9" s="409"/>
      <c r="AT9" s="410"/>
      <c r="AU9" s="510" t="s">
        <v>118</v>
      </c>
      <c r="AV9" s="511"/>
      <c r="AW9" s="511"/>
      <c r="AX9" s="511"/>
      <c r="AY9" s="466" t="s">
        <v>119</v>
      </c>
      <c r="AZ9" s="467"/>
      <c r="BA9" s="467"/>
      <c r="BB9" s="467"/>
      <c r="BC9" s="467"/>
      <c r="BD9" s="467"/>
      <c r="BE9" s="467"/>
      <c r="BF9" s="467"/>
      <c r="BG9" s="467"/>
      <c r="BH9" s="467"/>
      <c r="BI9" s="467"/>
      <c r="BJ9" s="467"/>
      <c r="BK9" s="467"/>
      <c r="BL9" s="467"/>
      <c r="BM9" s="468"/>
      <c r="BN9" s="452">
        <v>-18543</v>
      </c>
      <c r="BO9" s="453"/>
      <c r="BP9" s="453"/>
      <c r="BQ9" s="453"/>
      <c r="BR9" s="453"/>
      <c r="BS9" s="453"/>
      <c r="BT9" s="453"/>
      <c r="BU9" s="454"/>
      <c r="BV9" s="452">
        <v>15347</v>
      </c>
      <c r="BW9" s="453"/>
      <c r="BX9" s="453"/>
      <c r="BY9" s="453"/>
      <c r="BZ9" s="453"/>
      <c r="CA9" s="453"/>
      <c r="CB9" s="453"/>
      <c r="CC9" s="454"/>
      <c r="CD9" s="492" t="s">
        <v>120</v>
      </c>
      <c r="CE9" s="412"/>
      <c r="CF9" s="412"/>
      <c r="CG9" s="412"/>
      <c r="CH9" s="412"/>
      <c r="CI9" s="412"/>
      <c r="CJ9" s="412"/>
      <c r="CK9" s="412"/>
      <c r="CL9" s="412"/>
      <c r="CM9" s="412"/>
      <c r="CN9" s="412"/>
      <c r="CO9" s="412"/>
      <c r="CP9" s="412"/>
      <c r="CQ9" s="412"/>
      <c r="CR9" s="412"/>
      <c r="CS9" s="493"/>
      <c r="CT9" s="449">
        <v>15.2</v>
      </c>
      <c r="CU9" s="450"/>
      <c r="CV9" s="450"/>
      <c r="CW9" s="450"/>
      <c r="CX9" s="450"/>
      <c r="CY9" s="450"/>
      <c r="CZ9" s="450"/>
      <c r="DA9" s="451"/>
      <c r="DB9" s="449">
        <v>15.9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121</v>
      </c>
      <c r="M10" s="409"/>
      <c r="N10" s="409"/>
      <c r="O10" s="409"/>
      <c r="P10" s="409"/>
      <c r="Q10" s="410"/>
      <c r="R10" s="405">
        <v>3825</v>
      </c>
      <c r="S10" s="406"/>
      <c r="T10" s="406"/>
      <c r="U10" s="406"/>
      <c r="V10" s="465"/>
      <c r="W10" s="593"/>
      <c r="X10" s="403"/>
      <c r="Y10" s="403"/>
      <c r="Z10" s="403"/>
      <c r="AA10" s="403"/>
      <c r="AB10" s="403"/>
      <c r="AC10" s="403"/>
      <c r="AD10" s="403"/>
      <c r="AE10" s="403"/>
      <c r="AF10" s="403"/>
      <c r="AG10" s="403"/>
      <c r="AH10" s="403"/>
      <c r="AI10" s="403"/>
      <c r="AJ10" s="403"/>
      <c r="AK10" s="403"/>
      <c r="AL10" s="594"/>
      <c r="AM10" s="509" t="s">
        <v>122</v>
      </c>
      <c r="AN10" s="409"/>
      <c r="AO10" s="409"/>
      <c r="AP10" s="409"/>
      <c r="AQ10" s="409"/>
      <c r="AR10" s="409"/>
      <c r="AS10" s="409"/>
      <c r="AT10" s="410"/>
      <c r="AU10" s="510" t="s">
        <v>123</v>
      </c>
      <c r="AV10" s="511"/>
      <c r="AW10" s="511"/>
      <c r="AX10" s="511"/>
      <c r="AY10" s="466" t="s">
        <v>124</v>
      </c>
      <c r="AZ10" s="467"/>
      <c r="BA10" s="467"/>
      <c r="BB10" s="467"/>
      <c r="BC10" s="467"/>
      <c r="BD10" s="467"/>
      <c r="BE10" s="467"/>
      <c r="BF10" s="467"/>
      <c r="BG10" s="467"/>
      <c r="BH10" s="467"/>
      <c r="BI10" s="467"/>
      <c r="BJ10" s="467"/>
      <c r="BK10" s="467"/>
      <c r="BL10" s="467"/>
      <c r="BM10" s="468"/>
      <c r="BN10" s="452">
        <v>27</v>
      </c>
      <c r="BO10" s="453"/>
      <c r="BP10" s="453"/>
      <c r="BQ10" s="453"/>
      <c r="BR10" s="453"/>
      <c r="BS10" s="453"/>
      <c r="BT10" s="453"/>
      <c r="BU10" s="454"/>
      <c r="BV10" s="452">
        <v>102582</v>
      </c>
      <c r="BW10" s="453"/>
      <c r="BX10" s="453"/>
      <c r="BY10" s="453"/>
      <c r="BZ10" s="453"/>
      <c r="CA10" s="453"/>
      <c r="CB10" s="453"/>
      <c r="CC10" s="45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126</v>
      </c>
      <c r="M11" s="414"/>
      <c r="N11" s="414"/>
      <c r="O11" s="414"/>
      <c r="P11" s="414"/>
      <c r="Q11" s="415"/>
      <c r="R11" s="581" t="s">
        <v>127</v>
      </c>
      <c r="S11" s="582"/>
      <c r="T11" s="582"/>
      <c r="U11" s="582"/>
      <c r="V11" s="583"/>
      <c r="W11" s="593"/>
      <c r="X11" s="403"/>
      <c r="Y11" s="403"/>
      <c r="Z11" s="403"/>
      <c r="AA11" s="403"/>
      <c r="AB11" s="403"/>
      <c r="AC11" s="403"/>
      <c r="AD11" s="403"/>
      <c r="AE11" s="403"/>
      <c r="AF11" s="403"/>
      <c r="AG11" s="403"/>
      <c r="AH11" s="403"/>
      <c r="AI11" s="403"/>
      <c r="AJ11" s="403"/>
      <c r="AK11" s="403"/>
      <c r="AL11" s="594"/>
      <c r="AM11" s="509" t="s">
        <v>128</v>
      </c>
      <c r="AN11" s="409"/>
      <c r="AO11" s="409"/>
      <c r="AP11" s="409"/>
      <c r="AQ11" s="409"/>
      <c r="AR11" s="409"/>
      <c r="AS11" s="409"/>
      <c r="AT11" s="410"/>
      <c r="AU11" s="510" t="s">
        <v>129</v>
      </c>
      <c r="AV11" s="511"/>
      <c r="AW11" s="511"/>
      <c r="AX11" s="511"/>
      <c r="AY11" s="466" t="s">
        <v>130</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131</v>
      </c>
      <c r="CE11" s="412"/>
      <c r="CF11" s="412"/>
      <c r="CG11" s="412"/>
      <c r="CH11" s="412"/>
      <c r="CI11" s="412"/>
      <c r="CJ11" s="412"/>
      <c r="CK11" s="412"/>
      <c r="CL11" s="412"/>
      <c r="CM11" s="412"/>
      <c r="CN11" s="412"/>
      <c r="CO11" s="412"/>
      <c r="CP11" s="412"/>
      <c r="CQ11" s="412"/>
      <c r="CR11" s="412"/>
      <c r="CS11" s="493"/>
      <c r="CT11" s="555" t="s">
        <v>132</v>
      </c>
      <c r="CU11" s="556"/>
      <c r="CV11" s="556"/>
      <c r="CW11" s="556"/>
      <c r="CX11" s="556"/>
      <c r="CY11" s="556"/>
      <c r="CZ11" s="556"/>
      <c r="DA11" s="557"/>
      <c r="DB11" s="555" t="s">
        <v>133</v>
      </c>
      <c r="DC11" s="556"/>
      <c r="DD11" s="556"/>
      <c r="DE11" s="556"/>
      <c r="DF11" s="556"/>
      <c r="DG11" s="556"/>
      <c r="DH11" s="556"/>
      <c r="DI11" s="557"/>
    </row>
    <row r="12" spans="1:119" ht="18.75" customHeight="1" x14ac:dyDescent="0.15">
      <c r="A12" s="178"/>
      <c r="B12" s="558" t="s">
        <v>134</v>
      </c>
      <c r="C12" s="559"/>
      <c r="D12" s="559"/>
      <c r="E12" s="559"/>
      <c r="F12" s="559"/>
      <c r="G12" s="559"/>
      <c r="H12" s="559"/>
      <c r="I12" s="559"/>
      <c r="J12" s="559"/>
      <c r="K12" s="560"/>
      <c r="L12" s="567" t="s">
        <v>135</v>
      </c>
      <c r="M12" s="568"/>
      <c r="N12" s="568"/>
      <c r="O12" s="568"/>
      <c r="P12" s="568"/>
      <c r="Q12" s="569"/>
      <c r="R12" s="570">
        <v>3487</v>
      </c>
      <c r="S12" s="571"/>
      <c r="T12" s="571"/>
      <c r="U12" s="571"/>
      <c r="V12" s="572"/>
      <c r="W12" s="573" t="s">
        <v>1</v>
      </c>
      <c r="X12" s="511"/>
      <c r="Y12" s="511"/>
      <c r="Z12" s="511"/>
      <c r="AA12" s="511"/>
      <c r="AB12" s="574"/>
      <c r="AC12" s="575" t="s">
        <v>136</v>
      </c>
      <c r="AD12" s="576"/>
      <c r="AE12" s="576"/>
      <c r="AF12" s="576"/>
      <c r="AG12" s="577"/>
      <c r="AH12" s="575" t="s">
        <v>137</v>
      </c>
      <c r="AI12" s="576"/>
      <c r="AJ12" s="576"/>
      <c r="AK12" s="576"/>
      <c r="AL12" s="578"/>
      <c r="AM12" s="509" t="s">
        <v>138</v>
      </c>
      <c r="AN12" s="409"/>
      <c r="AO12" s="409"/>
      <c r="AP12" s="409"/>
      <c r="AQ12" s="409"/>
      <c r="AR12" s="409"/>
      <c r="AS12" s="409"/>
      <c r="AT12" s="410"/>
      <c r="AU12" s="510" t="s">
        <v>107</v>
      </c>
      <c r="AV12" s="511"/>
      <c r="AW12" s="511"/>
      <c r="AX12" s="511"/>
      <c r="AY12" s="466" t="s">
        <v>139</v>
      </c>
      <c r="AZ12" s="467"/>
      <c r="BA12" s="467"/>
      <c r="BB12" s="467"/>
      <c r="BC12" s="467"/>
      <c r="BD12" s="467"/>
      <c r="BE12" s="467"/>
      <c r="BF12" s="467"/>
      <c r="BG12" s="467"/>
      <c r="BH12" s="467"/>
      <c r="BI12" s="467"/>
      <c r="BJ12" s="467"/>
      <c r="BK12" s="467"/>
      <c r="BL12" s="467"/>
      <c r="BM12" s="468"/>
      <c r="BN12" s="452">
        <v>111000</v>
      </c>
      <c r="BO12" s="453"/>
      <c r="BP12" s="453"/>
      <c r="BQ12" s="453"/>
      <c r="BR12" s="453"/>
      <c r="BS12" s="453"/>
      <c r="BT12" s="453"/>
      <c r="BU12" s="454"/>
      <c r="BV12" s="452">
        <v>0</v>
      </c>
      <c r="BW12" s="453"/>
      <c r="BX12" s="453"/>
      <c r="BY12" s="453"/>
      <c r="BZ12" s="453"/>
      <c r="CA12" s="453"/>
      <c r="CB12" s="453"/>
      <c r="CC12" s="454"/>
      <c r="CD12" s="492" t="s">
        <v>140</v>
      </c>
      <c r="CE12" s="412"/>
      <c r="CF12" s="412"/>
      <c r="CG12" s="412"/>
      <c r="CH12" s="412"/>
      <c r="CI12" s="412"/>
      <c r="CJ12" s="412"/>
      <c r="CK12" s="412"/>
      <c r="CL12" s="412"/>
      <c r="CM12" s="412"/>
      <c r="CN12" s="412"/>
      <c r="CO12" s="412"/>
      <c r="CP12" s="412"/>
      <c r="CQ12" s="412"/>
      <c r="CR12" s="412"/>
      <c r="CS12" s="493"/>
      <c r="CT12" s="555" t="s">
        <v>141</v>
      </c>
      <c r="CU12" s="556"/>
      <c r="CV12" s="556"/>
      <c r="CW12" s="556"/>
      <c r="CX12" s="556"/>
      <c r="CY12" s="556"/>
      <c r="CZ12" s="556"/>
      <c r="DA12" s="557"/>
      <c r="DB12" s="555" t="s">
        <v>142</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143</v>
      </c>
      <c r="N13" s="537"/>
      <c r="O13" s="537"/>
      <c r="P13" s="537"/>
      <c r="Q13" s="538"/>
      <c r="R13" s="539">
        <v>3418</v>
      </c>
      <c r="S13" s="540"/>
      <c r="T13" s="540"/>
      <c r="U13" s="540"/>
      <c r="V13" s="541"/>
      <c r="W13" s="542" t="s">
        <v>144</v>
      </c>
      <c r="X13" s="438"/>
      <c r="Y13" s="438"/>
      <c r="Z13" s="438"/>
      <c r="AA13" s="438"/>
      <c r="AB13" s="439"/>
      <c r="AC13" s="405">
        <v>151</v>
      </c>
      <c r="AD13" s="406"/>
      <c r="AE13" s="406"/>
      <c r="AF13" s="406"/>
      <c r="AG13" s="407"/>
      <c r="AH13" s="405">
        <v>152</v>
      </c>
      <c r="AI13" s="406"/>
      <c r="AJ13" s="406"/>
      <c r="AK13" s="406"/>
      <c r="AL13" s="465"/>
      <c r="AM13" s="509" t="s">
        <v>145</v>
      </c>
      <c r="AN13" s="409"/>
      <c r="AO13" s="409"/>
      <c r="AP13" s="409"/>
      <c r="AQ13" s="409"/>
      <c r="AR13" s="409"/>
      <c r="AS13" s="409"/>
      <c r="AT13" s="410"/>
      <c r="AU13" s="510" t="s">
        <v>146</v>
      </c>
      <c r="AV13" s="511"/>
      <c r="AW13" s="511"/>
      <c r="AX13" s="511"/>
      <c r="AY13" s="466" t="s">
        <v>147</v>
      </c>
      <c r="AZ13" s="467"/>
      <c r="BA13" s="467"/>
      <c r="BB13" s="467"/>
      <c r="BC13" s="467"/>
      <c r="BD13" s="467"/>
      <c r="BE13" s="467"/>
      <c r="BF13" s="467"/>
      <c r="BG13" s="467"/>
      <c r="BH13" s="467"/>
      <c r="BI13" s="467"/>
      <c r="BJ13" s="467"/>
      <c r="BK13" s="467"/>
      <c r="BL13" s="467"/>
      <c r="BM13" s="468"/>
      <c r="BN13" s="452">
        <v>-129516</v>
      </c>
      <c r="BO13" s="453"/>
      <c r="BP13" s="453"/>
      <c r="BQ13" s="453"/>
      <c r="BR13" s="453"/>
      <c r="BS13" s="453"/>
      <c r="BT13" s="453"/>
      <c r="BU13" s="454"/>
      <c r="BV13" s="452">
        <v>117929</v>
      </c>
      <c r="BW13" s="453"/>
      <c r="BX13" s="453"/>
      <c r="BY13" s="453"/>
      <c r="BZ13" s="453"/>
      <c r="CA13" s="453"/>
      <c r="CB13" s="453"/>
      <c r="CC13" s="454"/>
      <c r="CD13" s="492" t="s">
        <v>148</v>
      </c>
      <c r="CE13" s="412"/>
      <c r="CF13" s="412"/>
      <c r="CG13" s="412"/>
      <c r="CH13" s="412"/>
      <c r="CI13" s="412"/>
      <c r="CJ13" s="412"/>
      <c r="CK13" s="412"/>
      <c r="CL13" s="412"/>
      <c r="CM13" s="412"/>
      <c r="CN13" s="412"/>
      <c r="CO13" s="412"/>
      <c r="CP13" s="412"/>
      <c r="CQ13" s="412"/>
      <c r="CR13" s="412"/>
      <c r="CS13" s="493"/>
      <c r="CT13" s="449">
        <v>10.5</v>
      </c>
      <c r="CU13" s="450"/>
      <c r="CV13" s="450"/>
      <c r="CW13" s="450"/>
      <c r="CX13" s="450"/>
      <c r="CY13" s="450"/>
      <c r="CZ13" s="450"/>
      <c r="DA13" s="451"/>
      <c r="DB13" s="449">
        <v>10.6</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149</v>
      </c>
      <c r="M14" s="579"/>
      <c r="N14" s="579"/>
      <c r="O14" s="579"/>
      <c r="P14" s="579"/>
      <c r="Q14" s="580"/>
      <c r="R14" s="539">
        <v>3569</v>
      </c>
      <c r="S14" s="540"/>
      <c r="T14" s="540"/>
      <c r="U14" s="540"/>
      <c r="V14" s="541"/>
      <c r="W14" s="543"/>
      <c r="X14" s="441"/>
      <c r="Y14" s="441"/>
      <c r="Z14" s="441"/>
      <c r="AA14" s="441"/>
      <c r="AB14" s="442"/>
      <c r="AC14" s="532">
        <v>8.4</v>
      </c>
      <c r="AD14" s="533"/>
      <c r="AE14" s="533"/>
      <c r="AF14" s="533"/>
      <c r="AG14" s="534"/>
      <c r="AH14" s="532">
        <v>8</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150</v>
      </c>
      <c r="CE14" s="490"/>
      <c r="CF14" s="490"/>
      <c r="CG14" s="490"/>
      <c r="CH14" s="490"/>
      <c r="CI14" s="490"/>
      <c r="CJ14" s="490"/>
      <c r="CK14" s="490"/>
      <c r="CL14" s="490"/>
      <c r="CM14" s="490"/>
      <c r="CN14" s="490"/>
      <c r="CO14" s="490"/>
      <c r="CP14" s="490"/>
      <c r="CQ14" s="490"/>
      <c r="CR14" s="490"/>
      <c r="CS14" s="491"/>
      <c r="CT14" s="549">
        <v>63.7</v>
      </c>
      <c r="CU14" s="550"/>
      <c r="CV14" s="550"/>
      <c r="CW14" s="550"/>
      <c r="CX14" s="550"/>
      <c r="CY14" s="550"/>
      <c r="CZ14" s="550"/>
      <c r="DA14" s="551"/>
      <c r="DB14" s="549">
        <v>30.9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143</v>
      </c>
      <c r="N15" s="537"/>
      <c r="O15" s="537"/>
      <c r="P15" s="537"/>
      <c r="Q15" s="538"/>
      <c r="R15" s="539">
        <v>3489</v>
      </c>
      <c r="S15" s="540"/>
      <c r="T15" s="540"/>
      <c r="U15" s="540"/>
      <c r="V15" s="541"/>
      <c r="W15" s="542" t="s">
        <v>151</v>
      </c>
      <c r="X15" s="438"/>
      <c r="Y15" s="438"/>
      <c r="Z15" s="438"/>
      <c r="AA15" s="438"/>
      <c r="AB15" s="439"/>
      <c r="AC15" s="405">
        <v>756</v>
      </c>
      <c r="AD15" s="406"/>
      <c r="AE15" s="406"/>
      <c r="AF15" s="406"/>
      <c r="AG15" s="407"/>
      <c r="AH15" s="405">
        <v>855</v>
      </c>
      <c r="AI15" s="406"/>
      <c r="AJ15" s="406"/>
      <c r="AK15" s="406"/>
      <c r="AL15" s="465"/>
      <c r="AM15" s="509"/>
      <c r="AN15" s="409"/>
      <c r="AO15" s="409"/>
      <c r="AP15" s="409"/>
      <c r="AQ15" s="409"/>
      <c r="AR15" s="409"/>
      <c r="AS15" s="409"/>
      <c r="AT15" s="410"/>
      <c r="AU15" s="510"/>
      <c r="AV15" s="511"/>
      <c r="AW15" s="511"/>
      <c r="AX15" s="511"/>
      <c r="AY15" s="478" t="s">
        <v>152</v>
      </c>
      <c r="AZ15" s="479"/>
      <c r="BA15" s="479"/>
      <c r="BB15" s="479"/>
      <c r="BC15" s="479"/>
      <c r="BD15" s="479"/>
      <c r="BE15" s="479"/>
      <c r="BF15" s="479"/>
      <c r="BG15" s="479"/>
      <c r="BH15" s="479"/>
      <c r="BI15" s="479"/>
      <c r="BJ15" s="479"/>
      <c r="BK15" s="479"/>
      <c r="BL15" s="479"/>
      <c r="BM15" s="480"/>
      <c r="BN15" s="481">
        <v>533613</v>
      </c>
      <c r="BO15" s="482"/>
      <c r="BP15" s="482"/>
      <c r="BQ15" s="482"/>
      <c r="BR15" s="482"/>
      <c r="BS15" s="482"/>
      <c r="BT15" s="482"/>
      <c r="BU15" s="483"/>
      <c r="BV15" s="481">
        <v>555093</v>
      </c>
      <c r="BW15" s="482"/>
      <c r="BX15" s="482"/>
      <c r="BY15" s="482"/>
      <c r="BZ15" s="482"/>
      <c r="CA15" s="482"/>
      <c r="CB15" s="482"/>
      <c r="CC15" s="483"/>
      <c r="CD15" s="552" t="s">
        <v>153</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154</v>
      </c>
      <c r="M16" s="527"/>
      <c r="N16" s="527"/>
      <c r="O16" s="527"/>
      <c r="P16" s="527"/>
      <c r="Q16" s="528"/>
      <c r="R16" s="529" t="s">
        <v>155</v>
      </c>
      <c r="S16" s="530"/>
      <c r="T16" s="530"/>
      <c r="U16" s="530"/>
      <c r="V16" s="531"/>
      <c r="W16" s="543"/>
      <c r="X16" s="441"/>
      <c r="Y16" s="441"/>
      <c r="Z16" s="441"/>
      <c r="AA16" s="441"/>
      <c r="AB16" s="442"/>
      <c r="AC16" s="532">
        <v>42.3</v>
      </c>
      <c r="AD16" s="533"/>
      <c r="AE16" s="533"/>
      <c r="AF16" s="533"/>
      <c r="AG16" s="534"/>
      <c r="AH16" s="532">
        <v>45.3</v>
      </c>
      <c r="AI16" s="533"/>
      <c r="AJ16" s="533"/>
      <c r="AK16" s="533"/>
      <c r="AL16" s="535"/>
      <c r="AM16" s="509"/>
      <c r="AN16" s="409"/>
      <c r="AO16" s="409"/>
      <c r="AP16" s="409"/>
      <c r="AQ16" s="409"/>
      <c r="AR16" s="409"/>
      <c r="AS16" s="409"/>
      <c r="AT16" s="410"/>
      <c r="AU16" s="510"/>
      <c r="AV16" s="511"/>
      <c r="AW16" s="511"/>
      <c r="AX16" s="511"/>
      <c r="AY16" s="466" t="s">
        <v>156</v>
      </c>
      <c r="AZ16" s="467"/>
      <c r="BA16" s="467"/>
      <c r="BB16" s="467"/>
      <c r="BC16" s="467"/>
      <c r="BD16" s="467"/>
      <c r="BE16" s="467"/>
      <c r="BF16" s="467"/>
      <c r="BG16" s="467"/>
      <c r="BH16" s="467"/>
      <c r="BI16" s="467"/>
      <c r="BJ16" s="467"/>
      <c r="BK16" s="467"/>
      <c r="BL16" s="467"/>
      <c r="BM16" s="468"/>
      <c r="BN16" s="452">
        <v>2280876</v>
      </c>
      <c r="BO16" s="453"/>
      <c r="BP16" s="453"/>
      <c r="BQ16" s="453"/>
      <c r="BR16" s="453"/>
      <c r="BS16" s="453"/>
      <c r="BT16" s="453"/>
      <c r="BU16" s="454"/>
      <c r="BV16" s="452">
        <v>2076351</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157</v>
      </c>
      <c r="N17" s="546"/>
      <c r="O17" s="546"/>
      <c r="P17" s="546"/>
      <c r="Q17" s="547"/>
      <c r="R17" s="529" t="s">
        <v>158</v>
      </c>
      <c r="S17" s="530"/>
      <c r="T17" s="530"/>
      <c r="U17" s="530"/>
      <c r="V17" s="531"/>
      <c r="W17" s="542" t="s">
        <v>159</v>
      </c>
      <c r="X17" s="438"/>
      <c r="Y17" s="438"/>
      <c r="Z17" s="438"/>
      <c r="AA17" s="438"/>
      <c r="AB17" s="439"/>
      <c r="AC17" s="405">
        <v>881</v>
      </c>
      <c r="AD17" s="406"/>
      <c r="AE17" s="406"/>
      <c r="AF17" s="406"/>
      <c r="AG17" s="407"/>
      <c r="AH17" s="405">
        <v>882</v>
      </c>
      <c r="AI17" s="406"/>
      <c r="AJ17" s="406"/>
      <c r="AK17" s="406"/>
      <c r="AL17" s="465"/>
      <c r="AM17" s="509"/>
      <c r="AN17" s="409"/>
      <c r="AO17" s="409"/>
      <c r="AP17" s="409"/>
      <c r="AQ17" s="409"/>
      <c r="AR17" s="409"/>
      <c r="AS17" s="409"/>
      <c r="AT17" s="410"/>
      <c r="AU17" s="510"/>
      <c r="AV17" s="511"/>
      <c r="AW17" s="511"/>
      <c r="AX17" s="511"/>
      <c r="AY17" s="466" t="s">
        <v>160</v>
      </c>
      <c r="AZ17" s="467"/>
      <c r="BA17" s="467"/>
      <c r="BB17" s="467"/>
      <c r="BC17" s="467"/>
      <c r="BD17" s="467"/>
      <c r="BE17" s="467"/>
      <c r="BF17" s="467"/>
      <c r="BG17" s="467"/>
      <c r="BH17" s="467"/>
      <c r="BI17" s="467"/>
      <c r="BJ17" s="467"/>
      <c r="BK17" s="467"/>
      <c r="BL17" s="467"/>
      <c r="BM17" s="468"/>
      <c r="BN17" s="452">
        <v>669639</v>
      </c>
      <c r="BO17" s="453"/>
      <c r="BP17" s="453"/>
      <c r="BQ17" s="453"/>
      <c r="BR17" s="453"/>
      <c r="BS17" s="453"/>
      <c r="BT17" s="453"/>
      <c r="BU17" s="454"/>
      <c r="BV17" s="452">
        <v>698742</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161</v>
      </c>
      <c r="C18" s="503"/>
      <c r="D18" s="503"/>
      <c r="E18" s="504"/>
      <c r="F18" s="504"/>
      <c r="G18" s="504"/>
      <c r="H18" s="504"/>
      <c r="I18" s="504"/>
      <c r="J18" s="504"/>
      <c r="K18" s="504"/>
      <c r="L18" s="505">
        <v>234.47</v>
      </c>
      <c r="M18" s="505"/>
      <c r="N18" s="505"/>
      <c r="O18" s="505"/>
      <c r="P18" s="505"/>
      <c r="Q18" s="505"/>
      <c r="R18" s="506"/>
      <c r="S18" s="506"/>
      <c r="T18" s="506"/>
      <c r="U18" s="506"/>
      <c r="V18" s="507"/>
      <c r="W18" s="523"/>
      <c r="X18" s="524"/>
      <c r="Y18" s="524"/>
      <c r="Z18" s="524"/>
      <c r="AA18" s="524"/>
      <c r="AB18" s="548"/>
      <c r="AC18" s="422">
        <v>49.3</v>
      </c>
      <c r="AD18" s="423"/>
      <c r="AE18" s="423"/>
      <c r="AF18" s="423"/>
      <c r="AG18" s="508"/>
      <c r="AH18" s="422">
        <v>46.7</v>
      </c>
      <c r="AI18" s="423"/>
      <c r="AJ18" s="423"/>
      <c r="AK18" s="423"/>
      <c r="AL18" s="424"/>
      <c r="AM18" s="509"/>
      <c r="AN18" s="409"/>
      <c r="AO18" s="409"/>
      <c r="AP18" s="409"/>
      <c r="AQ18" s="409"/>
      <c r="AR18" s="409"/>
      <c r="AS18" s="409"/>
      <c r="AT18" s="410"/>
      <c r="AU18" s="510"/>
      <c r="AV18" s="511"/>
      <c r="AW18" s="511"/>
      <c r="AX18" s="511"/>
      <c r="AY18" s="466" t="s">
        <v>162</v>
      </c>
      <c r="AZ18" s="467"/>
      <c r="BA18" s="467"/>
      <c r="BB18" s="467"/>
      <c r="BC18" s="467"/>
      <c r="BD18" s="467"/>
      <c r="BE18" s="467"/>
      <c r="BF18" s="467"/>
      <c r="BG18" s="467"/>
      <c r="BH18" s="467"/>
      <c r="BI18" s="467"/>
      <c r="BJ18" s="467"/>
      <c r="BK18" s="467"/>
      <c r="BL18" s="467"/>
      <c r="BM18" s="468"/>
      <c r="BN18" s="452">
        <v>2004121</v>
      </c>
      <c r="BO18" s="453"/>
      <c r="BP18" s="453"/>
      <c r="BQ18" s="453"/>
      <c r="BR18" s="453"/>
      <c r="BS18" s="453"/>
      <c r="BT18" s="453"/>
      <c r="BU18" s="454"/>
      <c r="BV18" s="452">
        <v>1927901</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163</v>
      </c>
      <c r="C19" s="503"/>
      <c r="D19" s="503"/>
      <c r="E19" s="504"/>
      <c r="F19" s="504"/>
      <c r="G19" s="504"/>
      <c r="H19" s="504"/>
      <c r="I19" s="504"/>
      <c r="J19" s="504"/>
      <c r="K19" s="504"/>
      <c r="L19" s="512">
        <v>15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164</v>
      </c>
      <c r="AZ19" s="467"/>
      <c r="BA19" s="467"/>
      <c r="BB19" s="467"/>
      <c r="BC19" s="467"/>
      <c r="BD19" s="467"/>
      <c r="BE19" s="467"/>
      <c r="BF19" s="467"/>
      <c r="BG19" s="467"/>
      <c r="BH19" s="467"/>
      <c r="BI19" s="467"/>
      <c r="BJ19" s="467"/>
      <c r="BK19" s="467"/>
      <c r="BL19" s="467"/>
      <c r="BM19" s="468"/>
      <c r="BN19" s="452">
        <v>3278097</v>
      </c>
      <c r="BO19" s="453"/>
      <c r="BP19" s="453"/>
      <c r="BQ19" s="453"/>
      <c r="BR19" s="453"/>
      <c r="BS19" s="453"/>
      <c r="BT19" s="453"/>
      <c r="BU19" s="454"/>
      <c r="BV19" s="452">
        <v>2805816</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165</v>
      </c>
      <c r="C20" s="503"/>
      <c r="D20" s="503"/>
      <c r="E20" s="504"/>
      <c r="F20" s="504"/>
      <c r="G20" s="504"/>
      <c r="H20" s="504"/>
      <c r="I20" s="504"/>
      <c r="J20" s="504"/>
      <c r="K20" s="504"/>
      <c r="L20" s="512">
        <v>1477</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166</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167</v>
      </c>
      <c r="C22" s="429"/>
      <c r="D22" s="430"/>
      <c r="E22" s="437" t="s">
        <v>1</v>
      </c>
      <c r="F22" s="438"/>
      <c r="G22" s="438"/>
      <c r="H22" s="438"/>
      <c r="I22" s="438"/>
      <c r="J22" s="438"/>
      <c r="K22" s="439"/>
      <c r="L22" s="437" t="s">
        <v>168</v>
      </c>
      <c r="M22" s="438"/>
      <c r="N22" s="438"/>
      <c r="O22" s="438"/>
      <c r="P22" s="439"/>
      <c r="Q22" s="443" t="s">
        <v>169</v>
      </c>
      <c r="R22" s="444"/>
      <c r="S22" s="444"/>
      <c r="T22" s="444"/>
      <c r="U22" s="444"/>
      <c r="V22" s="445"/>
      <c r="W22" s="494" t="s">
        <v>170</v>
      </c>
      <c r="X22" s="429"/>
      <c r="Y22" s="430"/>
      <c r="Z22" s="437" t="s">
        <v>1</v>
      </c>
      <c r="AA22" s="438"/>
      <c r="AB22" s="438"/>
      <c r="AC22" s="438"/>
      <c r="AD22" s="438"/>
      <c r="AE22" s="438"/>
      <c r="AF22" s="438"/>
      <c r="AG22" s="439"/>
      <c r="AH22" s="455" t="s">
        <v>171</v>
      </c>
      <c r="AI22" s="438"/>
      <c r="AJ22" s="438"/>
      <c r="AK22" s="438"/>
      <c r="AL22" s="439"/>
      <c r="AM22" s="455" t="s">
        <v>172</v>
      </c>
      <c r="AN22" s="456"/>
      <c r="AO22" s="456"/>
      <c r="AP22" s="456"/>
      <c r="AQ22" s="456"/>
      <c r="AR22" s="457"/>
      <c r="AS22" s="443" t="s">
        <v>169</v>
      </c>
      <c r="AT22" s="444"/>
      <c r="AU22" s="444"/>
      <c r="AV22" s="444"/>
      <c r="AW22" s="444"/>
      <c r="AX22" s="461"/>
      <c r="AY22" s="478" t="s">
        <v>173</v>
      </c>
      <c r="AZ22" s="479"/>
      <c r="BA22" s="479"/>
      <c r="BB22" s="479"/>
      <c r="BC22" s="479"/>
      <c r="BD22" s="479"/>
      <c r="BE22" s="479"/>
      <c r="BF22" s="479"/>
      <c r="BG22" s="479"/>
      <c r="BH22" s="479"/>
      <c r="BI22" s="479"/>
      <c r="BJ22" s="479"/>
      <c r="BK22" s="479"/>
      <c r="BL22" s="479"/>
      <c r="BM22" s="480"/>
      <c r="BN22" s="481">
        <v>6308566</v>
      </c>
      <c r="BO22" s="482"/>
      <c r="BP22" s="482"/>
      <c r="BQ22" s="482"/>
      <c r="BR22" s="482"/>
      <c r="BS22" s="482"/>
      <c r="BT22" s="482"/>
      <c r="BU22" s="483"/>
      <c r="BV22" s="481">
        <v>5308566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174</v>
      </c>
      <c r="AZ23" s="467"/>
      <c r="BA23" s="467"/>
      <c r="BB23" s="467"/>
      <c r="BC23" s="467"/>
      <c r="BD23" s="467"/>
      <c r="BE23" s="467"/>
      <c r="BF23" s="467"/>
      <c r="BG23" s="467"/>
      <c r="BH23" s="467"/>
      <c r="BI23" s="467"/>
      <c r="BJ23" s="467"/>
      <c r="BK23" s="467"/>
      <c r="BL23" s="467"/>
      <c r="BM23" s="468"/>
      <c r="BN23" s="452">
        <v>4957964</v>
      </c>
      <c r="BO23" s="453"/>
      <c r="BP23" s="453"/>
      <c r="BQ23" s="453"/>
      <c r="BR23" s="453"/>
      <c r="BS23" s="453"/>
      <c r="BT23" s="453"/>
      <c r="BU23" s="454"/>
      <c r="BV23" s="452">
        <v>4649275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175</v>
      </c>
      <c r="F24" s="409"/>
      <c r="G24" s="409"/>
      <c r="H24" s="409"/>
      <c r="I24" s="409"/>
      <c r="J24" s="409"/>
      <c r="K24" s="410"/>
      <c r="L24" s="405">
        <v>1</v>
      </c>
      <c r="M24" s="406"/>
      <c r="N24" s="406"/>
      <c r="O24" s="406"/>
      <c r="P24" s="407"/>
      <c r="Q24" s="405">
        <v>6950</v>
      </c>
      <c r="R24" s="406"/>
      <c r="S24" s="406"/>
      <c r="T24" s="406"/>
      <c r="U24" s="406"/>
      <c r="V24" s="407"/>
      <c r="W24" s="495"/>
      <c r="X24" s="432"/>
      <c r="Y24" s="433"/>
      <c r="Z24" s="408" t="s">
        <v>176</v>
      </c>
      <c r="AA24" s="409"/>
      <c r="AB24" s="409"/>
      <c r="AC24" s="409"/>
      <c r="AD24" s="409"/>
      <c r="AE24" s="409"/>
      <c r="AF24" s="409"/>
      <c r="AG24" s="410"/>
      <c r="AH24" s="405">
        <v>69</v>
      </c>
      <c r="AI24" s="406"/>
      <c r="AJ24" s="406"/>
      <c r="AK24" s="406"/>
      <c r="AL24" s="407"/>
      <c r="AM24" s="405">
        <v>197340</v>
      </c>
      <c r="AN24" s="406"/>
      <c r="AO24" s="406"/>
      <c r="AP24" s="406"/>
      <c r="AQ24" s="406"/>
      <c r="AR24" s="407"/>
      <c r="AS24" s="405">
        <v>2860</v>
      </c>
      <c r="AT24" s="406"/>
      <c r="AU24" s="406"/>
      <c r="AV24" s="406"/>
      <c r="AW24" s="406"/>
      <c r="AX24" s="465"/>
      <c r="AY24" s="425" t="s">
        <v>177</v>
      </c>
      <c r="AZ24" s="426"/>
      <c r="BA24" s="426"/>
      <c r="BB24" s="426"/>
      <c r="BC24" s="426"/>
      <c r="BD24" s="426"/>
      <c r="BE24" s="426"/>
      <c r="BF24" s="426"/>
      <c r="BG24" s="426"/>
      <c r="BH24" s="426"/>
      <c r="BI24" s="426"/>
      <c r="BJ24" s="426"/>
      <c r="BK24" s="426"/>
      <c r="BL24" s="426"/>
      <c r="BM24" s="427"/>
      <c r="BN24" s="452">
        <v>4874880</v>
      </c>
      <c r="BO24" s="453"/>
      <c r="BP24" s="453"/>
      <c r="BQ24" s="453"/>
      <c r="BR24" s="453"/>
      <c r="BS24" s="453"/>
      <c r="BT24" s="453"/>
      <c r="BU24" s="454"/>
      <c r="BV24" s="452">
        <v>3824645</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178</v>
      </c>
      <c r="F25" s="409"/>
      <c r="G25" s="409"/>
      <c r="H25" s="409"/>
      <c r="I25" s="409"/>
      <c r="J25" s="409"/>
      <c r="K25" s="410"/>
      <c r="L25" s="405">
        <v>1</v>
      </c>
      <c r="M25" s="406"/>
      <c r="N25" s="406"/>
      <c r="O25" s="406"/>
      <c r="P25" s="407"/>
      <c r="Q25" s="405">
        <v>6100</v>
      </c>
      <c r="R25" s="406"/>
      <c r="S25" s="406"/>
      <c r="T25" s="406"/>
      <c r="U25" s="406"/>
      <c r="V25" s="407"/>
      <c r="W25" s="495"/>
      <c r="X25" s="432"/>
      <c r="Y25" s="433"/>
      <c r="Z25" s="408" t="s">
        <v>179</v>
      </c>
      <c r="AA25" s="409"/>
      <c r="AB25" s="409"/>
      <c r="AC25" s="409"/>
      <c r="AD25" s="409"/>
      <c r="AE25" s="409"/>
      <c r="AF25" s="409"/>
      <c r="AG25" s="410"/>
      <c r="AH25" s="405" t="s">
        <v>141</v>
      </c>
      <c r="AI25" s="406"/>
      <c r="AJ25" s="406"/>
      <c r="AK25" s="406"/>
      <c r="AL25" s="407"/>
      <c r="AM25" s="405" t="s">
        <v>141</v>
      </c>
      <c r="AN25" s="406"/>
      <c r="AO25" s="406"/>
      <c r="AP25" s="406"/>
      <c r="AQ25" s="406"/>
      <c r="AR25" s="407"/>
      <c r="AS25" s="405" t="s">
        <v>133</v>
      </c>
      <c r="AT25" s="406"/>
      <c r="AU25" s="406"/>
      <c r="AV25" s="406"/>
      <c r="AW25" s="406"/>
      <c r="AX25" s="465"/>
      <c r="AY25" s="478" t="s">
        <v>180</v>
      </c>
      <c r="AZ25" s="479"/>
      <c r="BA25" s="479"/>
      <c r="BB25" s="479"/>
      <c r="BC25" s="479"/>
      <c r="BD25" s="479"/>
      <c r="BE25" s="479"/>
      <c r="BF25" s="479"/>
      <c r="BG25" s="479"/>
      <c r="BH25" s="479"/>
      <c r="BI25" s="479"/>
      <c r="BJ25" s="479"/>
      <c r="BK25" s="479"/>
      <c r="BL25" s="479"/>
      <c r="BM25" s="480"/>
      <c r="BN25" s="481">
        <v>52916</v>
      </c>
      <c r="BO25" s="482"/>
      <c r="BP25" s="482"/>
      <c r="BQ25" s="482"/>
      <c r="BR25" s="482"/>
      <c r="BS25" s="482"/>
      <c r="BT25" s="482"/>
      <c r="BU25" s="483"/>
      <c r="BV25" s="481">
        <v>65267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181</v>
      </c>
      <c r="F26" s="409"/>
      <c r="G26" s="409"/>
      <c r="H26" s="409"/>
      <c r="I26" s="409"/>
      <c r="J26" s="409"/>
      <c r="K26" s="410"/>
      <c r="L26" s="405">
        <v>1</v>
      </c>
      <c r="M26" s="406"/>
      <c r="N26" s="406"/>
      <c r="O26" s="406"/>
      <c r="P26" s="407"/>
      <c r="Q26" s="405">
        <v>5530</v>
      </c>
      <c r="R26" s="406"/>
      <c r="S26" s="406"/>
      <c r="T26" s="406"/>
      <c r="U26" s="406"/>
      <c r="V26" s="407"/>
      <c r="W26" s="495"/>
      <c r="X26" s="432"/>
      <c r="Y26" s="433"/>
      <c r="Z26" s="408" t="s">
        <v>182</v>
      </c>
      <c r="AA26" s="463"/>
      <c r="AB26" s="463"/>
      <c r="AC26" s="463"/>
      <c r="AD26" s="463"/>
      <c r="AE26" s="463"/>
      <c r="AF26" s="463"/>
      <c r="AG26" s="464"/>
      <c r="AH26" s="405" t="s">
        <v>141</v>
      </c>
      <c r="AI26" s="406"/>
      <c r="AJ26" s="406"/>
      <c r="AK26" s="406"/>
      <c r="AL26" s="407"/>
      <c r="AM26" s="405" t="s">
        <v>133</v>
      </c>
      <c r="AN26" s="406"/>
      <c r="AO26" s="406"/>
      <c r="AP26" s="406"/>
      <c r="AQ26" s="406"/>
      <c r="AR26" s="407"/>
      <c r="AS26" s="405" t="s">
        <v>141</v>
      </c>
      <c r="AT26" s="406"/>
      <c r="AU26" s="406"/>
      <c r="AV26" s="406"/>
      <c r="AW26" s="406"/>
      <c r="AX26" s="465"/>
      <c r="AY26" s="492" t="s">
        <v>183</v>
      </c>
      <c r="AZ26" s="412"/>
      <c r="BA26" s="412"/>
      <c r="BB26" s="412"/>
      <c r="BC26" s="412"/>
      <c r="BD26" s="412"/>
      <c r="BE26" s="412"/>
      <c r="BF26" s="412"/>
      <c r="BG26" s="412"/>
      <c r="BH26" s="412"/>
      <c r="BI26" s="412"/>
      <c r="BJ26" s="412"/>
      <c r="BK26" s="412"/>
      <c r="BL26" s="412"/>
      <c r="BM26" s="493"/>
      <c r="BN26" s="452" t="s">
        <v>141</v>
      </c>
      <c r="BO26" s="453"/>
      <c r="BP26" s="453"/>
      <c r="BQ26" s="453"/>
      <c r="BR26" s="453"/>
      <c r="BS26" s="453"/>
      <c r="BT26" s="453"/>
      <c r="BU26" s="454"/>
      <c r="BV26" s="452" t="s">
        <v>133</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184</v>
      </c>
      <c r="F27" s="409"/>
      <c r="G27" s="409"/>
      <c r="H27" s="409"/>
      <c r="I27" s="409"/>
      <c r="J27" s="409"/>
      <c r="K27" s="410"/>
      <c r="L27" s="405">
        <v>1</v>
      </c>
      <c r="M27" s="406"/>
      <c r="N27" s="406"/>
      <c r="O27" s="406"/>
      <c r="P27" s="407"/>
      <c r="Q27" s="405">
        <v>2420</v>
      </c>
      <c r="R27" s="406"/>
      <c r="S27" s="406"/>
      <c r="T27" s="406"/>
      <c r="U27" s="406"/>
      <c r="V27" s="407"/>
      <c r="W27" s="495"/>
      <c r="X27" s="432"/>
      <c r="Y27" s="433"/>
      <c r="Z27" s="408" t="s">
        <v>185</v>
      </c>
      <c r="AA27" s="409"/>
      <c r="AB27" s="409"/>
      <c r="AC27" s="409"/>
      <c r="AD27" s="409"/>
      <c r="AE27" s="409"/>
      <c r="AF27" s="409"/>
      <c r="AG27" s="410"/>
      <c r="AH27" s="405" t="s">
        <v>141</v>
      </c>
      <c r="AI27" s="406"/>
      <c r="AJ27" s="406"/>
      <c r="AK27" s="406"/>
      <c r="AL27" s="407"/>
      <c r="AM27" s="405" t="s">
        <v>141</v>
      </c>
      <c r="AN27" s="406"/>
      <c r="AO27" s="406"/>
      <c r="AP27" s="406"/>
      <c r="AQ27" s="406"/>
      <c r="AR27" s="407"/>
      <c r="AS27" s="405" t="s">
        <v>141</v>
      </c>
      <c r="AT27" s="406"/>
      <c r="AU27" s="406"/>
      <c r="AV27" s="406"/>
      <c r="AW27" s="406"/>
      <c r="AX27" s="465"/>
      <c r="AY27" s="489" t="s">
        <v>186</v>
      </c>
      <c r="AZ27" s="490"/>
      <c r="BA27" s="490"/>
      <c r="BB27" s="490"/>
      <c r="BC27" s="490"/>
      <c r="BD27" s="490"/>
      <c r="BE27" s="490"/>
      <c r="BF27" s="490"/>
      <c r="BG27" s="490"/>
      <c r="BH27" s="490"/>
      <c r="BI27" s="490"/>
      <c r="BJ27" s="490"/>
      <c r="BK27" s="490"/>
      <c r="BL27" s="490"/>
      <c r="BM27" s="491"/>
      <c r="BN27" s="486">
        <v>93125</v>
      </c>
      <c r="BO27" s="487"/>
      <c r="BP27" s="487"/>
      <c r="BQ27" s="487"/>
      <c r="BR27" s="487"/>
      <c r="BS27" s="487"/>
      <c r="BT27" s="487"/>
      <c r="BU27" s="488"/>
      <c r="BV27" s="486">
        <v>93125</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187</v>
      </c>
      <c r="F28" s="409"/>
      <c r="G28" s="409"/>
      <c r="H28" s="409"/>
      <c r="I28" s="409"/>
      <c r="J28" s="409"/>
      <c r="K28" s="410"/>
      <c r="L28" s="405">
        <v>1</v>
      </c>
      <c r="M28" s="406"/>
      <c r="N28" s="406"/>
      <c r="O28" s="406"/>
      <c r="P28" s="407"/>
      <c r="Q28" s="405">
        <v>1690</v>
      </c>
      <c r="R28" s="406"/>
      <c r="S28" s="406"/>
      <c r="T28" s="406"/>
      <c r="U28" s="406"/>
      <c r="V28" s="407"/>
      <c r="W28" s="495"/>
      <c r="X28" s="432"/>
      <c r="Y28" s="433"/>
      <c r="Z28" s="408" t="s">
        <v>188</v>
      </c>
      <c r="AA28" s="409"/>
      <c r="AB28" s="409"/>
      <c r="AC28" s="409"/>
      <c r="AD28" s="409"/>
      <c r="AE28" s="409"/>
      <c r="AF28" s="409"/>
      <c r="AG28" s="410"/>
      <c r="AH28" s="405" t="s">
        <v>141</v>
      </c>
      <c r="AI28" s="406"/>
      <c r="AJ28" s="406"/>
      <c r="AK28" s="406"/>
      <c r="AL28" s="407"/>
      <c r="AM28" s="405" t="s">
        <v>141</v>
      </c>
      <c r="AN28" s="406"/>
      <c r="AO28" s="406"/>
      <c r="AP28" s="406"/>
      <c r="AQ28" s="406"/>
      <c r="AR28" s="407"/>
      <c r="AS28" s="405" t="s">
        <v>133</v>
      </c>
      <c r="AT28" s="406"/>
      <c r="AU28" s="406"/>
      <c r="AV28" s="406"/>
      <c r="AW28" s="406"/>
      <c r="AX28" s="465"/>
      <c r="AY28" s="469" t="s">
        <v>189</v>
      </c>
      <c r="AZ28" s="470"/>
      <c r="BA28" s="470"/>
      <c r="BB28" s="471"/>
      <c r="BC28" s="478" t="s">
        <v>49</v>
      </c>
      <c r="BD28" s="479"/>
      <c r="BE28" s="479"/>
      <c r="BF28" s="479"/>
      <c r="BG28" s="479"/>
      <c r="BH28" s="479"/>
      <c r="BI28" s="479"/>
      <c r="BJ28" s="479"/>
      <c r="BK28" s="479"/>
      <c r="BL28" s="479"/>
      <c r="BM28" s="480"/>
      <c r="BN28" s="481">
        <v>944917</v>
      </c>
      <c r="BO28" s="482"/>
      <c r="BP28" s="482"/>
      <c r="BQ28" s="482"/>
      <c r="BR28" s="482"/>
      <c r="BS28" s="482"/>
      <c r="BT28" s="482"/>
      <c r="BU28" s="483"/>
      <c r="BV28" s="481">
        <v>988250</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190</v>
      </c>
      <c r="F29" s="409"/>
      <c r="G29" s="409"/>
      <c r="H29" s="409"/>
      <c r="I29" s="409"/>
      <c r="J29" s="409"/>
      <c r="K29" s="410"/>
      <c r="L29" s="405">
        <v>8</v>
      </c>
      <c r="M29" s="406"/>
      <c r="N29" s="406"/>
      <c r="O29" s="406"/>
      <c r="P29" s="407"/>
      <c r="Q29" s="405">
        <v>1490</v>
      </c>
      <c r="R29" s="406"/>
      <c r="S29" s="406"/>
      <c r="T29" s="406"/>
      <c r="U29" s="406"/>
      <c r="V29" s="407"/>
      <c r="W29" s="496"/>
      <c r="X29" s="497"/>
      <c r="Y29" s="498"/>
      <c r="Z29" s="408" t="s">
        <v>191</v>
      </c>
      <c r="AA29" s="409"/>
      <c r="AB29" s="409"/>
      <c r="AC29" s="409"/>
      <c r="AD29" s="409"/>
      <c r="AE29" s="409"/>
      <c r="AF29" s="409"/>
      <c r="AG29" s="410"/>
      <c r="AH29" s="405">
        <v>69</v>
      </c>
      <c r="AI29" s="406"/>
      <c r="AJ29" s="406"/>
      <c r="AK29" s="406"/>
      <c r="AL29" s="407"/>
      <c r="AM29" s="405">
        <v>197340</v>
      </c>
      <c r="AN29" s="406"/>
      <c r="AO29" s="406"/>
      <c r="AP29" s="406"/>
      <c r="AQ29" s="406"/>
      <c r="AR29" s="407"/>
      <c r="AS29" s="405">
        <v>2860</v>
      </c>
      <c r="AT29" s="406"/>
      <c r="AU29" s="406"/>
      <c r="AV29" s="406"/>
      <c r="AW29" s="406"/>
      <c r="AX29" s="465"/>
      <c r="AY29" s="472"/>
      <c r="AZ29" s="473"/>
      <c r="BA29" s="473"/>
      <c r="BB29" s="474"/>
      <c r="BC29" s="466" t="s">
        <v>192</v>
      </c>
      <c r="BD29" s="467"/>
      <c r="BE29" s="467"/>
      <c r="BF29" s="467"/>
      <c r="BG29" s="467"/>
      <c r="BH29" s="467"/>
      <c r="BI29" s="467"/>
      <c r="BJ29" s="467"/>
      <c r="BK29" s="467"/>
      <c r="BL29" s="467"/>
      <c r="BM29" s="468"/>
      <c r="BN29" s="452">
        <v>401120</v>
      </c>
      <c r="BO29" s="453"/>
      <c r="BP29" s="453"/>
      <c r="BQ29" s="453"/>
      <c r="BR29" s="453"/>
      <c r="BS29" s="453"/>
      <c r="BT29" s="453"/>
      <c r="BU29" s="454"/>
      <c r="BV29" s="452">
        <v>1120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193</v>
      </c>
      <c r="X30" s="420"/>
      <c r="Y30" s="420"/>
      <c r="Z30" s="420"/>
      <c r="AA30" s="420"/>
      <c r="AB30" s="420"/>
      <c r="AC30" s="420"/>
      <c r="AD30" s="420"/>
      <c r="AE30" s="420"/>
      <c r="AF30" s="420"/>
      <c r="AG30" s="421"/>
      <c r="AH30" s="422">
        <v>97.1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51</v>
      </c>
      <c r="BD30" s="426"/>
      <c r="BE30" s="426"/>
      <c r="BF30" s="426"/>
      <c r="BG30" s="426"/>
      <c r="BH30" s="426"/>
      <c r="BI30" s="426"/>
      <c r="BJ30" s="426"/>
      <c r="BK30" s="426"/>
      <c r="BL30" s="426"/>
      <c r="BM30" s="427"/>
      <c r="BN30" s="486">
        <v>617746</v>
      </c>
      <c r="BO30" s="487"/>
      <c r="BP30" s="487"/>
      <c r="BQ30" s="487"/>
      <c r="BR30" s="487"/>
      <c r="BS30" s="487"/>
      <c r="BT30" s="487"/>
      <c r="BU30" s="488"/>
      <c r="BV30" s="486">
        <v>1068465</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194</v>
      </c>
      <c r="D32" s="411"/>
      <c r="E32" s="411"/>
      <c r="F32" s="411"/>
      <c r="G32" s="411"/>
      <c r="H32" s="411"/>
      <c r="I32" s="411"/>
      <c r="J32" s="411"/>
      <c r="K32" s="411"/>
      <c r="L32" s="411"/>
      <c r="M32" s="411"/>
      <c r="N32" s="411"/>
      <c r="O32" s="411"/>
      <c r="P32" s="411"/>
      <c r="Q32" s="411"/>
      <c r="R32" s="411"/>
      <c r="S32" s="41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200</v>
      </c>
      <c r="D33" s="404"/>
      <c r="E33" s="403" t="s">
        <v>201</v>
      </c>
      <c r="F33" s="403"/>
      <c r="G33" s="403"/>
      <c r="H33" s="403"/>
      <c r="I33" s="403"/>
      <c r="J33" s="403"/>
      <c r="K33" s="403"/>
      <c r="L33" s="403"/>
      <c r="M33" s="403"/>
      <c r="N33" s="403"/>
      <c r="O33" s="403"/>
      <c r="P33" s="403"/>
      <c r="Q33" s="403"/>
      <c r="R33" s="403"/>
      <c r="S33" s="403"/>
      <c r="T33" s="203"/>
      <c r="U33" s="404" t="s">
        <v>200</v>
      </c>
      <c r="V33" s="404"/>
      <c r="W33" s="403" t="s">
        <v>201</v>
      </c>
      <c r="X33" s="403"/>
      <c r="Y33" s="403"/>
      <c r="Z33" s="403"/>
      <c r="AA33" s="403"/>
      <c r="AB33" s="403"/>
      <c r="AC33" s="403"/>
      <c r="AD33" s="403"/>
      <c r="AE33" s="403"/>
      <c r="AF33" s="403"/>
      <c r="AG33" s="403"/>
      <c r="AH33" s="403"/>
      <c r="AI33" s="403"/>
      <c r="AJ33" s="403"/>
      <c r="AK33" s="403"/>
      <c r="AL33" s="203"/>
      <c r="AM33" s="404" t="s">
        <v>202</v>
      </c>
      <c r="AN33" s="404"/>
      <c r="AO33" s="403" t="s">
        <v>201</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202</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大桑村国民健康保険事業特別会計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4</v>
      </c>
      <c r="BF34" s="400"/>
      <c r="BG34" s="401" t="str">
        <f>IF('各会計、関係団体の財政状況及び健全化判断比率'!B30="","",'各会計、関係団体の財政状況及び健全化判断比率'!B30)</f>
        <v>大桑村村営水道事業特別会計</v>
      </c>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木曽広域連合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大桑村後期高齢者医療事業特別会計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5</v>
      </c>
      <c r="BF35" s="400"/>
      <c r="BG35" s="401" t="str">
        <f>IF('各会計、関係団体の財政状況及び健全化判断比率'!B31="","",'各会計、関係団体の財政状況及び健全化判断比率'!B31)</f>
        <v>大桑村農業集落排水事業特別会計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　（一般会計）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6</v>
      </c>
      <c r="BF36" s="400"/>
      <c r="BG36" s="401" t="str">
        <f>IF('各会計、関係団体の財政状況及び健全化判断比率'!B32="","",'各会計、関係団体の財政状況及び健全化判断比率'!B32)</f>
        <v>大桑村公共下水道事業特別会計</v>
      </c>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　（介護保険特別会計）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　下水道事業会計）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中信地域町村交通災害共済事務組合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長野県後期高齢者医療広域連合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　（一般会計）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　（後期高齢者医療特別会計）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長野県市町村自治振興組合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長野県地方税滞納整理機構</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615</v>
      </c>
    </row>
    <row r="54" spans="5:113" x14ac:dyDescent="0.15"/>
    <row r="55" spans="5:113" x14ac:dyDescent="0.15"/>
    <row r="56" spans="5:113" x14ac:dyDescent="0.15"/>
  </sheetData>
  <sheetProtection algorithmName="SHA-512" hashValue="Ytktbynvx2UHm7dePJj17CZHufQNayYVjAeO8IAamedAqHN1G2jdHFLRuyO4x9r+xYZPxHmmZeXC9IcD7APC8g==" saltValue="S2iMGRB1X2d2af4PITnoo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83" t="s">
        <v>580</v>
      </c>
      <c r="D34" s="1183"/>
      <c r="E34" s="1184"/>
      <c r="F34" s="32">
        <v>3.85</v>
      </c>
      <c r="G34" s="33">
        <v>4.3600000000000003</v>
      </c>
      <c r="H34" s="33">
        <v>5.49</v>
      </c>
      <c r="I34" s="33">
        <v>5.91</v>
      </c>
      <c r="J34" s="34">
        <v>4.6500000000000004</v>
      </c>
      <c r="K34" s="22"/>
      <c r="L34" s="22"/>
      <c r="M34" s="22"/>
      <c r="N34" s="22"/>
      <c r="O34" s="22"/>
      <c r="P34" s="22"/>
    </row>
    <row r="35" spans="1:16" ht="39" customHeight="1" x14ac:dyDescent="0.15">
      <c r="A35" s="22"/>
      <c r="B35" s="35"/>
      <c r="C35" s="1177" t="s">
        <v>581</v>
      </c>
      <c r="D35" s="1178"/>
      <c r="E35" s="1179"/>
      <c r="F35" s="36">
        <v>1.1599999999999999</v>
      </c>
      <c r="G35" s="37">
        <v>0.22</v>
      </c>
      <c r="H35" s="37">
        <v>0.25</v>
      </c>
      <c r="I35" s="37">
        <v>0.08</v>
      </c>
      <c r="J35" s="38">
        <v>0.13</v>
      </c>
      <c r="K35" s="22"/>
      <c r="L35" s="22"/>
      <c r="M35" s="22"/>
      <c r="N35" s="22"/>
      <c r="O35" s="22"/>
      <c r="P35" s="22"/>
    </row>
    <row r="36" spans="1:16" ht="39" customHeight="1" x14ac:dyDescent="0.15">
      <c r="A36" s="22"/>
      <c r="B36" s="35"/>
      <c r="C36" s="1177" t="s">
        <v>582</v>
      </c>
      <c r="D36" s="1178"/>
      <c r="E36" s="1179"/>
      <c r="F36" s="36">
        <v>0.02</v>
      </c>
      <c r="G36" s="37">
        <v>0.04</v>
      </c>
      <c r="H36" s="37">
        <v>0</v>
      </c>
      <c r="I36" s="37">
        <v>0.06</v>
      </c>
      <c r="J36" s="38">
        <v>0.02</v>
      </c>
      <c r="K36" s="22"/>
      <c r="L36" s="22"/>
      <c r="M36" s="22"/>
      <c r="N36" s="22"/>
      <c r="O36" s="22"/>
      <c r="P36" s="22"/>
    </row>
    <row r="37" spans="1:16" ht="39" customHeight="1" x14ac:dyDescent="0.15">
      <c r="A37" s="22"/>
      <c r="B37" s="35"/>
      <c r="C37" s="1177" t="s">
        <v>583</v>
      </c>
      <c r="D37" s="1178"/>
      <c r="E37" s="1179"/>
      <c r="F37" s="36">
        <v>0.01</v>
      </c>
      <c r="G37" s="37">
        <v>0.02</v>
      </c>
      <c r="H37" s="37">
        <v>0.04</v>
      </c>
      <c r="I37" s="37">
        <v>0.02</v>
      </c>
      <c r="J37" s="38">
        <v>0.02</v>
      </c>
      <c r="K37" s="22"/>
      <c r="L37" s="22"/>
      <c r="M37" s="22"/>
      <c r="N37" s="22"/>
      <c r="O37" s="22"/>
      <c r="P37" s="22"/>
    </row>
    <row r="38" spans="1:16" ht="39" customHeight="1" x14ac:dyDescent="0.15">
      <c r="A38" s="22"/>
      <c r="B38" s="35"/>
      <c r="C38" s="1177" t="s">
        <v>584</v>
      </c>
      <c r="D38" s="1178"/>
      <c r="E38" s="1179"/>
      <c r="F38" s="36">
        <v>0.03</v>
      </c>
      <c r="G38" s="37">
        <v>0.01</v>
      </c>
      <c r="H38" s="37">
        <v>0.04</v>
      </c>
      <c r="I38" s="37">
        <v>0.02</v>
      </c>
      <c r="J38" s="38">
        <v>0.01</v>
      </c>
      <c r="K38" s="22"/>
      <c r="L38" s="22"/>
      <c r="M38" s="22"/>
      <c r="N38" s="22"/>
      <c r="O38" s="22"/>
      <c r="P38" s="22"/>
    </row>
    <row r="39" spans="1:16" ht="39" customHeight="1" x14ac:dyDescent="0.15">
      <c r="A39" s="22"/>
      <c r="B39" s="35"/>
      <c r="C39" s="1177" t="s">
        <v>585</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586</v>
      </c>
      <c r="D42" s="1178"/>
      <c r="E42" s="1179"/>
      <c r="F42" s="36" t="s">
        <v>529</v>
      </c>
      <c r="G42" s="37" t="s">
        <v>529</v>
      </c>
      <c r="H42" s="37" t="s">
        <v>529</v>
      </c>
      <c r="I42" s="37" t="s">
        <v>529</v>
      </c>
      <c r="J42" s="38" t="s">
        <v>529</v>
      </c>
      <c r="K42" s="22"/>
      <c r="L42" s="22"/>
      <c r="M42" s="22"/>
      <c r="N42" s="22"/>
      <c r="O42" s="22"/>
      <c r="P42" s="22"/>
    </row>
    <row r="43" spans="1:16" ht="39" customHeight="1" thickBot="1" x14ac:dyDescent="0.2">
      <c r="A43" s="22"/>
      <c r="B43" s="40"/>
      <c r="C43" s="1180" t="s">
        <v>587</v>
      </c>
      <c r="D43" s="1181"/>
      <c r="E43" s="1182"/>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NnedGW8R/VhjfYk3WrRTdoQIxugLH4oeIfapzFHTiO1P+bt4ahV2IlI7ZJsmw4i2j7mgOSPnKxoXRCV46Xow==" saltValue="pMjzE/kPCub/6icuGS06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506</v>
      </c>
      <c r="L45" s="60">
        <v>507</v>
      </c>
      <c r="M45" s="60">
        <v>487</v>
      </c>
      <c r="N45" s="60">
        <v>451</v>
      </c>
      <c r="O45" s="61">
        <v>504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529</v>
      </c>
      <c r="L46" s="64" t="s">
        <v>529</v>
      </c>
      <c r="M46" s="64" t="s">
        <v>529</v>
      </c>
      <c r="N46" s="64" t="s">
        <v>529</v>
      </c>
      <c r="O46" s="65" t="s">
        <v>529</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529</v>
      </c>
      <c r="L47" s="64" t="s">
        <v>529</v>
      </c>
      <c r="M47" s="64" t="s">
        <v>529</v>
      </c>
      <c r="N47" s="64" t="s">
        <v>529</v>
      </c>
      <c r="O47" s="65" t="s">
        <v>529</v>
      </c>
      <c r="P47" s="48"/>
      <c r="Q47" s="48"/>
      <c r="R47" s="48"/>
      <c r="S47" s="48"/>
      <c r="T47" s="48"/>
      <c r="U47" s="48"/>
    </row>
    <row r="48" spans="1:21" ht="30.75" customHeight="1" x14ac:dyDescent="0.15">
      <c r="A48" s="48"/>
      <c r="B48" s="1205"/>
      <c r="C48" s="1206"/>
      <c r="D48" s="62"/>
      <c r="E48" s="1187" t="s">
        <v>15</v>
      </c>
      <c r="F48" s="1187"/>
      <c r="G48" s="1187"/>
      <c r="H48" s="1187"/>
      <c r="I48" s="1187"/>
      <c r="J48" s="1188"/>
      <c r="K48" s="63">
        <v>188</v>
      </c>
      <c r="L48" s="64">
        <v>185</v>
      </c>
      <c r="M48" s="64">
        <v>163</v>
      </c>
      <c r="N48" s="64">
        <v>149</v>
      </c>
      <c r="O48" s="65">
        <v>148</v>
      </c>
      <c r="P48" s="48"/>
      <c r="Q48" s="48"/>
      <c r="R48" s="48"/>
      <c r="S48" s="48"/>
      <c r="T48" s="48"/>
      <c r="U48" s="48"/>
    </row>
    <row r="49" spans="1:21" ht="30.75" customHeight="1" x14ac:dyDescent="0.15">
      <c r="A49" s="48"/>
      <c r="B49" s="1205"/>
      <c r="C49" s="1206"/>
      <c r="D49" s="62"/>
      <c r="E49" s="1187" t="s">
        <v>16</v>
      </c>
      <c r="F49" s="1187"/>
      <c r="G49" s="1187"/>
      <c r="H49" s="1187"/>
      <c r="I49" s="1187"/>
      <c r="J49" s="1188"/>
      <c r="K49" s="63">
        <v>13</v>
      </c>
      <c r="L49" s="64">
        <v>13</v>
      </c>
      <c r="M49" s="64">
        <v>14</v>
      </c>
      <c r="N49" s="64">
        <v>14</v>
      </c>
      <c r="O49" s="65">
        <v>14</v>
      </c>
      <c r="P49" s="48"/>
      <c r="Q49" s="48"/>
      <c r="R49" s="48"/>
      <c r="S49" s="48"/>
      <c r="T49" s="48"/>
      <c r="U49" s="48"/>
    </row>
    <row r="50" spans="1:21" ht="30.75" customHeight="1" x14ac:dyDescent="0.15">
      <c r="A50" s="48"/>
      <c r="B50" s="1205"/>
      <c r="C50" s="1206"/>
      <c r="D50" s="62"/>
      <c r="E50" s="1187" t="s">
        <v>17</v>
      </c>
      <c r="F50" s="1187"/>
      <c r="G50" s="1187"/>
      <c r="H50" s="1187"/>
      <c r="I50" s="1187"/>
      <c r="J50" s="1188"/>
      <c r="K50" s="63">
        <v>6</v>
      </c>
      <c r="L50" s="64">
        <v>5</v>
      </c>
      <c r="M50" s="64">
        <v>3</v>
      </c>
      <c r="N50" s="64">
        <v>3</v>
      </c>
      <c r="O50" s="65">
        <v>3</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529</v>
      </c>
      <c r="L51" s="64" t="s">
        <v>529</v>
      </c>
      <c r="M51" s="64" t="s">
        <v>529</v>
      </c>
      <c r="N51" s="64" t="s">
        <v>529</v>
      </c>
      <c r="O51" s="65" t="s">
        <v>529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541</v>
      </c>
      <c r="L52" s="64">
        <v>523</v>
      </c>
      <c r="M52" s="64">
        <v>476</v>
      </c>
      <c r="N52" s="64">
        <v>433</v>
      </c>
      <c r="O52" s="65">
        <v>455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172</v>
      </c>
      <c r="L53" s="69">
        <v>187</v>
      </c>
      <c r="M53" s="69">
        <v>191</v>
      </c>
      <c r="N53" s="69">
        <v>184</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3" t="s">
        <v>26</v>
      </c>
      <c r="C57" s="1194"/>
      <c r="D57" s="1197" t="s">
        <v>27</v>
      </c>
      <c r="E57" s="1198"/>
      <c r="F57" s="1198"/>
      <c r="G57" s="1198"/>
      <c r="H57" s="1198"/>
      <c r="I57" s="1198"/>
      <c r="J57" s="1199"/>
      <c r="K57" s="83" t="s">
        <v>605</v>
      </c>
      <c r="L57" s="84" t="s">
        <v>606</v>
      </c>
      <c r="M57" s="84" t="s">
        <v>606</v>
      </c>
      <c r="N57" s="84" t="s">
        <v>608</v>
      </c>
      <c r="O57" s="85" t="s">
        <v>606</v>
      </c>
    </row>
    <row r="58" spans="1:21" ht="31.5" customHeight="1" thickBot="1" x14ac:dyDescent="0.2">
      <c r="B58" s="1195"/>
      <c r="C58" s="1196"/>
      <c r="D58" s="1200" t="s">
        <v>28</v>
      </c>
      <c r="E58" s="1201"/>
      <c r="F58" s="1201"/>
      <c r="G58" s="1201"/>
      <c r="H58" s="1201"/>
      <c r="I58" s="1201"/>
      <c r="J58" s="1202"/>
      <c r="K58" s="86" t="s">
        <v>606</v>
      </c>
      <c r="L58" s="87" t="s">
        <v>607</v>
      </c>
      <c r="M58" s="87" t="s">
        <v>606</v>
      </c>
      <c r="N58" s="87" t="s">
        <v>606</v>
      </c>
      <c r="O58" s="88" t="s">
        <v>609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T9MUSR7AReYvSKuExUlRWdcjkZtQ8cdPsaymfvnKVxywGDTxoS97KVRmqD0mDl3jweUrIgA/4IPZUJ+eKlqg==" saltValue="Khz4Q4/FvZmqqIarMx5A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23" t="s">
        <v>31</v>
      </c>
      <c r="C41" s="1224"/>
      <c r="D41" s="102"/>
      <c r="E41" s="1225" t="s">
        <v>32</v>
      </c>
      <c r="F41" s="1225"/>
      <c r="G41" s="1225"/>
      <c r="H41" s="1226"/>
      <c r="I41" s="346">
        <v>4573</v>
      </c>
      <c r="J41" s="347">
        <v>4804</v>
      </c>
      <c r="K41" s="347">
        <v>4922</v>
      </c>
      <c r="L41" s="347">
        <v>5309</v>
      </c>
      <c r="M41" s="348">
        <v>6309</v>
      </c>
    </row>
    <row r="42" spans="2:13" ht="27.75" customHeight="1" x14ac:dyDescent="0.15">
      <c r="B42" s="1213"/>
      <c r="C42" s="1214"/>
      <c r="D42" s="103"/>
      <c r="E42" s="1217" t="s">
        <v>33</v>
      </c>
      <c r="F42" s="1217"/>
      <c r="G42" s="1217"/>
      <c r="H42" s="1218"/>
      <c r="I42" s="349">
        <v>114</v>
      </c>
      <c r="J42" s="350">
        <v>96</v>
      </c>
      <c r="K42" s="350">
        <v>77</v>
      </c>
      <c r="L42" s="350">
        <v>59</v>
      </c>
      <c r="M42" s="351">
        <v>47</v>
      </c>
    </row>
    <row r="43" spans="2:13" ht="27.75" customHeight="1" x14ac:dyDescent="0.15">
      <c r="B43" s="1213"/>
      <c r="C43" s="1214"/>
      <c r="D43" s="103"/>
      <c r="E43" s="1217" t="s">
        <v>34</v>
      </c>
      <c r="F43" s="1217"/>
      <c r="G43" s="1217"/>
      <c r="H43" s="1218"/>
      <c r="I43" s="349">
        <v>1699</v>
      </c>
      <c r="J43" s="350">
        <v>1547</v>
      </c>
      <c r="K43" s="350">
        <v>1399</v>
      </c>
      <c r="L43" s="350">
        <v>1311</v>
      </c>
      <c r="M43" s="351">
        <v>1217</v>
      </c>
    </row>
    <row r="44" spans="2:13" ht="27.75" customHeight="1" x14ac:dyDescent="0.15">
      <c r="B44" s="1213"/>
      <c r="C44" s="1214"/>
      <c r="D44" s="103"/>
      <c r="E44" s="1217" t="s">
        <v>35</v>
      </c>
      <c r="F44" s="1217"/>
      <c r="G44" s="1217"/>
      <c r="H44" s="1218"/>
      <c r="I44" s="349">
        <v>93</v>
      </c>
      <c r="J44" s="350">
        <v>80</v>
      </c>
      <c r="K44" s="350">
        <v>68</v>
      </c>
      <c r="L44" s="350">
        <v>55</v>
      </c>
      <c r="M44" s="351">
        <v>56</v>
      </c>
    </row>
    <row r="45" spans="2:13" ht="27.75" customHeight="1" x14ac:dyDescent="0.15">
      <c r="B45" s="1213"/>
      <c r="C45" s="1214"/>
      <c r="D45" s="103"/>
      <c r="E45" s="1217" t="s">
        <v>36</v>
      </c>
      <c r="F45" s="1217"/>
      <c r="G45" s="1217"/>
      <c r="H45" s="1218"/>
      <c r="I45" s="349">
        <v>593</v>
      </c>
      <c r="J45" s="350">
        <v>565</v>
      </c>
      <c r="K45" s="350">
        <v>592</v>
      </c>
      <c r="L45" s="350">
        <v>549</v>
      </c>
      <c r="M45" s="351">
        <v>529</v>
      </c>
    </row>
    <row r="46" spans="2:13" ht="27.75" customHeight="1" x14ac:dyDescent="0.15">
      <c r="B46" s="1213"/>
      <c r="C46" s="1214"/>
      <c r="D46" s="104"/>
      <c r="E46" s="1217" t="s">
        <v>37</v>
      </c>
      <c r="F46" s="1217"/>
      <c r="G46" s="1217"/>
      <c r="H46" s="1218"/>
      <c r="I46" s="349" t="s">
        <v>529</v>
      </c>
      <c r="J46" s="350" t="s">
        <v>529</v>
      </c>
      <c r="K46" s="350" t="s">
        <v>529</v>
      </c>
      <c r="L46" s="350" t="s">
        <v>529</v>
      </c>
      <c r="M46" s="351" t="s">
        <v>529</v>
      </c>
    </row>
    <row r="47" spans="2:13" ht="27.75" customHeight="1" x14ac:dyDescent="0.15">
      <c r="B47" s="1213"/>
      <c r="C47" s="1214"/>
      <c r="D47" s="105"/>
      <c r="E47" s="1227" t="s">
        <v>38</v>
      </c>
      <c r="F47" s="1228"/>
      <c r="G47" s="1228"/>
      <c r="H47" s="1229"/>
      <c r="I47" s="349" t="s">
        <v>529</v>
      </c>
      <c r="J47" s="350" t="s">
        <v>529</v>
      </c>
      <c r="K47" s="350" t="s">
        <v>529</v>
      </c>
      <c r="L47" s="350" t="s">
        <v>529</v>
      </c>
      <c r="M47" s="351" t="s">
        <v>529</v>
      </c>
    </row>
    <row r="48" spans="2:13" ht="27.75" customHeight="1" x14ac:dyDescent="0.15">
      <c r="B48" s="1213"/>
      <c r="C48" s="1214"/>
      <c r="D48" s="103"/>
      <c r="E48" s="1217" t="s">
        <v>39</v>
      </c>
      <c r="F48" s="1217"/>
      <c r="G48" s="1217"/>
      <c r="H48" s="1218"/>
      <c r="I48" s="349" t="s">
        <v>529</v>
      </c>
      <c r="J48" s="350" t="s">
        <v>529</v>
      </c>
      <c r="K48" s="350" t="s">
        <v>529</v>
      </c>
      <c r="L48" s="350" t="s">
        <v>529</v>
      </c>
      <c r="M48" s="351" t="s">
        <v>529</v>
      </c>
    </row>
    <row r="49" spans="2:13" ht="27.75" customHeight="1" x14ac:dyDescent="0.15">
      <c r="B49" s="1215"/>
      <c r="C49" s="1216"/>
      <c r="D49" s="103"/>
      <c r="E49" s="1217" t="s">
        <v>40</v>
      </c>
      <c r="F49" s="1217"/>
      <c r="G49" s="1217"/>
      <c r="H49" s="1218"/>
      <c r="I49" s="349" t="s">
        <v>529</v>
      </c>
      <c r="J49" s="350" t="s">
        <v>529</v>
      </c>
      <c r="K49" s="350" t="s">
        <v>529</v>
      </c>
      <c r="L49" s="350" t="s">
        <v>529</v>
      </c>
      <c r="M49" s="351" t="s">
        <v>529</v>
      </c>
    </row>
    <row r="50" spans="2:13" ht="27.75" customHeight="1" x14ac:dyDescent="0.15">
      <c r="B50" s="1211" t="s">
        <v>41</v>
      </c>
      <c r="C50" s="1212"/>
      <c r="D50" s="106"/>
      <c r="E50" s="1217" t="s">
        <v>42</v>
      </c>
      <c r="F50" s="1217"/>
      <c r="G50" s="1217"/>
      <c r="H50" s="1218"/>
      <c r="I50" s="349">
        <v>2098</v>
      </c>
      <c r="J50" s="350">
        <v>2138</v>
      </c>
      <c r="K50" s="350">
        <v>2094</v>
      </c>
      <c r="L50" s="350">
        <v>2136</v>
      </c>
      <c r="M50" s="351">
        <v>2045</v>
      </c>
    </row>
    <row r="51" spans="2:13" ht="27.75" customHeight="1" x14ac:dyDescent="0.15">
      <c r="B51" s="1213"/>
      <c r="C51" s="1214"/>
      <c r="D51" s="103"/>
      <c r="E51" s="1217" t="s">
        <v>43</v>
      </c>
      <c r="F51" s="1217"/>
      <c r="G51" s="1217"/>
      <c r="H51" s="1218"/>
      <c r="I51" s="349">
        <v>106</v>
      </c>
      <c r="J51" s="350">
        <v>93</v>
      </c>
      <c r="K51" s="350">
        <v>72</v>
      </c>
      <c r="L51" s="350">
        <v>110</v>
      </c>
      <c r="M51" s="351">
        <v>96</v>
      </c>
    </row>
    <row r="52" spans="2:13" ht="27.75" customHeight="1" x14ac:dyDescent="0.15">
      <c r="B52" s="1215"/>
      <c r="C52" s="1216"/>
      <c r="D52" s="103"/>
      <c r="E52" s="1217" t="s">
        <v>44</v>
      </c>
      <c r="F52" s="1217"/>
      <c r="G52" s="1217"/>
      <c r="H52" s="1218"/>
      <c r="I52" s="349">
        <v>4355</v>
      </c>
      <c r="J52" s="350">
        <v>4425</v>
      </c>
      <c r="K52" s="350">
        <v>4412</v>
      </c>
      <c r="L52" s="350">
        <v>4461</v>
      </c>
      <c r="M52" s="351">
        <v>4705</v>
      </c>
    </row>
    <row r="53" spans="2:13" ht="27.75" customHeight="1" thickBot="1" x14ac:dyDescent="0.2">
      <c r="B53" s="1219" t="s">
        <v>45</v>
      </c>
      <c r="C53" s="1220"/>
      <c r="D53" s="107"/>
      <c r="E53" s="1221" t="s">
        <v>46</v>
      </c>
      <c r="F53" s="1221"/>
      <c r="G53" s="1221"/>
      <c r="H53" s="1222"/>
      <c r="I53" s="352">
        <v>513</v>
      </c>
      <c r="J53" s="353">
        <v>436</v>
      </c>
      <c r="K53" s="353">
        <v>481</v>
      </c>
      <c r="L53" s="353">
        <v>576</v>
      </c>
      <c r="M53" s="354">
        <v>1312</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eifs5eUCJxfyL4WTIMHr8j/masILA3FMIyz6RGl3Ccj1hrgfB3rj+gd5fFUlpf2vhhiOcQraUZCL3X24grWLsQ==" saltValue="Zw7YB1dqH6KVi0uvIrrq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8" t="s">
        <v>49</v>
      </c>
      <c r="D55" s="1238"/>
      <c r="E55" s="1239"/>
      <c r="F55" s="119">
        <v>826</v>
      </c>
      <c r="G55" s="119">
        <v>988</v>
      </c>
      <c r="H55" s="120">
        <v>945</v>
      </c>
    </row>
    <row r="56" spans="2:8" ht="52.5" customHeight="1" x14ac:dyDescent="0.15">
      <c r="B56" s="121"/>
      <c r="C56" s="1240" t="s">
        <v>50</v>
      </c>
      <c r="D56" s="1240"/>
      <c r="E56" s="1241"/>
      <c r="F56" s="122">
        <v>1</v>
      </c>
      <c r="G56" s="122">
        <v>1</v>
      </c>
      <c r="H56" s="123">
        <v>401</v>
      </c>
    </row>
    <row r="57" spans="2:8" ht="53.25" customHeight="1" x14ac:dyDescent="0.15">
      <c r="B57" s="121"/>
      <c r="C57" s="1242" t="s">
        <v>51</v>
      </c>
      <c r="D57" s="1242"/>
      <c r="E57" s="1243"/>
      <c r="F57" s="124">
        <v>1190</v>
      </c>
      <c r="G57" s="124">
        <v>1068</v>
      </c>
      <c r="H57" s="125">
        <v>618</v>
      </c>
    </row>
    <row r="58" spans="2:8" ht="45.75" customHeight="1" x14ac:dyDescent="0.15">
      <c r="B58" s="126"/>
      <c r="C58" s="1230" t="s">
        <v>610</v>
      </c>
      <c r="D58" s="1231"/>
      <c r="E58" s="1232"/>
      <c r="F58" s="127">
        <v>1092</v>
      </c>
      <c r="G58" s="127">
        <v>970</v>
      </c>
      <c r="H58" s="128">
        <v>520</v>
      </c>
    </row>
    <row r="59" spans="2:8" ht="45.75" customHeight="1" x14ac:dyDescent="0.15">
      <c r="B59" s="126"/>
      <c r="C59" s="1230" t="s">
        <v>611</v>
      </c>
      <c r="D59" s="1231"/>
      <c r="E59" s="1232"/>
      <c r="F59" s="127">
        <v>55</v>
      </c>
      <c r="G59" s="127">
        <v>55</v>
      </c>
      <c r="H59" s="128">
        <v>55</v>
      </c>
    </row>
    <row r="60" spans="2:8" ht="45.75" customHeight="1" x14ac:dyDescent="0.15">
      <c r="B60" s="126"/>
      <c r="C60" s="1230" t="s">
        <v>612</v>
      </c>
      <c r="D60" s="1231"/>
      <c r="E60" s="1232"/>
      <c r="F60" s="127">
        <v>32</v>
      </c>
      <c r="G60" s="127">
        <v>32</v>
      </c>
      <c r="H60" s="128">
        <v>32</v>
      </c>
    </row>
    <row r="61" spans="2:8" ht="45.75" customHeight="1" x14ac:dyDescent="0.15">
      <c r="B61" s="126"/>
      <c r="C61" s="1230" t="s">
        <v>613</v>
      </c>
      <c r="D61" s="1231"/>
      <c r="E61" s="1232"/>
      <c r="F61" s="127">
        <v>4</v>
      </c>
      <c r="G61" s="127">
        <v>4</v>
      </c>
      <c r="H61" s="128">
        <v>4</v>
      </c>
    </row>
    <row r="62" spans="2:8" ht="45.75" customHeight="1" thickBot="1" x14ac:dyDescent="0.2">
      <c r="B62" s="129"/>
      <c r="C62" s="1233" t="s">
        <v>614</v>
      </c>
      <c r="D62" s="1234"/>
      <c r="E62" s="1235"/>
      <c r="F62" s="130">
        <v>5</v>
      </c>
      <c r="G62" s="130">
        <v>5</v>
      </c>
      <c r="H62" s="131">
        <v>4</v>
      </c>
    </row>
    <row r="63" spans="2:8" ht="52.5" customHeight="1" thickBot="1" x14ac:dyDescent="0.2">
      <c r="B63" s="132"/>
      <c r="C63" s="1236" t="s">
        <v>52</v>
      </c>
      <c r="D63" s="1236"/>
      <c r="E63" s="1237"/>
      <c r="F63" s="133">
        <v>2017</v>
      </c>
      <c r="G63" s="133">
        <v>2058</v>
      </c>
      <c r="H63" s="134">
        <v>1964</v>
      </c>
    </row>
    <row r="64" spans="2:8" x14ac:dyDescent="0.15"/>
  </sheetData>
  <sheetProtection algorithmName="SHA-512" hashValue="veqKPndUR0IPTX300mmyUM1cRzvWxb429+qTNisp/qOjEXGyRELKDWne/EthvfAmaTd4WzNDONC0vopKVaoSAg==" saltValue="WLhIKnonoX8SOlHeDRu8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9" zoomScaleNormal="100" zoomScaleSheetLayoutView="55" workbookViewId="0">
      <selection activeCell="CA40" sqref="CA40"/>
    </sheetView>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626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622</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6" t="s">
        <v>625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5" x14ac:dyDescent="0.15">
      <c r="B44" s="362"/>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5" x14ac:dyDescent="0.15">
      <c r="B45" s="362"/>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5" x14ac:dyDescent="0.15">
      <c r="B46" s="362"/>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5" x14ac:dyDescent="0.15">
      <c r="B47" s="362"/>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620</v>
      </c>
    </row>
    <row r="50" spans="1:109" ht="13.5" x14ac:dyDescent="0.15">
      <c r="B50" s="362"/>
      <c r="G50" s="1250"/>
      <c r="H50" s="1250"/>
      <c r="I50" s="1250"/>
      <c r="J50" s="1250"/>
      <c r="K50" s="370"/>
      <c r="L50" s="370"/>
      <c r="M50" s="369"/>
      <c r="N50" s="369"/>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6" t="s">
        <v>571</v>
      </c>
      <c r="BQ50" s="1246"/>
      <c r="BR50" s="1246"/>
      <c r="BS50" s="1246"/>
      <c r="BT50" s="1246"/>
      <c r="BU50" s="1246"/>
      <c r="BV50" s="1246"/>
      <c r="BW50" s="1246"/>
      <c r="BX50" s="1246" t="s">
        <v>572</v>
      </c>
      <c r="BY50" s="1246"/>
      <c r="BZ50" s="1246"/>
      <c r="CA50" s="1246"/>
      <c r="CB50" s="1246"/>
      <c r="CC50" s="1246"/>
      <c r="CD50" s="1246"/>
      <c r="CE50" s="1246"/>
      <c r="CF50" s="1246" t="s">
        <v>573</v>
      </c>
      <c r="CG50" s="1246"/>
      <c r="CH50" s="1246"/>
      <c r="CI50" s="1246"/>
      <c r="CJ50" s="1246"/>
      <c r="CK50" s="1246"/>
      <c r="CL50" s="1246"/>
      <c r="CM50" s="1246"/>
      <c r="CN50" s="1246" t="s">
        <v>574</v>
      </c>
      <c r="CO50" s="1246"/>
      <c r="CP50" s="1246"/>
      <c r="CQ50" s="1246"/>
      <c r="CR50" s="1246"/>
      <c r="CS50" s="1246"/>
      <c r="CT50" s="1246"/>
      <c r="CU50" s="1246"/>
      <c r="CV50" s="1246" t="s">
        <v>575</v>
      </c>
      <c r="CW50" s="1246"/>
      <c r="CX50" s="1246"/>
      <c r="CY50" s="1246"/>
      <c r="CZ50" s="1246"/>
      <c r="DA50" s="1246"/>
      <c r="DB50" s="1246"/>
      <c r="DC50" s="1246"/>
    </row>
    <row r="51" spans="1:109" ht="13.5" customHeight="1" x14ac:dyDescent="0.15">
      <c r="B51" s="362"/>
      <c r="G51" s="1255"/>
      <c r="H51" s="1255"/>
      <c r="I51" s="1265"/>
      <c r="J51" s="1265"/>
      <c r="K51" s="1251"/>
      <c r="L51" s="1251"/>
      <c r="M51" s="1251"/>
      <c r="N51" s="1251"/>
      <c r="AM51" s="368"/>
      <c r="AN51" s="1247" t="s">
        <v>619</v>
      </c>
      <c r="AO51" s="1247"/>
      <c r="AP51" s="1247"/>
      <c r="AQ51" s="1247"/>
      <c r="AR51" s="1247"/>
      <c r="AS51" s="1247"/>
      <c r="AT51" s="1247"/>
      <c r="AU51" s="1247"/>
      <c r="AV51" s="1247"/>
      <c r="AW51" s="1247"/>
      <c r="AX51" s="1247"/>
      <c r="AY51" s="1247"/>
      <c r="AZ51" s="1247"/>
      <c r="BA51" s="1247"/>
      <c r="BB51" s="1247" t="s">
        <v>617</v>
      </c>
      <c r="BC51" s="1247"/>
      <c r="BD51" s="1247"/>
      <c r="BE51" s="1247"/>
      <c r="BF51" s="1247"/>
      <c r="BG51" s="1247"/>
      <c r="BH51" s="1247"/>
      <c r="BI51" s="1247"/>
      <c r="BJ51" s="1247"/>
      <c r="BK51" s="1247"/>
      <c r="BL51" s="1247"/>
      <c r="BM51" s="1247"/>
      <c r="BN51" s="1247"/>
      <c r="BO51" s="1247"/>
      <c r="BP51" s="1244">
        <v>29.1</v>
      </c>
      <c r="BQ51" s="1244"/>
      <c r="BR51" s="1244"/>
      <c r="BS51" s="1244"/>
      <c r="BT51" s="1244"/>
      <c r="BU51" s="1244"/>
      <c r="BV51" s="1244"/>
      <c r="BW51" s="1244"/>
      <c r="BX51" s="1244">
        <v>25.3</v>
      </c>
      <c r="BY51" s="1244"/>
      <c r="BZ51" s="1244"/>
      <c r="CA51" s="1244"/>
      <c r="CB51" s="1244"/>
      <c r="CC51" s="1244"/>
      <c r="CD51" s="1244"/>
      <c r="CE51" s="1244"/>
      <c r="CF51" s="1244">
        <v>28.1</v>
      </c>
      <c r="CG51" s="1244"/>
      <c r="CH51" s="1244"/>
      <c r="CI51" s="1244"/>
      <c r="CJ51" s="1244"/>
      <c r="CK51" s="1244"/>
      <c r="CL51" s="1244"/>
      <c r="CM51" s="1244"/>
      <c r="CN51" s="1244">
        <v>30.9</v>
      </c>
      <c r="CO51" s="1244"/>
      <c r="CP51" s="1244"/>
      <c r="CQ51" s="1244"/>
      <c r="CR51" s="1244"/>
      <c r="CS51" s="1244"/>
      <c r="CT51" s="1244"/>
      <c r="CU51" s="1244"/>
      <c r="CV51" s="1244">
        <v>63.7</v>
      </c>
      <c r="CW51" s="1244"/>
      <c r="CX51" s="1244"/>
      <c r="CY51" s="1244"/>
      <c r="CZ51" s="1244"/>
      <c r="DA51" s="1244"/>
      <c r="DB51" s="1244"/>
      <c r="DC51" s="1244"/>
    </row>
    <row r="52" spans="1:109" ht="13.5" x14ac:dyDescent="0.15">
      <c r="B52" s="362"/>
      <c r="G52" s="1255"/>
      <c r="H52" s="1255"/>
      <c r="I52" s="1265"/>
      <c r="J52" s="1265"/>
      <c r="K52" s="1251"/>
      <c r="L52" s="1251"/>
      <c r="M52" s="1251"/>
      <c r="N52" s="1251"/>
      <c r="AM52" s="36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376"/>
      <c r="B53" s="362"/>
      <c r="G53" s="1255"/>
      <c r="H53" s="1255"/>
      <c r="I53" s="1250"/>
      <c r="J53" s="1250"/>
      <c r="K53" s="1251"/>
      <c r="L53" s="1251"/>
      <c r="M53" s="1251"/>
      <c r="N53" s="1251"/>
      <c r="AM53" s="368"/>
      <c r="AN53" s="1247"/>
      <c r="AO53" s="1247"/>
      <c r="AP53" s="1247"/>
      <c r="AQ53" s="1247"/>
      <c r="AR53" s="1247"/>
      <c r="AS53" s="1247"/>
      <c r="AT53" s="1247"/>
      <c r="AU53" s="1247"/>
      <c r="AV53" s="1247"/>
      <c r="AW53" s="1247"/>
      <c r="AX53" s="1247"/>
      <c r="AY53" s="1247"/>
      <c r="AZ53" s="1247"/>
      <c r="BA53" s="1247"/>
      <c r="BB53" s="1247" t="s">
        <v>624</v>
      </c>
      <c r="BC53" s="1247"/>
      <c r="BD53" s="1247"/>
      <c r="BE53" s="1247"/>
      <c r="BF53" s="1247"/>
      <c r="BG53" s="1247"/>
      <c r="BH53" s="1247"/>
      <c r="BI53" s="1247"/>
      <c r="BJ53" s="1247"/>
      <c r="BK53" s="1247"/>
      <c r="BL53" s="1247"/>
      <c r="BM53" s="1247"/>
      <c r="BN53" s="1247"/>
      <c r="BO53" s="1247"/>
      <c r="BP53" s="1244">
        <v>53.7</v>
      </c>
      <c r="BQ53" s="1244"/>
      <c r="BR53" s="1244"/>
      <c r="BS53" s="1244"/>
      <c r="BT53" s="1244"/>
      <c r="BU53" s="1244"/>
      <c r="BV53" s="1244"/>
      <c r="BW53" s="1244"/>
      <c r="BX53" s="1244">
        <v>54.8</v>
      </c>
      <c r="BY53" s="1244"/>
      <c r="BZ53" s="1244"/>
      <c r="CA53" s="1244"/>
      <c r="CB53" s="1244"/>
      <c r="CC53" s="1244"/>
      <c r="CD53" s="1244"/>
      <c r="CE53" s="1244"/>
      <c r="CF53" s="1244">
        <v>56.2</v>
      </c>
      <c r="CG53" s="1244"/>
      <c r="CH53" s="1244"/>
      <c r="CI53" s="1244"/>
      <c r="CJ53" s="1244"/>
      <c r="CK53" s="1244"/>
      <c r="CL53" s="1244"/>
      <c r="CM53" s="1244"/>
      <c r="CN53" s="1244">
        <v>57.1</v>
      </c>
      <c r="CO53" s="1244"/>
      <c r="CP53" s="1244"/>
      <c r="CQ53" s="1244"/>
      <c r="CR53" s="1244"/>
      <c r="CS53" s="1244"/>
      <c r="CT53" s="1244"/>
      <c r="CU53" s="1244"/>
      <c r="CV53" s="1244">
        <v>51.4</v>
      </c>
      <c r="CW53" s="1244"/>
      <c r="CX53" s="1244"/>
      <c r="CY53" s="1244"/>
      <c r="CZ53" s="1244"/>
      <c r="DA53" s="1244"/>
      <c r="DB53" s="1244"/>
      <c r="DC53" s="1244"/>
    </row>
    <row r="54" spans="1:109" ht="13.5" x14ac:dyDescent="0.15">
      <c r="A54" s="376"/>
      <c r="B54" s="362"/>
      <c r="G54" s="1255"/>
      <c r="H54" s="1255"/>
      <c r="I54" s="1250"/>
      <c r="J54" s="1250"/>
      <c r="K54" s="1251"/>
      <c r="L54" s="1251"/>
      <c r="M54" s="1251"/>
      <c r="N54" s="1251"/>
      <c r="AM54" s="36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376"/>
      <c r="B55" s="362"/>
      <c r="G55" s="1250"/>
      <c r="H55" s="1250"/>
      <c r="I55" s="1250"/>
      <c r="J55" s="1250"/>
      <c r="K55" s="1251"/>
      <c r="L55" s="1251"/>
      <c r="M55" s="1251"/>
      <c r="N55" s="1251"/>
      <c r="AN55" s="1246" t="s">
        <v>618</v>
      </c>
      <c r="AO55" s="1246"/>
      <c r="AP55" s="1246"/>
      <c r="AQ55" s="1246"/>
      <c r="AR55" s="1246"/>
      <c r="AS55" s="1246"/>
      <c r="AT55" s="1246"/>
      <c r="AU55" s="1246"/>
      <c r="AV55" s="1246"/>
      <c r="AW55" s="1246"/>
      <c r="AX55" s="1246"/>
      <c r="AY55" s="1246"/>
      <c r="AZ55" s="1246"/>
      <c r="BA55" s="1246"/>
      <c r="BB55" s="1247" t="s">
        <v>617</v>
      </c>
      <c r="BC55" s="1247"/>
      <c r="BD55" s="1247"/>
      <c r="BE55" s="1247"/>
      <c r="BF55" s="1247"/>
      <c r="BG55" s="1247"/>
      <c r="BH55" s="1247"/>
      <c r="BI55" s="1247"/>
      <c r="BJ55" s="1247"/>
      <c r="BK55" s="1247"/>
      <c r="BL55" s="1247"/>
      <c r="BM55" s="1247"/>
      <c r="BN55" s="1247"/>
      <c r="BO55" s="1247"/>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ht="13.5" x14ac:dyDescent="0.15">
      <c r="A56" s="376"/>
      <c r="B56" s="362"/>
      <c r="G56" s="1250"/>
      <c r="H56" s="1250"/>
      <c r="I56" s="1250"/>
      <c r="J56" s="1250"/>
      <c r="K56" s="1251"/>
      <c r="L56" s="1251"/>
      <c r="M56" s="1251"/>
      <c r="N56" s="1251"/>
      <c r="AN56" s="1246"/>
      <c r="AO56" s="1246"/>
      <c r="AP56" s="1246"/>
      <c r="AQ56" s="1246"/>
      <c r="AR56" s="1246"/>
      <c r="AS56" s="1246"/>
      <c r="AT56" s="1246"/>
      <c r="AU56" s="1246"/>
      <c r="AV56" s="1246"/>
      <c r="AW56" s="1246"/>
      <c r="AX56" s="1246"/>
      <c r="AY56" s="1246"/>
      <c r="AZ56" s="1246"/>
      <c r="BA56" s="1246"/>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6" customFormat="1" ht="13.5" x14ac:dyDescent="0.15">
      <c r="B57" s="382"/>
      <c r="G57" s="1250"/>
      <c r="H57" s="1250"/>
      <c r="I57" s="1248"/>
      <c r="J57" s="1248"/>
      <c r="K57" s="1251"/>
      <c r="L57" s="1251"/>
      <c r="M57" s="1251"/>
      <c r="N57" s="1251"/>
      <c r="AM57" s="361"/>
      <c r="AN57" s="1246"/>
      <c r="AO57" s="1246"/>
      <c r="AP57" s="1246"/>
      <c r="AQ57" s="1246"/>
      <c r="AR57" s="1246"/>
      <c r="AS57" s="1246"/>
      <c r="AT57" s="1246"/>
      <c r="AU57" s="1246"/>
      <c r="AV57" s="1246"/>
      <c r="AW57" s="1246"/>
      <c r="AX57" s="1246"/>
      <c r="AY57" s="1246"/>
      <c r="AZ57" s="1246"/>
      <c r="BA57" s="1246"/>
      <c r="BB57" s="1247" t="s">
        <v>624</v>
      </c>
      <c r="BC57" s="1247"/>
      <c r="BD57" s="1247"/>
      <c r="BE57" s="1247"/>
      <c r="BF57" s="1247"/>
      <c r="BG57" s="1247"/>
      <c r="BH57" s="1247"/>
      <c r="BI57" s="1247"/>
      <c r="BJ57" s="1247"/>
      <c r="BK57" s="1247"/>
      <c r="BL57" s="1247"/>
      <c r="BM57" s="1247"/>
      <c r="BN57" s="1247"/>
      <c r="BO57" s="1247"/>
      <c r="BP57" s="1244">
        <v>58.4</v>
      </c>
      <c r="BQ57" s="1244"/>
      <c r="BR57" s="1244"/>
      <c r="BS57" s="1244"/>
      <c r="BT57" s="1244"/>
      <c r="BU57" s="1244"/>
      <c r="BV57" s="1244"/>
      <c r="BW57" s="1244"/>
      <c r="BX57" s="1244">
        <v>61.8</v>
      </c>
      <c r="BY57" s="1244"/>
      <c r="BZ57" s="1244"/>
      <c r="CA57" s="1244"/>
      <c r="CB57" s="1244"/>
      <c r="CC57" s="1244"/>
      <c r="CD57" s="1244"/>
      <c r="CE57" s="1244"/>
      <c r="CF57" s="1244">
        <v>63.1</v>
      </c>
      <c r="CG57" s="1244"/>
      <c r="CH57" s="1244"/>
      <c r="CI57" s="1244"/>
      <c r="CJ57" s="1244"/>
      <c r="CK57" s="1244"/>
      <c r="CL57" s="1244"/>
      <c r="CM57" s="1244"/>
      <c r="CN57" s="1244">
        <v>62.2</v>
      </c>
      <c r="CO57" s="1244"/>
      <c r="CP57" s="1244"/>
      <c r="CQ57" s="1244"/>
      <c r="CR57" s="1244"/>
      <c r="CS57" s="1244"/>
      <c r="CT57" s="1244"/>
      <c r="CU57" s="1244"/>
      <c r="CV57" s="1244">
        <v>48</v>
      </c>
      <c r="CW57" s="1244"/>
      <c r="CX57" s="1244"/>
      <c r="CY57" s="1244"/>
      <c r="CZ57" s="1244"/>
      <c r="DA57" s="1244"/>
      <c r="DB57" s="1244"/>
      <c r="DC57" s="1244"/>
      <c r="DD57" s="387"/>
      <c r="DE57" s="382"/>
    </row>
    <row r="58" spans="1:109" s="376" customFormat="1" ht="13.5" x14ac:dyDescent="0.15">
      <c r="A58" s="361"/>
      <c r="B58" s="382"/>
      <c r="G58" s="1250"/>
      <c r="H58" s="1250"/>
      <c r="I58" s="1248"/>
      <c r="J58" s="1248"/>
      <c r="K58" s="1251"/>
      <c r="L58" s="1251"/>
      <c r="M58" s="1251"/>
      <c r="N58" s="1251"/>
      <c r="AM58" s="361"/>
      <c r="AN58" s="1246"/>
      <c r="AO58" s="1246"/>
      <c r="AP58" s="1246"/>
      <c r="AQ58" s="1246"/>
      <c r="AR58" s="1246"/>
      <c r="AS58" s="1246"/>
      <c r="AT58" s="1246"/>
      <c r="AU58" s="1246"/>
      <c r="AV58" s="1246"/>
      <c r="AW58" s="1246"/>
      <c r="AX58" s="1246"/>
      <c r="AY58" s="1246"/>
      <c r="AZ58" s="1246"/>
      <c r="BA58" s="1246"/>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623</v>
      </c>
    </row>
    <row r="64" spans="1:109" ht="13.5" x14ac:dyDescent="0.15">
      <c r="B64" s="362"/>
      <c r="G64" s="377"/>
      <c r="I64" s="379"/>
      <c r="J64" s="379"/>
      <c r="K64" s="379"/>
      <c r="L64" s="379"/>
      <c r="M64" s="379"/>
      <c r="N64" s="378"/>
      <c r="AM64" s="377"/>
      <c r="AN64" s="377" t="s">
        <v>622</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6" t="s">
        <v>621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5" x14ac:dyDescent="0.15">
      <c r="B66" s="362"/>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5" x14ac:dyDescent="0.15">
      <c r="B67" s="362"/>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5" x14ac:dyDescent="0.15">
      <c r="B68" s="362"/>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5" x14ac:dyDescent="0.15">
      <c r="B69" s="362"/>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620</v>
      </c>
    </row>
    <row r="72" spans="2:107" ht="13.5" x14ac:dyDescent="0.15">
      <c r="B72" s="362"/>
      <c r="G72" s="1250"/>
      <c r="H72" s="1250"/>
      <c r="I72" s="1250"/>
      <c r="J72" s="1250"/>
      <c r="K72" s="370"/>
      <c r="L72" s="370"/>
      <c r="M72" s="369"/>
      <c r="N72" s="369"/>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6" t="s">
        <v>571</v>
      </c>
      <c r="BQ72" s="1246"/>
      <c r="BR72" s="1246"/>
      <c r="BS72" s="1246"/>
      <c r="BT72" s="1246"/>
      <c r="BU72" s="1246"/>
      <c r="BV72" s="1246"/>
      <c r="BW72" s="1246"/>
      <c r="BX72" s="1246" t="s">
        <v>572</v>
      </c>
      <c r="BY72" s="1246"/>
      <c r="BZ72" s="1246"/>
      <c r="CA72" s="1246"/>
      <c r="CB72" s="1246"/>
      <c r="CC72" s="1246"/>
      <c r="CD72" s="1246"/>
      <c r="CE72" s="1246"/>
      <c r="CF72" s="1246" t="s">
        <v>573</v>
      </c>
      <c r="CG72" s="1246"/>
      <c r="CH72" s="1246"/>
      <c r="CI72" s="1246"/>
      <c r="CJ72" s="1246"/>
      <c r="CK72" s="1246"/>
      <c r="CL72" s="1246"/>
      <c r="CM72" s="1246"/>
      <c r="CN72" s="1246" t="s">
        <v>574</v>
      </c>
      <c r="CO72" s="1246"/>
      <c r="CP72" s="1246"/>
      <c r="CQ72" s="1246"/>
      <c r="CR72" s="1246"/>
      <c r="CS72" s="1246"/>
      <c r="CT72" s="1246"/>
      <c r="CU72" s="1246"/>
      <c r="CV72" s="1246" t="s">
        <v>575</v>
      </c>
      <c r="CW72" s="1246"/>
      <c r="CX72" s="1246"/>
      <c r="CY72" s="1246"/>
      <c r="CZ72" s="1246"/>
      <c r="DA72" s="1246"/>
      <c r="DB72" s="1246"/>
      <c r="DC72" s="1246"/>
    </row>
    <row r="73" spans="2:107" ht="13.5" x14ac:dyDescent="0.15">
      <c r="B73" s="362"/>
      <c r="G73" s="1255"/>
      <c r="H73" s="1255"/>
      <c r="I73" s="1255"/>
      <c r="J73" s="1255"/>
      <c r="K73" s="1245"/>
      <c r="L73" s="1245"/>
      <c r="M73" s="1245"/>
      <c r="N73" s="1245"/>
      <c r="AM73" s="368"/>
      <c r="AN73" s="1247" t="s">
        <v>619</v>
      </c>
      <c r="AO73" s="1247"/>
      <c r="AP73" s="1247"/>
      <c r="AQ73" s="1247"/>
      <c r="AR73" s="1247"/>
      <c r="AS73" s="1247"/>
      <c r="AT73" s="1247"/>
      <c r="AU73" s="1247"/>
      <c r="AV73" s="1247"/>
      <c r="AW73" s="1247"/>
      <c r="AX73" s="1247"/>
      <c r="AY73" s="1247"/>
      <c r="AZ73" s="1247"/>
      <c r="BA73" s="1247"/>
      <c r="BB73" s="1247" t="s">
        <v>617</v>
      </c>
      <c r="BC73" s="1247"/>
      <c r="BD73" s="1247"/>
      <c r="BE73" s="1247"/>
      <c r="BF73" s="1247"/>
      <c r="BG73" s="1247"/>
      <c r="BH73" s="1247"/>
      <c r="BI73" s="1247"/>
      <c r="BJ73" s="1247"/>
      <c r="BK73" s="1247"/>
      <c r="BL73" s="1247"/>
      <c r="BM73" s="1247"/>
      <c r="BN73" s="1247"/>
      <c r="BO73" s="1247"/>
      <c r="BP73" s="1244">
        <v>29.1</v>
      </c>
      <c r="BQ73" s="1244"/>
      <c r="BR73" s="1244"/>
      <c r="BS73" s="1244"/>
      <c r="BT73" s="1244"/>
      <c r="BU73" s="1244"/>
      <c r="BV73" s="1244"/>
      <c r="BW73" s="1244"/>
      <c r="BX73" s="1244">
        <v>25.3</v>
      </c>
      <c r="BY73" s="1244"/>
      <c r="BZ73" s="1244"/>
      <c r="CA73" s="1244"/>
      <c r="CB73" s="1244"/>
      <c r="CC73" s="1244"/>
      <c r="CD73" s="1244"/>
      <c r="CE73" s="1244"/>
      <c r="CF73" s="1244">
        <v>28.1</v>
      </c>
      <c r="CG73" s="1244"/>
      <c r="CH73" s="1244"/>
      <c r="CI73" s="1244"/>
      <c r="CJ73" s="1244"/>
      <c r="CK73" s="1244"/>
      <c r="CL73" s="1244"/>
      <c r="CM73" s="1244"/>
      <c r="CN73" s="1244">
        <v>30.9</v>
      </c>
      <c r="CO73" s="1244"/>
      <c r="CP73" s="1244"/>
      <c r="CQ73" s="1244"/>
      <c r="CR73" s="1244"/>
      <c r="CS73" s="1244"/>
      <c r="CT73" s="1244"/>
      <c r="CU73" s="1244"/>
      <c r="CV73" s="1244">
        <v>63.7</v>
      </c>
      <c r="CW73" s="1244"/>
      <c r="CX73" s="1244"/>
      <c r="CY73" s="1244"/>
      <c r="CZ73" s="1244"/>
      <c r="DA73" s="1244"/>
      <c r="DB73" s="1244"/>
      <c r="DC73" s="1244"/>
    </row>
    <row r="74" spans="2:107" ht="13.5" x14ac:dyDescent="0.15">
      <c r="B74" s="362"/>
      <c r="G74" s="1255"/>
      <c r="H74" s="1255"/>
      <c r="I74" s="1255"/>
      <c r="J74" s="1255"/>
      <c r="K74" s="1245"/>
      <c r="L74" s="1245"/>
      <c r="M74" s="1245"/>
      <c r="N74" s="1245"/>
      <c r="AM74" s="36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362"/>
      <c r="G75" s="1255"/>
      <c r="H75" s="1255"/>
      <c r="I75" s="1250"/>
      <c r="J75" s="1250"/>
      <c r="K75" s="1251"/>
      <c r="L75" s="1251"/>
      <c r="M75" s="1251"/>
      <c r="N75" s="1251"/>
      <c r="AM75" s="368"/>
      <c r="AN75" s="1247"/>
      <c r="AO75" s="1247"/>
      <c r="AP75" s="1247"/>
      <c r="AQ75" s="1247"/>
      <c r="AR75" s="1247"/>
      <c r="AS75" s="1247"/>
      <c r="AT75" s="1247"/>
      <c r="AU75" s="1247"/>
      <c r="AV75" s="1247"/>
      <c r="AW75" s="1247"/>
      <c r="AX75" s="1247"/>
      <c r="AY75" s="1247"/>
      <c r="AZ75" s="1247"/>
      <c r="BA75" s="1247"/>
      <c r="BB75" s="1247" t="s">
        <v>616</v>
      </c>
      <c r="BC75" s="1247"/>
      <c r="BD75" s="1247"/>
      <c r="BE75" s="1247"/>
      <c r="BF75" s="1247"/>
      <c r="BG75" s="1247"/>
      <c r="BH75" s="1247"/>
      <c r="BI75" s="1247"/>
      <c r="BJ75" s="1247"/>
      <c r="BK75" s="1247"/>
      <c r="BL75" s="1247"/>
      <c r="BM75" s="1247"/>
      <c r="BN75" s="1247"/>
      <c r="BO75" s="1247"/>
      <c r="BP75" s="1244">
        <v>9.1999999999999993</v>
      </c>
      <c r="BQ75" s="1244"/>
      <c r="BR75" s="1244"/>
      <c r="BS75" s="1244"/>
      <c r="BT75" s="1244"/>
      <c r="BU75" s="1244"/>
      <c r="BV75" s="1244"/>
      <c r="BW75" s="1244"/>
      <c r="BX75" s="1244">
        <v>9.9</v>
      </c>
      <c r="BY75" s="1244"/>
      <c r="BZ75" s="1244"/>
      <c r="CA75" s="1244"/>
      <c r="CB75" s="1244"/>
      <c r="CC75" s="1244"/>
      <c r="CD75" s="1244"/>
      <c r="CE75" s="1244"/>
      <c r="CF75" s="1244">
        <v>10.6</v>
      </c>
      <c r="CG75" s="1244"/>
      <c r="CH75" s="1244"/>
      <c r="CI75" s="1244"/>
      <c r="CJ75" s="1244"/>
      <c r="CK75" s="1244"/>
      <c r="CL75" s="1244"/>
      <c r="CM75" s="1244"/>
      <c r="CN75" s="1244">
        <v>10.6</v>
      </c>
      <c r="CO75" s="1244"/>
      <c r="CP75" s="1244"/>
      <c r="CQ75" s="1244"/>
      <c r="CR75" s="1244"/>
      <c r="CS75" s="1244"/>
      <c r="CT75" s="1244"/>
      <c r="CU75" s="1244"/>
      <c r="CV75" s="1244">
        <v>10.5</v>
      </c>
      <c r="CW75" s="1244"/>
      <c r="CX75" s="1244"/>
      <c r="CY75" s="1244"/>
      <c r="CZ75" s="1244"/>
      <c r="DA75" s="1244"/>
      <c r="DB75" s="1244"/>
      <c r="DC75" s="1244"/>
    </row>
    <row r="76" spans="2:107" ht="13.5" x14ac:dyDescent="0.15">
      <c r="B76" s="362"/>
      <c r="G76" s="1255"/>
      <c r="H76" s="1255"/>
      <c r="I76" s="1250"/>
      <c r="J76" s="1250"/>
      <c r="K76" s="1251"/>
      <c r="L76" s="1251"/>
      <c r="M76" s="1251"/>
      <c r="N76" s="1251"/>
      <c r="AM76" s="36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362"/>
      <c r="G77" s="1250"/>
      <c r="H77" s="1250"/>
      <c r="I77" s="1250"/>
      <c r="J77" s="1250"/>
      <c r="K77" s="1245"/>
      <c r="L77" s="1245"/>
      <c r="M77" s="1245"/>
      <c r="N77" s="1245"/>
      <c r="AN77" s="1246" t="s">
        <v>618</v>
      </c>
      <c r="AO77" s="1246"/>
      <c r="AP77" s="1246"/>
      <c r="AQ77" s="1246"/>
      <c r="AR77" s="1246"/>
      <c r="AS77" s="1246"/>
      <c r="AT77" s="1246"/>
      <c r="AU77" s="1246"/>
      <c r="AV77" s="1246"/>
      <c r="AW77" s="1246"/>
      <c r="AX77" s="1246"/>
      <c r="AY77" s="1246"/>
      <c r="AZ77" s="1246"/>
      <c r="BA77" s="1246"/>
      <c r="BB77" s="1247" t="s">
        <v>617</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ht="13.5" x14ac:dyDescent="0.15">
      <c r="B78" s="362"/>
      <c r="G78" s="1250"/>
      <c r="H78" s="1250"/>
      <c r="I78" s="1250"/>
      <c r="J78" s="1250"/>
      <c r="K78" s="1245"/>
      <c r="L78" s="1245"/>
      <c r="M78" s="1245"/>
      <c r="N78" s="1245"/>
      <c r="AN78" s="1246"/>
      <c r="AO78" s="1246"/>
      <c r="AP78" s="1246"/>
      <c r="AQ78" s="1246"/>
      <c r="AR78" s="1246"/>
      <c r="AS78" s="1246"/>
      <c r="AT78" s="1246"/>
      <c r="AU78" s="1246"/>
      <c r="AV78" s="1246"/>
      <c r="AW78" s="1246"/>
      <c r="AX78" s="1246"/>
      <c r="AY78" s="1246"/>
      <c r="AZ78" s="1246"/>
      <c r="BA78" s="1246"/>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362"/>
      <c r="G79" s="1250"/>
      <c r="H79" s="1250"/>
      <c r="I79" s="1248"/>
      <c r="J79" s="1248"/>
      <c r="K79" s="1249"/>
      <c r="L79" s="1249"/>
      <c r="M79" s="1249"/>
      <c r="N79" s="1249"/>
      <c r="AN79" s="1246"/>
      <c r="AO79" s="1246"/>
      <c r="AP79" s="1246"/>
      <c r="AQ79" s="1246"/>
      <c r="AR79" s="1246"/>
      <c r="AS79" s="1246"/>
      <c r="AT79" s="1246"/>
      <c r="AU79" s="1246"/>
      <c r="AV79" s="1246"/>
      <c r="AW79" s="1246"/>
      <c r="AX79" s="1246"/>
      <c r="AY79" s="1246"/>
      <c r="AZ79" s="1246"/>
      <c r="BA79" s="1246"/>
      <c r="BB79" s="1247" t="s">
        <v>616</v>
      </c>
      <c r="BC79" s="1247"/>
      <c r="BD79" s="1247"/>
      <c r="BE79" s="1247"/>
      <c r="BF79" s="1247"/>
      <c r="BG79" s="1247"/>
      <c r="BH79" s="1247"/>
      <c r="BI79" s="1247"/>
      <c r="BJ79" s="1247"/>
      <c r="BK79" s="1247"/>
      <c r="BL79" s="1247"/>
      <c r="BM79" s="1247"/>
      <c r="BN79" s="1247"/>
      <c r="BO79" s="1247"/>
      <c r="BP79" s="1244">
        <v>5.6</v>
      </c>
      <c r="BQ79" s="1244"/>
      <c r="BR79" s="1244"/>
      <c r="BS79" s="1244"/>
      <c r="BT79" s="1244"/>
      <c r="BU79" s="1244"/>
      <c r="BV79" s="1244"/>
      <c r="BW79" s="1244"/>
      <c r="BX79" s="1244">
        <v>5.3</v>
      </c>
      <c r="BY79" s="1244"/>
      <c r="BZ79" s="1244"/>
      <c r="CA79" s="1244"/>
      <c r="CB79" s="1244"/>
      <c r="CC79" s="1244"/>
      <c r="CD79" s="1244"/>
      <c r="CE79" s="1244"/>
      <c r="CF79" s="1244">
        <v>5.8</v>
      </c>
      <c r="CG79" s="1244"/>
      <c r="CH79" s="1244"/>
      <c r="CI79" s="1244"/>
      <c r="CJ79" s="1244"/>
      <c r="CK79" s="1244"/>
      <c r="CL79" s="1244"/>
      <c r="CM79" s="1244"/>
      <c r="CN79" s="1244">
        <v>5.8</v>
      </c>
      <c r="CO79" s="1244"/>
      <c r="CP79" s="1244"/>
      <c r="CQ79" s="1244"/>
      <c r="CR79" s="1244"/>
      <c r="CS79" s="1244"/>
      <c r="CT79" s="1244"/>
      <c r="CU79" s="1244"/>
      <c r="CV79" s="1244">
        <v>6.1</v>
      </c>
      <c r="CW79" s="1244"/>
      <c r="CX79" s="1244"/>
      <c r="CY79" s="1244"/>
      <c r="CZ79" s="1244"/>
      <c r="DA79" s="1244"/>
      <c r="DB79" s="1244"/>
      <c r="DC79" s="1244"/>
    </row>
    <row r="80" spans="2:107" ht="13.5" x14ac:dyDescent="0.15">
      <c r="B80" s="362"/>
      <c r="G80" s="1250"/>
      <c r="H80" s="1250"/>
      <c r="I80" s="1248"/>
      <c r="J80" s="1248"/>
      <c r="K80" s="1249"/>
      <c r="L80" s="1249"/>
      <c r="M80" s="1249"/>
      <c r="N80" s="1249"/>
      <c r="AN80" s="1246"/>
      <c r="AO80" s="1246"/>
      <c r="AP80" s="1246"/>
      <c r="AQ80" s="1246"/>
      <c r="AR80" s="1246"/>
      <c r="AS80" s="1246"/>
      <c r="AT80" s="1246"/>
      <c r="AU80" s="1246"/>
      <c r="AV80" s="1246"/>
      <c r="AW80" s="1246"/>
      <c r="AX80" s="1246"/>
      <c r="AY80" s="1246"/>
      <c r="AZ80" s="1246"/>
      <c r="BA80" s="1246"/>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khPlDtU3FTemjvOblIW/uj4stm9uQIPyGQ13DFhkmipc9smzWw4MxqKNRgePJFMv4a3/5jIJ+nkJS1dsg22YcA==" saltValue="+Tc2Pjg8p1VKjpy5ZJsJ8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BY10" sqref="BY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HLCP3gizbK39FZJ6xhQ6P0DC+SsJp9GDvU2Agfi322yEQTZ0WKRM56sw2O/gScKebZdLkxTnu7bkiAsXwzGHzQ==" saltValue="JNMMPbvvyEDWF/CuOAI3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BY10" sqref="BY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B4YzHUOJgXwNr9y1stZk2oWm7dHmeGeLodfIiNrhpJkGv6eX1sni/zihRRxMd15w+ps2Haz7ZZ5oLpe2ZHyAIQ==" saltValue="OBqxCKYM+KiR7OdiGxXT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568</v>
      </c>
      <c r="G2" s="148"/>
      <c r="H2" s="149"/>
    </row>
    <row r="3" spans="1:8" x14ac:dyDescent="0.15">
      <c r="A3" s="145" t="s">
        <v>561</v>
      </c>
      <c r="B3" s="150"/>
      <c r="C3" s="151"/>
      <c r="D3" s="152">
        <v>186094</v>
      </c>
      <c r="E3" s="153"/>
      <c r="F3" s="154">
        <v>267911</v>
      </c>
      <c r="G3" s="155"/>
      <c r="H3" s="156"/>
    </row>
    <row r="4" spans="1:8" x14ac:dyDescent="0.15">
      <c r="A4" s="157"/>
      <c r="B4" s="158"/>
      <c r="C4" s="159"/>
      <c r="D4" s="160">
        <v>61011</v>
      </c>
      <c r="E4" s="161"/>
      <c r="F4" s="162">
        <v>106425</v>
      </c>
      <c r="G4" s="163"/>
      <c r="H4" s="164"/>
    </row>
    <row r="5" spans="1:8" x14ac:dyDescent="0.15">
      <c r="A5" s="145" t="s">
        <v>563</v>
      </c>
      <c r="B5" s="150"/>
      <c r="C5" s="151"/>
      <c r="D5" s="152">
        <v>177536</v>
      </c>
      <c r="E5" s="153"/>
      <c r="F5" s="154">
        <v>228215</v>
      </c>
      <c r="G5" s="155"/>
      <c r="H5" s="156"/>
    </row>
    <row r="6" spans="1:8" x14ac:dyDescent="0.15">
      <c r="A6" s="157"/>
      <c r="B6" s="158"/>
      <c r="C6" s="159"/>
      <c r="D6" s="160">
        <v>51424</v>
      </c>
      <c r="E6" s="161"/>
      <c r="F6" s="162">
        <v>117571</v>
      </c>
      <c r="G6" s="163"/>
      <c r="H6" s="164"/>
    </row>
    <row r="7" spans="1:8" x14ac:dyDescent="0.15">
      <c r="A7" s="145" t="s">
        <v>564</v>
      </c>
      <c r="B7" s="150"/>
      <c r="C7" s="151"/>
      <c r="D7" s="152">
        <v>344304</v>
      </c>
      <c r="E7" s="153"/>
      <c r="F7" s="154">
        <v>264232</v>
      </c>
      <c r="G7" s="155"/>
      <c r="H7" s="156"/>
    </row>
    <row r="8" spans="1:8" x14ac:dyDescent="0.15">
      <c r="A8" s="157"/>
      <c r="B8" s="158"/>
      <c r="C8" s="159"/>
      <c r="D8" s="160">
        <v>120052</v>
      </c>
      <c r="E8" s="161"/>
      <c r="F8" s="162">
        <v>133959</v>
      </c>
      <c r="G8" s="163"/>
      <c r="H8" s="164"/>
    </row>
    <row r="9" spans="1:8" x14ac:dyDescent="0.15">
      <c r="A9" s="145" t="s">
        <v>565</v>
      </c>
      <c r="B9" s="150"/>
      <c r="C9" s="151"/>
      <c r="D9" s="152">
        <v>444672</v>
      </c>
      <c r="E9" s="153"/>
      <c r="F9" s="154">
        <v>263613</v>
      </c>
      <c r="G9" s="155"/>
      <c r="H9" s="156"/>
    </row>
    <row r="10" spans="1:8" x14ac:dyDescent="0.15">
      <c r="A10" s="157"/>
      <c r="B10" s="158"/>
      <c r="C10" s="159"/>
      <c r="D10" s="160">
        <v>204584</v>
      </c>
      <c r="E10" s="161"/>
      <c r="F10" s="162">
        <v>128823</v>
      </c>
      <c r="G10" s="163"/>
      <c r="H10" s="164"/>
    </row>
    <row r="11" spans="1:8" x14ac:dyDescent="0.15">
      <c r="A11" s="145" t="s">
        <v>566</v>
      </c>
      <c r="B11" s="150"/>
      <c r="C11" s="151"/>
      <c r="D11" s="152">
        <v>641361</v>
      </c>
      <c r="E11" s="153"/>
      <c r="F11" s="154">
        <v>330026</v>
      </c>
      <c r="G11" s="155"/>
      <c r="H11" s="156"/>
    </row>
    <row r="12" spans="1:8" x14ac:dyDescent="0.15">
      <c r="A12" s="157"/>
      <c r="B12" s="158"/>
      <c r="C12" s="165"/>
      <c r="D12" s="160">
        <v>544148</v>
      </c>
      <c r="E12" s="161"/>
      <c r="F12" s="162">
        <v>141075</v>
      </c>
      <c r="G12" s="163"/>
      <c r="H12" s="164"/>
    </row>
    <row r="13" spans="1:8" x14ac:dyDescent="0.15">
      <c r="A13" s="145"/>
      <c r="B13" s="150"/>
      <c r="C13" s="166"/>
      <c r="D13" s="167">
        <v>358793</v>
      </c>
      <c r="E13" s="168"/>
      <c r="F13" s="169">
        <v>270799</v>
      </c>
      <c r="G13" s="170"/>
      <c r="H13" s="156"/>
    </row>
    <row r="14" spans="1:8" x14ac:dyDescent="0.15">
      <c r="A14" s="157"/>
      <c r="B14" s="158"/>
      <c r="C14" s="159"/>
      <c r="D14" s="160">
        <v>196244</v>
      </c>
      <c r="E14" s="161"/>
      <c r="F14" s="162">
        <v>125571</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3.86</v>
      </c>
      <c r="C19" s="171">
        <f>ROUND(VALUE(SUBSTITUTE(実質収支比率等に係る経年分析!G$48,"▲","-")),2)</f>
        <v>4.37</v>
      </c>
      <c r="D19" s="171">
        <f>ROUND(VALUE(SUBSTITUTE(実質収支比率等に係る経年分析!H$48,"▲","-")),2)</f>
        <v>5.5</v>
      </c>
      <c r="E19" s="171">
        <f>ROUND(VALUE(SUBSTITUTE(実質収支比率等に係る経年分析!I$48,"▲","-")),2)</f>
        <v>5.92</v>
      </c>
      <c r="F19" s="171">
        <f>ROUND(VALUE(SUBSTITUTE(実質収支比率等に係る経年分析!J$48,"▲","-")),2)</f>
        <v>4.6500000000000004</v>
      </c>
    </row>
    <row r="20" spans="1:11" x14ac:dyDescent="0.15">
      <c r="A20" s="171" t="s">
        <v>56</v>
      </c>
      <c r="B20" s="171">
        <f>ROUND(VALUE(SUBSTITUTE(実質収支比率等に係る経年分析!F$47,"▲","-")),2)</f>
        <v>39.32</v>
      </c>
      <c r="C20" s="171">
        <f>ROUND(VALUE(SUBSTITUTE(実質収支比率等に係る経年分析!G$47,"▲","-")),2)</f>
        <v>36.97</v>
      </c>
      <c r="D20" s="171">
        <f>ROUND(VALUE(SUBSTITUTE(実質収支比率等に係る経年分析!H$47,"▲","-")),2)</f>
        <v>37.840000000000003</v>
      </c>
      <c r="E20" s="171">
        <f>ROUND(VALUE(SUBSTITUTE(実質収支比率等に係る経年分析!I$47,"▲","-")),2)</f>
        <v>43.24</v>
      </c>
      <c r="F20" s="171">
        <f>ROUND(VALUE(SUBSTITUTE(実質収支比率等に係る経年分析!J$47,"▲","-")),2)</f>
        <v>37.67</v>
      </c>
    </row>
    <row r="21" spans="1:11" x14ac:dyDescent="0.15">
      <c r="A21" s="171" t="s">
        <v>57</v>
      </c>
      <c r="B21" s="171">
        <f>IF(ISNUMBER(VALUE(SUBSTITUTE(実質収支比率等に係る経年分析!F$49,"▲","-"))),ROUND(VALUE(SUBSTITUTE(実質収支比率等に係る経年分析!F$49,"▲","-")),2),NA())</f>
        <v>-4.13</v>
      </c>
      <c r="C21" s="171">
        <f>IF(ISNUMBER(VALUE(SUBSTITUTE(実質収支比率等に係る経年分析!G$49,"▲","-"))),ROUND(VALUE(SUBSTITUTE(実質収支比率等に係る経年分析!G$49,"▲","-")),2),NA())</f>
        <v>-5</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5.16</v>
      </c>
      <c r="F21" s="171">
        <f>IF(ISNUMBER(VALUE(SUBSTITUTE(実質収支比率等に係る経年分析!J$49,"▲","-"))),ROUND(VALUE(SUBSTITUTE(実質収支比率等に係る経年分析!J$49,"▲","-")),2),NA())</f>
        <v>-5.16</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大桑村後期高齢者医療事業特別会計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大桑村農業集落排水事業特別会計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大桑村公共下水道事業特別会計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大桑村村営水道事業特別会計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0.02</v>
      </c>
    </row>
    <row r="35" spans="1:16" x14ac:dyDescent="0.15">
      <c r="A35" s="172" t="str">
        <f>IF(連結実質赤字比率に係る赤字・黒字の構成分析!C$35="",NA(),連結実質赤字比率に係る赤字・黒字の構成分析!C$35)</f>
        <v>大桑村国民健康保険事業特別会計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1.1599999999999999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0.13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4.3600000000000003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4.6500000000000004</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541</v>
      </c>
      <c r="E42" s="173"/>
      <c r="F42" s="173"/>
      <c r="G42" s="173">
        <f>'実質公債費比率（分子）の構造'!L$52</f>
        <v>523</v>
      </c>
      <c r="H42" s="173"/>
      <c r="I42" s="173"/>
      <c r="J42" s="173">
        <f>'実質公債費比率（分子）の構造'!M$52</f>
        <v>476</v>
      </c>
      <c r="K42" s="173"/>
      <c r="L42" s="173"/>
      <c r="M42" s="173">
        <f>'実質公債費比率（分子）の構造'!N$52</f>
        <v>433</v>
      </c>
      <c r="N42" s="173"/>
      <c r="O42" s="173"/>
      <c r="P42" s="173">
        <f>'実質公債費比率（分子）の構造'!O$52</f>
        <v>455</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6</v>
      </c>
      <c r="C44" s="173"/>
      <c r="D44" s="173"/>
      <c r="E44" s="173">
        <f>'実質公債費比率（分子）の構造'!L$50</f>
        <v>5</v>
      </c>
      <c r="F44" s="173"/>
      <c r="G44" s="173"/>
      <c r="H44" s="173">
        <f>'実質公債費比率（分子）の構造'!M$50</f>
        <v>3</v>
      </c>
      <c r="I44" s="173"/>
      <c r="J44" s="173"/>
      <c r="K44" s="173">
        <f>'実質公債費比率（分子）の構造'!N$50</f>
        <v>3</v>
      </c>
      <c r="L44" s="173"/>
      <c r="M44" s="173"/>
      <c r="N44" s="173">
        <f>'実質公債費比率（分子）の構造'!O$50</f>
        <v>3</v>
      </c>
      <c r="O44" s="173"/>
      <c r="P44" s="173"/>
    </row>
    <row r="45" spans="1:16" x14ac:dyDescent="0.15">
      <c r="A45" s="173" t="s">
        <v>67</v>
      </c>
      <c r="B45" s="173">
        <f>'実質公債費比率（分子）の構造'!K$49</f>
        <v>13</v>
      </c>
      <c r="C45" s="173"/>
      <c r="D45" s="173"/>
      <c r="E45" s="173">
        <f>'実質公債費比率（分子）の構造'!L$49</f>
        <v>13</v>
      </c>
      <c r="F45" s="173"/>
      <c r="G45" s="173"/>
      <c r="H45" s="173">
        <f>'実質公債費比率（分子）の構造'!M$49</f>
        <v>14</v>
      </c>
      <c r="I45" s="173"/>
      <c r="J45" s="173"/>
      <c r="K45" s="173">
        <f>'実質公債費比率（分子）の構造'!N$49</f>
        <v>14</v>
      </c>
      <c r="L45" s="173"/>
      <c r="M45" s="173"/>
      <c r="N45" s="173">
        <f>'実質公債費比率（分子）の構造'!O$49</f>
        <v>14</v>
      </c>
      <c r="O45" s="173"/>
      <c r="P45" s="173"/>
    </row>
    <row r="46" spans="1:16" x14ac:dyDescent="0.15">
      <c r="A46" s="173" t="s">
        <v>68</v>
      </c>
      <c r="B46" s="173">
        <f>'実質公債費比率（分子）の構造'!K$48</f>
        <v>188</v>
      </c>
      <c r="C46" s="173"/>
      <c r="D46" s="173"/>
      <c r="E46" s="173">
        <f>'実質公債費比率（分子）の構造'!L$48</f>
        <v>185</v>
      </c>
      <c r="F46" s="173"/>
      <c r="G46" s="173"/>
      <c r="H46" s="173">
        <f>'実質公債費比率（分子）の構造'!M$48</f>
        <v>163</v>
      </c>
      <c r="I46" s="173"/>
      <c r="J46" s="173"/>
      <c r="K46" s="173">
        <f>'実質公債費比率（分子）の構造'!N$48</f>
        <v>149</v>
      </c>
      <c r="L46" s="173"/>
      <c r="M46" s="173"/>
      <c r="N46" s="173">
        <f>'実質公債費比率（分子）の構造'!O$48</f>
        <v>148</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506</v>
      </c>
      <c r="C49" s="173"/>
      <c r="D49" s="173"/>
      <c r="E49" s="173">
        <f>'実質公債費比率（分子）の構造'!L$45</f>
        <v>507</v>
      </c>
      <c r="F49" s="173"/>
      <c r="G49" s="173"/>
      <c r="H49" s="173">
        <f>'実質公債費比率（分子）の構造'!M$45</f>
        <v>487</v>
      </c>
      <c r="I49" s="173"/>
      <c r="J49" s="173"/>
      <c r="K49" s="173">
        <f>'実質公債費比率（分子）の構造'!N$45</f>
        <v>451</v>
      </c>
      <c r="L49" s="173"/>
      <c r="M49" s="173"/>
      <c r="N49" s="173">
        <f>'実質公債費比率（分子）の構造'!O$45</f>
        <v>504</v>
      </c>
      <c r="O49" s="173"/>
      <c r="P49" s="173"/>
    </row>
    <row r="50" spans="1:16" x14ac:dyDescent="0.15">
      <c r="A50" s="173" t="s">
        <v>72</v>
      </c>
      <c r="B50" s="173" t="e">
        <f>NA()</f>
        <v>#N/A</v>
      </c>
      <c r="C50" s="173">
        <f>IF(ISNUMBER('実質公債費比率（分子）の構造'!K$53),'実質公債費比率（分子）の構造'!K$53,NA())</f>
        <v>172</v>
      </c>
      <c r="D50" s="173" t="e">
        <f>NA()</f>
        <v>#N/A</v>
      </c>
      <c r="E50" s="173" t="e">
        <f>NA()</f>
        <v>#N/A</v>
      </c>
      <c r="F50" s="173">
        <f>IF(ISNUMBER('実質公債費比率（分子）の構造'!L$53),'実質公債費比率（分子）の構造'!L$53,NA())</f>
        <v>187</v>
      </c>
      <c r="G50" s="173" t="e">
        <f>NA()</f>
        <v>#N/A</v>
      </c>
      <c r="H50" s="173" t="e">
        <f>NA()</f>
        <v>#N/A</v>
      </c>
      <c r="I50" s="173">
        <f>IF(ISNUMBER('実質公債費比率（分子）の構造'!M$53),'実質公債費比率（分子）の構造'!M$53,NA())</f>
        <v>191</v>
      </c>
      <c r="J50" s="173" t="e">
        <f>NA()</f>
        <v>#N/A</v>
      </c>
      <c r="K50" s="173" t="e">
        <f>NA()</f>
        <v>#N/A</v>
      </c>
      <c r="L50" s="173">
        <f>IF(ISNUMBER('実質公債費比率（分子）の構造'!N$53),'実質公債費比率（分子）の構造'!N$53,NA())</f>
        <v>184</v>
      </c>
      <c r="M50" s="173" t="e">
        <f>NA()</f>
        <v>#N/A</v>
      </c>
      <c r="N50" s="173" t="e">
        <f>NA()</f>
        <v>#N/A</v>
      </c>
      <c r="O50" s="173">
        <f>IF(ISNUMBER('実質公債費比率（分子）の構造'!O$53),'実質公債費比率（分子）の構造'!O$53,NA())</f>
        <v>214</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4355</v>
      </c>
      <c r="E56" s="172"/>
      <c r="F56" s="172"/>
      <c r="G56" s="172">
        <f>'将来負担比率（分子）の構造'!J$52</f>
        <v>4425</v>
      </c>
      <c r="H56" s="172"/>
      <c r="I56" s="172"/>
      <c r="J56" s="172">
        <f>'将来負担比率（分子）の構造'!K$52</f>
        <v>4412</v>
      </c>
      <c r="K56" s="172"/>
      <c r="L56" s="172"/>
      <c r="M56" s="172">
        <f>'将来負担比率（分子）の構造'!L$52</f>
        <v>4461</v>
      </c>
      <c r="N56" s="172"/>
      <c r="O56" s="172"/>
      <c r="P56" s="172">
        <f>'将来負担比率（分子）の構造'!M$52</f>
        <v>4705</v>
      </c>
    </row>
    <row r="57" spans="1:16" x14ac:dyDescent="0.15">
      <c r="A57" s="172" t="s">
        <v>43</v>
      </c>
      <c r="B57" s="172"/>
      <c r="C57" s="172"/>
      <c r="D57" s="172">
        <f>'将来負担比率（分子）の構造'!I$51</f>
        <v>106</v>
      </c>
      <c r="E57" s="172"/>
      <c r="F57" s="172"/>
      <c r="G57" s="172">
        <f>'将来負担比率（分子）の構造'!J$51</f>
        <v>93</v>
      </c>
      <c r="H57" s="172"/>
      <c r="I57" s="172"/>
      <c r="J57" s="172">
        <f>'将来負担比率（分子）の構造'!K$51</f>
        <v>72</v>
      </c>
      <c r="K57" s="172"/>
      <c r="L57" s="172"/>
      <c r="M57" s="172">
        <f>'将来負担比率（分子）の構造'!L$51</f>
        <v>110</v>
      </c>
      <c r="N57" s="172"/>
      <c r="O57" s="172"/>
      <c r="P57" s="172">
        <f>'将来負担比率（分子）の構造'!M$51</f>
        <v>96</v>
      </c>
    </row>
    <row r="58" spans="1:16" x14ac:dyDescent="0.15">
      <c r="A58" s="172" t="s">
        <v>42</v>
      </c>
      <c r="B58" s="172"/>
      <c r="C58" s="172"/>
      <c r="D58" s="172">
        <f>'将来負担比率（分子）の構造'!I$50</f>
        <v>2098</v>
      </c>
      <c r="E58" s="172"/>
      <c r="F58" s="172"/>
      <c r="G58" s="172">
        <f>'将来負担比率（分子）の構造'!J$50</f>
        <v>2138</v>
      </c>
      <c r="H58" s="172"/>
      <c r="I58" s="172"/>
      <c r="J58" s="172">
        <f>'将来負担比率（分子）の構造'!K$50</f>
        <v>2094</v>
      </c>
      <c r="K58" s="172"/>
      <c r="L58" s="172"/>
      <c r="M58" s="172">
        <f>'将来負担比率（分子）の構造'!L$50</f>
        <v>2136</v>
      </c>
      <c r="N58" s="172"/>
      <c r="O58" s="172"/>
      <c r="P58" s="172">
        <f>'将来負担比率（分子）の構造'!M$50</f>
        <v>2045</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593</v>
      </c>
      <c r="C62" s="172"/>
      <c r="D62" s="172"/>
      <c r="E62" s="172">
        <f>'将来負担比率（分子）の構造'!J$45</f>
        <v>565</v>
      </c>
      <c r="F62" s="172"/>
      <c r="G62" s="172"/>
      <c r="H62" s="172">
        <f>'将来負担比率（分子）の構造'!K$45</f>
        <v>592</v>
      </c>
      <c r="I62" s="172"/>
      <c r="J62" s="172"/>
      <c r="K62" s="172">
        <f>'将来負担比率（分子）の構造'!L$45</f>
        <v>549</v>
      </c>
      <c r="L62" s="172"/>
      <c r="M62" s="172"/>
      <c r="N62" s="172">
        <f>'将来負担比率（分子）の構造'!M$45</f>
        <v>529</v>
      </c>
      <c r="O62" s="172"/>
      <c r="P62" s="172"/>
    </row>
    <row r="63" spans="1:16" x14ac:dyDescent="0.15">
      <c r="A63" s="172" t="s">
        <v>35</v>
      </c>
      <c r="B63" s="172">
        <f>'将来負担比率（分子）の構造'!I$44</f>
        <v>93</v>
      </c>
      <c r="C63" s="172"/>
      <c r="D63" s="172"/>
      <c r="E63" s="172">
        <f>'将来負担比率（分子）の構造'!J$44</f>
        <v>80</v>
      </c>
      <c r="F63" s="172"/>
      <c r="G63" s="172"/>
      <c r="H63" s="172">
        <f>'将来負担比率（分子）の構造'!K$44</f>
        <v>68</v>
      </c>
      <c r="I63" s="172"/>
      <c r="J63" s="172"/>
      <c r="K63" s="172">
        <f>'将来負担比率（分子）の構造'!L$44</f>
        <v>55</v>
      </c>
      <c r="L63" s="172"/>
      <c r="M63" s="172"/>
      <c r="N63" s="172">
        <f>'将来負担比率（分子）の構造'!M$44</f>
        <v>56</v>
      </c>
      <c r="O63" s="172"/>
      <c r="P63" s="172"/>
    </row>
    <row r="64" spans="1:16" x14ac:dyDescent="0.15">
      <c r="A64" s="172" t="s">
        <v>34</v>
      </c>
      <c r="B64" s="172">
        <f>'将来負担比率（分子）の構造'!I$43</f>
        <v>1699</v>
      </c>
      <c r="C64" s="172"/>
      <c r="D64" s="172"/>
      <c r="E64" s="172">
        <f>'将来負担比率（分子）の構造'!J$43</f>
        <v>1547</v>
      </c>
      <c r="F64" s="172"/>
      <c r="G64" s="172"/>
      <c r="H64" s="172">
        <f>'将来負担比率（分子）の構造'!K$43</f>
        <v>1399</v>
      </c>
      <c r="I64" s="172"/>
      <c r="J64" s="172"/>
      <c r="K64" s="172">
        <f>'将来負担比率（分子）の構造'!L$43</f>
        <v>1311</v>
      </c>
      <c r="L64" s="172"/>
      <c r="M64" s="172"/>
      <c r="N64" s="172">
        <f>'将来負担比率（分子）の構造'!M$43</f>
        <v>1217</v>
      </c>
      <c r="O64" s="172"/>
      <c r="P64" s="172"/>
    </row>
    <row r="65" spans="1:16" x14ac:dyDescent="0.15">
      <c r="A65" s="172" t="s">
        <v>33</v>
      </c>
      <c r="B65" s="172">
        <f>'将来負担比率（分子）の構造'!I$42</f>
        <v>114</v>
      </c>
      <c r="C65" s="172"/>
      <c r="D65" s="172"/>
      <c r="E65" s="172">
        <f>'将来負担比率（分子）の構造'!J$42</f>
        <v>96</v>
      </c>
      <c r="F65" s="172"/>
      <c r="G65" s="172"/>
      <c r="H65" s="172">
        <f>'将来負担比率（分子）の構造'!K$42</f>
        <v>77</v>
      </c>
      <c r="I65" s="172"/>
      <c r="J65" s="172"/>
      <c r="K65" s="172">
        <f>'将来負担比率（分子）の構造'!L$42</f>
        <v>59</v>
      </c>
      <c r="L65" s="172"/>
      <c r="M65" s="172"/>
      <c r="N65" s="172">
        <f>'将来負担比率（分子）の構造'!M$42</f>
        <v>47</v>
      </c>
      <c r="O65" s="172"/>
      <c r="P65" s="172"/>
    </row>
    <row r="66" spans="1:16" x14ac:dyDescent="0.15">
      <c r="A66" s="172" t="s">
        <v>32</v>
      </c>
      <c r="B66" s="172">
        <f>'将来負担比率（分子）の構造'!I$41</f>
        <v>4573</v>
      </c>
      <c r="C66" s="172"/>
      <c r="D66" s="172"/>
      <c r="E66" s="172">
        <f>'将来負担比率（分子）の構造'!J$41</f>
        <v>4804</v>
      </c>
      <c r="F66" s="172"/>
      <c r="G66" s="172"/>
      <c r="H66" s="172">
        <f>'将来負担比率（分子）の構造'!K$41</f>
        <v>4922</v>
      </c>
      <c r="I66" s="172"/>
      <c r="J66" s="172"/>
      <c r="K66" s="172">
        <f>'将来負担比率（分子）の構造'!L$41</f>
        <v>5309</v>
      </c>
      <c r="L66" s="172"/>
      <c r="M66" s="172"/>
      <c r="N66" s="172">
        <f>'将来負担比率（分子）の構造'!M$41</f>
        <v>6309</v>
      </c>
      <c r="O66" s="172"/>
      <c r="P66" s="172"/>
    </row>
    <row r="67" spans="1:16" x14ac:dyDescent="0.15">
      <c r="A67" s="172" t="s">
        <v>76</v>
      </c>
      <c r="B67" s="172" t="e">
        <f>NA()</f>
        <v>#N/A</v>
      </c>
      <c r="C67" s="172">
        <f>IF(ISNUMBER('将来負担比率（分子）の構造'!I$53), IF('将来負担比率（分子）の構造'!I$53 &lt; 0, 0, '将来負担比率（分子）の構造'!I$53), NA())</f>
        <v>513</v>
      </c>
      <c r="D67" s="172" t="e">
        <f>NA()</f>
        <v>#N/A</v>
      </c>
      <c r="E67" s="172" t="e">
        <f>NA()</f>
        <v>#N/A</v>
      </c>
      <c r="F67" s="172">
        <f>IF(ISNUMBER('将来負担比率（分子）の構造'!J$53), IF('将来負担比率（分子）の構造'!J$53 &lt; 0, 0, '将来負担比率（分子）の構造'!J$53), NA())</f>
        <v>436</v>
      </c>
      <c r="G67" s="172" t="e">
        <f>NA()</f>
        <v>#N/A</v>
      </c>
      <c r="H67" s="172" t="e">
        <f>NA()</f>
        <v>#N/A</v>
      </c>
      <c r="I67" s="172">
        <f>IF(ISNUMBER('将来負担比率（分子）の構造'!K$53), IF('将来負担比率（分子）の構造'!K$53 &lt; 0, 0, '将来負担比率（分子）の構造'!K$53), NA())</f>
        <v>481</v>
      </c>
      <c r="J67" s="172" t="e">
        <f>NA()</f>
        <v>#N/A</v>
      </c>
      <c r="K67" s="172" t="e">
        <f>NA()</f>
        <v>#N/A</v>
      </c>
      <c r="L67" s="172">
        <f>IF(ISNUMBER('将来負担比率（分子）の構造'!L$53), IF('将来負担比率（分子）の構造'!L$53 &lt; 0, 0, '将来負担比率（分子）の構造'!L$53), NA())</f>
        <v>576</v>
      </c>
      <c r="M67" s="172" t="e">
        <f>NA()</f>
        <v>#N/A</v>
      </c>
      <c r="N67" s="172" t="e">
        <f>NA()</f>
        <v>#N/A</v>
      </c>
      <c r="O67" s="172">
        <f>IF(ISNUMBER('将来負担比率（分子）の構造'!M$53), IF('将来負担比率（分子）の構造'!M$53 &lt; 0, 0, '将来負担比率（分子）の構造'!M$53), NA())</f>
        <v>1312</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826</v>
      </c>
      <c r="C72" s="176">
        <f>基金残高に係る経年分析!G55</f>
        <v>988</v>
      </c>
      <c r="D72" s="176">
        <f>基金残高に係る経年分析!H55</f>
        <v>945</v>
      </c>
    </row>
    <row r="73" spans="1:16" x14ac:dyDescent="0.15">
      <c r="A73" s="175" t="s">
        <v>79</v>
      </c>
      <c r="B73" s="176">
        <f>基金残高に係る経年分析!F56</f>
        <v>1</v>
      </c>
      <c r="C73" s="176">
        <f>基金残高に係る経年分析!G56</f>
        <v>1</v>
      </c>
      <c r="D73" s="176">
        <f>基金残高に係る経年分析!H56</f>
        <v>401</v>
      </c>
    </row>
    <row r="74" spans="1:16" x14ac:dyDescent="0.15">
      <c r="A74" s="175" t="s">
        <v>80</v>
      </c>
      <c r="B74" s="176">
        <f>基金残高に係る経年分析!F57</f>
        <v>1190</v>
      </c>
      <c r="C74" s="176">
        <f>基金残高に係る経年分析!G57</f>
        <v>1068</v>
      </c>
      <c r="D74" s="176">
        <f>基金残高に係る経年分析!H57</f>
        <v>618</v>
      </c>
    </row>
  </sheetData>
  <sheetProtection algorithmName="SHA-512" hashValue="ALEISgridvfvm/2FpDnuOA5CGiFN2zixrERVTwcZAIcpY+wjq3qU43oNcWYIBT1cbJSMOGucL/yUQqKHQ4DjZA==" saltValue="XNIt6iaYT6IXb9LUIXug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216</v>
      </c>
      <c r="DI1" s="750"/>
      <c r="DJ1" s="750"/>
      <c r="DK1" s="750"/>
      <c r="DL1" s="750"/>
      <c r="DM1" s="750"/>
      <c r="DN1" s="751"/>
      <c r="DO1" s="211"/>
      <c r="DP1" s="749" t="s">
        <v>217</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229</v>
      </c>
      <c r="C5" s="709"/>
      <c r="D5" s="709"/>
      <c r="E5" s="709"/>
      <c r="F5" s="709"/>
      <c r="G5" s="709"/>
      <c r="H5" s="709"/>
      <c r="I5" s="709"/>
      <c r="J5" s="709"/>
      <c r="K5" s="709"/>
      <c r="L5" s="709"/>
      <c r="M5" s="709"/>
      <c r="N5" s="709"/>
      <c r="O5" s="709"/>
      <c r="P5" s="709"/>
      <c r="Q5" s="710"/>
      <c r="R5" s="705">
        <v>588772</v>
      </c>
      <c r="S5" s="706"/>
      <c r="T5" s="706"/>
      <c r="U5" s="706"/>
      <c r="V5" s="706"/>
      <c r="W5" s="706"/>
      <c r="X5" s="706"/>
      <c r="Y5" s="734"/>
      <c r="Z5" s="747">
        <v>10</v>
      </c>
      <c r="AA5" s="747"/>
      <c r="AB5" s="747"/>
      <c r="AC5" s="747"/>
      <c r="AD5" s="748">
        <v>588772</v>
      </c>
      <c r="AE5" s="748"/>
      <c r="AF5" s="748"/>
      <c r="AG5" s="748"/>
      <c r="AH5" s="748"/>
      <c r="AI5" s="748"/>
      <c r="AJ5" s="748"/>
      <c r="AK5" s="748"/>
      <c r="AL5" s="735">
        <v>23.5</v>
      </c>
      <c r="AM5" s="721"/>
      <c r="AN5" s="721"/>
      <c r="AO5" s="736"/>
      <c r="AP5" s="708" t="s">
        <v>230</v>
      </c>
      <c r="AQ5" s="709"/>
      <c r="AR5" s="709"/>
      <c r="AS5" s="709"/>
      <c r="AT5" s="709"/>
      <c r="AU5" s="709"/>
      <c r="AV5" s="709"/>
      <c r="AW5" s="709"/>
      <c r="AX5" s="709"/>
      <c r="AY5" s="709"/>
      <c r="AZ5" s="709"/>
      <c r="BA5" s="709"/>
      <c r="BB5" s="709"/>
      <c r="BC5" s="709"/>
      <c r="BD5" s="709"/>
      <c r="BE5" s="709"/>
      <c r="BF5" s="710"/>
      <c r="BG5" s="658">
        <v>587469</v>
      </c>
      <c r="BH5" s="659"/>
      <c r="BI5" s="659"/>
      <c r="BJ5" s="659"/>
      <c r="BK5" s="659"/>
      <c r="BL5" s="659"/>
      <c r="BM5" s="659"/>
      <c r="BN5" s="660"/>
      <c r="BO5" s="684">
        <v>99.8</v>
      </c>
      <c r="BP5" s="684"/>
      <c r="BQ5" s="684"/>
      <c r="BR5" s="684"/>
      <c r="BS5" s="685">
        <v>46873</v>
      </c>
      <c r="BT5" s="685"/>
      <c r="BU5" s="685"/>
      <c r="BV5" s="685"/>
      <c r="BW5" s="685"/>
      <c r="BX5" s="685"/>
      <c r="BY5" s="685"/>
      <c r="BZ5" s="685"/>
      <c r="CA5" s="685"/>
      <c r="CB5" s="730"/>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15">
      <c r="B6" s="655" t="s">
        <v>234</v>
      </c>
      <c r="C6" s="656"/>
      <c r="D6" s="656"/>
      <c r="E6" s="656"/>
      <c r="F6" s="656"/>
      <c r="G6" s="656"/>
      <c r="H6" s="656"/>
      <c r="I6" s="656"/>
      <c r="J6" s="656"/>
      <c r="K6" s="656"/>
      <c r="L6" s="656"/>
      <c r="M6" s="656"/>
      <c r="N6" s="656"/>
      <c r="O6" s="656"/>
      <c r="P6" s="656"/>
      <c r="Q6" s="657"/>
      <c r="R6" s="658">
        <v>37187</v>
      </c>
      <c r="S6" s="659"/>
      <c r="T6" s="659"/>
      <c r="U6" s="659"/>
      <c r="V6" s="659"/>
      <c r="W6" s="659"/>
      <c r="X6" s="659"/>
      <c r="Y6" s="660"/>
      <c r="Z6" s="684">
        <v>0.6</v>
      </c>
      <c r="AA6" s="684"/>
      <c r="AB6" s="684"/>
      <c r="AC6" s="684"/>
      <c r="AD6" s="685">
        <v>37187</v>
      </c>
      <c r="AE6" s="685"/>
      <c r="AF6" s="685"/>
      <c r="AG6" s="685"/>
      <c r="AH6" s="685"/>
      <c r="AI6" s="685"/>
      <c r="AJ6" s="685"/>
      <c r="AK6" s="685"/>
      <c r="AL6" s="661">
        <v>1.5</v>
      </c>
      <c r="AM6" s="662"/>
      <c r="AN6" s="662"/>
      <c r="AO6" s="686"/>
      <c r="AP6" s="655" t="s">
        <v>235</v>
      </c>
      <c r="AQ6" s="656"/>
      <c r="AR6" s="656"/>
      <c r="AS6" s="656"/>
      <c r="AT6" s="656"/>
      <c r="AU6" s="656"/>
      <c r="AV6" s="656"/>
      <c r="AW6" s="656"/>
      <c r="AX6" s="656"/>
      <c r="AY6" s="656"/>
      <c r="AZ6" s="656"/>
      <c r="BA6" s="656"/>
      <c r="BB6" s="656"/>
      <c r="BC6" s="656"/>
      <c r="BD6" s="656"/>
      <c r="BE6" s="656"/>
      <c r="BF6" s="657"/>
      <c r="BG6" s="658">
        <v>587469</v>
      </c>
      <c r="BH6" s="659"/>
      <c r="BI6" s="659"/>
      <c r="BJ6" s="659"/>
      <c r="BK6" s="659"/>
      <c r="BL6" s="659"/>
      <c r="BM6" s="659"/>
      <c r="BN6" s="660"/>
      <c r="BO6" s="684">
        <v>99.8</v>
      </c>
      <c r="BP6" s="684"/>
      <c r="BQ6" s="684"/>
      <c r="BR6" s="684"/>
      <c r="BS6" s="685">
        <v>46873</v>
      </c>
      <c r="BT6" s="685"/>
      <c r="BU6" s="685"/>
      <c r="BV6" s="685"/>
      <c r="BW6" s="685"/>
      <c r="BX6" s="685"/>
      <c r="BY6" s="685"/>
      <c r="BZ6" s="685"/>
      <c r="CA6" s="685"/>
      <c r="CB6" s="730"/>
      <c r="CD6" s="708" t="s">
        <v>236</v>
      </c>
      <c r="CE6" s="709"/>
      <c r="CF6" s="709"/>
      <c r="CG6" s="709"/>
      <c r="CH6" s="709"/>
      <c r="CI6" s="709"/>
      <c r="CJ6" s="709"/>
      <c r="CK6" s="709"/>
      <c r="CL6" s="709"/>
      <c r="CM6" s="709"/>
      <c r="CN6" s="709"/>
      <c r="CO6" s="709"/>
      <c r="CP6" s="709"/>
      <c r="CQ6" s="710"/>
      <c r="CR6" s="658">
        <v>44542</v>
      </c>
      <c r="CS6" s="659"/>
      <c r="CT6" s="659"/>
      <c r="CU6" s="659"/>
      <c r="CV6" s="659"/>
      <c r="CW6" s="659"/>
      <c r="CX6" s="659"/>
      <c r="CY6" s="660"/>
      <c r="CZ6" s="735">
        <v>0.8</v>
      </c>
      <c r="DA6" s="721"/>
      <c r="DB6" s="721"/>
      <c r="DC6" s="737"/>
      <c r="DD6" s="664" t="s">
        <v>132</v>
      </c>
      <c r="DE6" s="659"/>
      <c r="DF6" s="659"/>
      <c r="DG6" s="659"/>
      <c r="DH6" s="659"/>
      <c r="DI6" s="659"/>
      <c r="DJ6" s="659"/>
      <c r="DK6" s="659"/>
      <c r="DL6" s="659"/>
      <c r="DM6" s="659"/>
      <c r="DN6" s="659"/>
      <c r="DO6" s="659"/>
      <c r="DP6" s="660"/>
      <c r="DQ6" s="664">
        <v>44542</v>
      </c>
      <c r="DR6" s="659"/>
      <c r="DS6" s="659"/>
      <c r="DT6" s="659"/>
      <c r="DU6" s="659"/>
      <c r="DV6" s="659"/>
      <c r="DW6" s="659"/>
      <c r="DX6" s="659"/>
      <c r="DY6" s="659"/>
      <c r="DZ6" s="659"/>
      <c r="EA6" s="659"/>
      <c r="EB6" s="659"/>
      <c r="EC6" s="696"/>
    </row>
    <row r="7" spans="2:143" ht="11.25" customHeight="1" x14ac:dyDescent="0.15">
      <c r="B7" s="655" t="s">
        <v>237</v>
      </c>
      <c r="C7" s="656"/>
      <c r="D7" s="656"/>
      <c r="E7" s="656"/>
      <c r="F7" s="656"/>
      <c r="G7" s="656"/>
      <c r="H7" s="656"/>
      <c r="I7" s="656"/>
      <c r="J7" s="656"/>
      <c r="K7" s="656"/>
      <c r="L7" s="656"/>
      <c r="M7" s="656"/>
      <c r="N7" s="656"/>
      <c r="O7" s="656"/>
      <c r="P7" s="656"/>
      <c r="Q7" s="657"/>
      <c r="R7" s="658">
        <v>280</v>
      </c>
      <c r="S7" s="659"/>
      <c r="T7" s="659"/>
      <c r="U7" s="659"/>
      <c r="V7" s="659"/>
      <c r="W7" s="659"/>
      <c r="X7" s="659"/>
      <c r="Y7" s="660"/>
      <c r="Z7" s="684">
        <v>0</v>
      </c>
      <c r="AA7" s="684"/>
      <c r="AB7" s="684"/>
      <c r="AC7" s="684"/>
      <c r="AD7" s="685">
        <v>280</v>
      </c>
      <c r="AE7" s="685"/>
      <c r="AF7" s="685"/>
      <c r="AG7" s="685"/>
      <c r="AH7" s="685"/>
      <c r="AI7" s="685"/>
      <c r="AJ7" s="685"/>
      <c r="AK7" s="685"/>
      <c r="AL7" s="661">
        <v>0</v>
      </c>
      <c r="AM7" s="662"/>
      <c r="AN7" s="662"/>
      <c r="AO7" s="686"/>
      <c r="AP7" s="655" t="s">
        <v>238</v>
      </c>
      <c r="AQ7" s="656"/>
      <c r="AR7" s="656"/>
      <c r="AS7" s="656"/>
      <c r="AT7" s="656"/>
      <c r="AU7" s="656"/>
      <c r="AV7" s="656"/>
      <c r="AW7" s="656"/>
      <c r="AX7" s="656"/>
      <c r="AY7" s="656"/>
      <c r="AZ7" s="656"/>
      <c r="BA7" s="656"/>
      <c r="BB7" s="656"/>
      <c r="BC7" s="656"/>
      <c r="BD7" s="656"/>
      <c r="BE7" s="656"/>
      <c r="BF7" s="657"/>
      <c r="BG7" s="658">
        <v>170366</v>
      </c>
      <c r="BH7" s="659"/>
      <c r="BI7" s="659"/>
      <c r="BJ7" s="659"/>
      <c r="BK7" s="659"/>
      <c r="BL7" s="659"/>
      <c r="BM7" s="659"/>
      <c r="BN7" s="660"/>
      <c r="BO7" s="684">
        <v>28.9</v>
      </c>
      <c r="BP7" s="684"/>
      <c r="BQ7" s="684"/>
      <c r="BR7" s="684"/>
      <c r="BS7" s="685">
        <v>3928</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2507250</v>
      </c>
      <c r="CS7" s="659"/>
      <c r="CT7" s="659"/>
      <c r="CU7" s="659"/>
      <c r="CV7" s="659"/>
      <c r="CW7" s="659"/>
      <c r="CX7" s="659"/>
      <c r="CY7" s="660"/>
      <c r="CZ7" s="684">
        <v>43.9</v>
      </c>
      <c r="DA7" s="684"/>
      <c r="DB7" s="684"/>
      <c r="DC7" s="684"/>
      <c r="DD7" s="664">
        <v>1648692</v>
      </c>
      <c r="DE7" s="659"/>
      <c r="DF7" s="659"/>
      <c r="DG7" s="659"/>
      <c r="DH7" s="659"/>
      <c r="DI7" s="659"/>
      <c r="DJ7" s="659"/>
      <c r="DK7" s="659"/>
      <c r="DL7" s="659"/>
      <c r="DM7" s="659"/>
      <c r="DN7" s="659"/>
      <c r="DO7" s="659"/>
      <c r="DP7" s="660"/>
      <c r="DQ7" s="664">
        <v>848681</v>
      </c>
      <c r="DR7" s="659"/>
      <c r="DS7" s="659"/>
      <c r="DT7" s="659"/>
      <c r="DU7" s="659"/>
      <c r="DV7" s="659"/>
      <c r="DW7" s="659"/>
      <c r="DX7" s="659"/>
      <c r="DY7" s="659"/>
      <c r="DZ7" s="659"/>
      <c r="EA7" s="659"/>
      <c r="EB7" s="659"/>
      <c r="EC7" s="696"/>
    </row>
    <row r="8" spans="2:143" ht="11.25" customHeight="1" x14ac:dyDescent="0.15">
      <c r="B8" s="655" t="s">
        <v>240</v>
      </c>
      <c r="C8" s="656"/>
      <c r="D8" s="656"/>
      <c r="E8" s="656"/>
      <c r="F8" s="656"/>
      <c r="G8" s="656"/>
      <c r="H8" s="656"/>
      <c r="I8" s="656"/>
      <c r="J8" s="656"/>
      <c r="K8" s="656"/>
      <c r="L8" s="656"/>
      <c r="M8" s="656"/>
      <c r="N8" s="656"/>
      <c r="O8" s="656"/>
      <c r="P8" s="656"/>
      <c r="Q8" s="657"/>
      <c r="R8" s="658">
        <v>2176</v>
      </c>
      <c r="S8" s="659"/>
      <c r="T8" s="659"/>
      <c r="U8" s="659"/>
      <c r="V8" s="659"/>
      <c r="W8" s="659"/>
      <c r="X8" s="659"/>
      <c r="Y8" s="660"/>
      <c r="Z8" s="684">
        <v>0</v>
      </c>
      <c r="AA8" s="684"/>
      <c r="AB8" s="684"/>
      <c r="AC8" s="684"/>
      <c r="AD8" s="685">
        <v>2176</v>
      </c>
      <c r="AE8" s="685"/>
      <c r="AF8" s="685"/>
      <c r="AG8" s="685"/>
      <c r="AH8" s="685"/>
      <c r="AI8" s="685"/>
      <c r="AJ8" s="685"/>
      <c r="AK8" s="685"/>
      <c r="AL8" s="661">
        <v>0.1</v>
      </c>
      <c r="AM8" s="662"/>
      <c r="AN8" s="662"/>
      <c r="AO8" s="686"/>
      <c r="AP8" s="655" t="s">
        <v>241</v>
      </c>
      <c r="AQ8" s="656"/>
      <c r="AR8" s="656"/>
      <c r="AS8" s="656"/>
      <c r="AT8" s="656"/>
      <c r="AU8" s="656"/>
      <c r="AV8" s="656"/>
      <c r="AW8" s="656"/>
      <c r="AX8" s="656"/>
      <c r="AY8" s="656"/>
      <c r="AZ8" s="656"/>
      <c r="BA8" s="656"/>
      <c r="BB8" s="656"/>
      <c r="BC8" s="656"/>
      <c r="BD8" s="656"/>
      <c r="BE8" s="656"/>
      <c r="BF8" s="657"/>
      <c r="BG8" s="658">
        <v>6602</v>
      </c>
      <c r="BH8" s="659"/>
      <c r="BI8" s="659"/>
      <c r="BJ8" s="659"/>
      <c r="BK8" s="659"/>
      <c r="BL8" s="659"/>
      <c r="BM8" s="659"/>
      <c r="BN8" s="660"/>
      <c r="BO8" s="684">
        <v>1.1000000000000001</v>
      </c>
      <c r="BP8" s="684"/>
      <c r="BQ8" s="684"/>
      <c r="BR8" s="684"/>
      <c r="BS8" s="685" t="s">
        <v>132</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742536</v>
      </c>
      <c r="CS8" s="659"/>
      <c r="CT8" s="659"/>
      <c r="CU8" s="659"/>
      <c r="CV8" s="659"/>
      <c r="CW8" s="659"/>
      <c r="CX8" s="659"/>
      <c r="CY8" s="660"/>
      <c r="CZ8" s="684">
        <v>13</v>
      </c>
      <c r="DA8" s="684"/>
      <c r="DB8" s="684"/>
      <c r="DC8" s="684"/>
      <c r="DD8" s="664">
        <v>7213</v>
      </c>
      <c r="DE8" s="659"/>
      <c r="DF8" s="659"/>
      <c r="DG8" s="659"/>
      <c r="DH8" s="659"/>
      <c r="DI8" s="659"/>
      <c r="DJ8" s="659"/>
      <c r="DK8" s="659"/>
      <c r="DL8" s="659"/>
      <c r="DM8" s="659"/>
      <c r="DN8" s="659"/>
      <c r="DO8" s="659"/>
      <c r="DP8" s="660"/>
      <c r="DQ8" s="664">
        <v>424452</v>
      </c>
      <c r="DR8" s="659"/>
      <c r="DS8" s="659"/>
      <c r="DT8" s="659"/>
      <c r="DU8" s="659"/>
      <c r="DV8" s="659"/>
      <c r="DW8" s="659"/>
      <c r="DX8" s="659"/>
      <c r="DY8" s="659"/>
      <c r="DZ8" s="659"/>
      <c r="EA8" s="659"/>
      <c r="EB8" s="659"/>
      <c r="EC8" s="696"/>
    </row>
    <row r="9" spans="2:143" ht="11.25" customHeight="1" x14ac:dyDescent="0.15">
      <c r="B9" s="655" t="s">
        <v>243</v>
      </c>
      <c r="C9" s="656"/>
      <c r="D9" s="656"/>
      <c r="E9" s="656"/>
      <c r="F9" s="656"/>
      <c r="G9" s="656"/>
      <c r="H9" s="656"/>
      <c r="I9" s="656"/>
      <c r="J9" s="656"/>
      <c r="K9" s="656"/>
      <c r="L9" s="656"/>
      <c r="M9" s="656"/>
      <c r="N9" s="656"/>
      <c r="O9" s="656"/>
      <c r="P9" s="656"/>
      <c r="Q9" s="657"/>
      <c r="R9" s="658">
        <v>2340</v>
      </c>
      <c r="S9" s="659"/>
      <c r="T9" s="659"/>
      <c r="U9" s="659"/>
      <c r="V9" s="659"/>
      <c r="W9" s="659"/>
      <c r="X9" s="659"/>
      <c r="Y9" s="660"/>
      <c r="Z9" s="684">
        <v>0</v>
      </c>
      <c r="AA9" s="684"/>
      <c r="AB9" s="684"/>
      <c r="AC9" s="684"/>
      <c r="AD9" s="685">
        <v>2340</v>
      </c>
      <c r="AE9" s="685"/>
      <c r="AF9" s="685"/>
      <c r="AG9" s="685"/>
      <c r="AH9" s="685"/>
      <c r="AI9" s="685"/>
      <c r="AJ9" s="685"/>
      <c r="AK9" s="685"/>
      <c r="AL9" s="661">
        <v>0.1</v>
      </c>
      <c r="AM9" s="662"/>
      <c r="AN9" s="662"/>
      <c r="AO9" s="686"/>
      <c r="AP9" s="655" t="s">
        <v>244</v>
      </c>
      <c r="AQ9" s="656"/>
      <c r="AR9" s="656"/>
      <c r="AS9" s="656"/>
      <c r="AT9" s="656"/>
      <c r="AU9" s="656"/>
      <c r="AV9" s="656"/>
      <c r="AW9" s="656"/>
      <c r="AX9" s="656"/>
      <c r="AY9" s="656"/>
      <c r="AZ9" s="656"/>
      <c r="BA9" s="656"/>
      <c r="BB9" s="656"/>
      <c r="BC9" s="656"/>
      <c r="BD9" s="656"/>
      <c r="BE9" s="656"/>
      <c r="BF9" s="657"/>
      <c r="BG9" s="658">
        <v>140581</v>
      </c>
      <c r="BH9" s="659"/>
      <c r="BI9" s="659"/>
      <c r="BJ9" s="659"/>
      <c r="BK9" s="659"/>
      <c r="BL9" s="659"/>
      <c r="BM9" s="659"/>
      <c r="BN9" s="660"/>
      <c r="BO9" s="684">
        <v>23.9</v>
      </c>
      <c r="BP9" s="684"/>
      <c r="BQ9" s="684"/>
      <c r="BR9" s="684"/>
      <c r="BS9" s="685" t="s">
        <v>132</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281822</v>
      </c>
      <c r="CS9" s="659"/>
      <c r="CT9" s="659"/>
      <c r="CU9" s="659"/>
      <c r="CV9" s="659"/>
      <c r="CW9" s="659"/>
      <c r="CX9" s="659"/>
      <c r="CY9" s="660"/>
      <c r="CZ9" s="684">
        <v>4.9000000000000004</v>
      </c>
      <c r="DA9" s="684"/>
      <c r="DB9" s="684"/>
      <c r="DC9" s="684"/>
      <c r="DD9" s="664" t="s">
        <v>132</v>
      </c>
      <c r="DE9" s="659"/>
      <c r="DF9" s="659"/>
      <c r="DG9" s="659"/>
      <c r="DH9" s="659"/>
      <c r="DI9" s="659"/>
      <c r="DJ9" s="659"/>
      <c r="DK9" s="659"/>
      <c r="DL9" s="659"/>
      <c r="DM9" s="659"/>
      <c r="DN9" s="659"/>
      <c r="DO9" s="659"/>
      <c r="DP9" s="660"/>
      <c r="DQ9" s="664">
        <v>216344</v>
      </c>
      <c r="DR9" s="659"/>
      <c r="DS9" s="659"/>
      <c r="DT9" s="659"/>
      <c r="DU9" s="659"/>
      <c r="DV9" s="659"/>
      <c r="DW9" s="659"/>
      <c r="DX9" s="659"/>
      <c r="DY9" s="659"/>
      <c r="DZ9" s="659"/>
      <c r="EA9" s="659"/>
      <c r="EB9" s="659"/>
      <c r="EC9" s="696"/>
    </row>
    <row r="10" spans="2:143" ht="11.25" customHeight="1" x14ac:dyDescent="0.15">
      <c r="B10" s="655" t="s">
        <v>246</v>
      </c>
      <c r="C10" s="656"/>
      <c r="D10" s="656"/>
      <c r="E10" s="656"/>
      <c r="F10" s="656"/>
      <c r="G10" s="656"/>
      <c r="H10" s="656"/>
      <c r="I10" s="656"/>
      <c r="J10" s="656"/>
      <c r="K10" s="656"/>
      <c r="L10" s="656"/>
      <c r="M10" s="656"/>
      <c r="N10" s="656"/>
      <c r="O10" s="656"/>
      <c r="P10" s="656"/>
      <c r="Q10" s="657"/>
      <c r="R10" s="658" t="s">
        <v>132</v>
      </c>
      <c r="S10" s="659"/>
      <c r="T10" s="659"/>
      <c r="U10" s="659"/>
      <c r="V10" s="659"/>
      <c r="W10" s="659"/>
      <c r="X10" s="659"/>
      <c r="Y10" s="660"/>
      <c r="Z10" s="684" t="s">
        <v>132</v>
      </c>
      <c r="AA10" s="684"/>
      <c r="AB10" s="684"/>
      <c r="AC10" s="684"/>
      <c r="AD10" s="685" t="s">
        <v>132</v>
      </c>
      <c r="AE10" s="685"/>
      <c r="AF10" s="685"/>
      <c r="AG10" s="685"/>
      <c r="AH10" s="685"/>
      <c r="AI10" s="685"/>
      <c r="AJ10" s="685"/>
      <c r="AK10" s="685"/>
      <c r="AL10" s="661" t="s">
        <v>132</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9398</v>
      </c>
      <c r="BH10" s="659"/>
      <c r="BI10" s="659"/>
      <c r="BJ10" s="659"/>
      <c r="BK10" s="659"/>
      <c r="BL10" s="659"/>
      <c r="BM10" s="659"/>
      <c r="BN10" s="660"/>
      <c r="BO10" s="684">
        <v>1.6</v>
      </c>
      <c r="BP10" s="684"/>
      <c r="BQ10" s="684"/>
      <c r="BR10" s="684"/>
      <c r="BS10" s="685" t="s">
        <v>132</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v>725</v>
      </c>
      <c r="CS10" s="659"/>
      <c r="CT10" s="659"/>
      <c r="CU10" s="659"/>
      <c r="CV10" s="659"/>
      <c r="CW10" s="659"/>
      <c r="CX10" s="659"/>
      <c r="CY10" s="660"/>
      <c r="CZ10" s="684">
        <v>0</v>
      </c>
      <c r="DA10" s="684"/>
      <c r="DB10" s="684"/>
      <c r="DC10" s="684"/>
      <c r="DD10" s="664" t="s">
        <v>132</v>
      </c>
      <c r="DE10" s="659"/>
      <c r="DF10" s="659"/>
      <c r="DG10" s="659"/>
      <c r="DH10" s="659"/>
      <c r="DI10" s="659"/>
      <c r="DJ10" s="659"/>
      <c r="DK10" s="659"/>
      <c r="DL10" s="659"/>
      <c r="DM10" s="659"/>
      <c r="DN10" s="659"/>
      <c r="DO10" s="659"/>
      <c r="DP10" s="660"/>
      <c r="DQ10" s="664">
        <v>725</v>
      </c>
      <c r="DR10" s="659"/>
      <c r="DS10" s="659"/>
      <c r="DT10" s="659"/>
      <c r="DU10" s="659"/>
      <c r="DV10" s="659"/>
      <c r="DW10" s="659"/>
      <c r="DX10" s="659"/>
      <c r="DY10" s="659"/>
      <c r="DZ10" s="659"/>
      <c r="EA10" s="659"/>
      <c r="EB10" s="659"/>
      <c r="EC10" s="696"/>
    </row>
    <row r="11" spans="2:143" ht="11.25" customHeight="1" x14ac:dyDescent="0.15">
      <c r="B11" s="655" t="s">
        <v>249</v>
      </c>
      <c r="C11" s="656"/>
      <c r="D11" s="656"/>
      <c r="E11" s="656"/>
      <c r="F11" s="656"/>
      <c r="G11" s="656"/>
      <c r="H11" s="656"/>
      <c r="I11" s="656"/>
      <c r="J11" s="656"/>
      <c r="K11" s="656"/>
      <c r="L11" s="656"/>
      <c r="M11" s="656"/>
      <c r="N11" s="656"/>
      <c r="O11" s="656"/>
      <c r="P11" s="656"/>
      <c r="Q11" s="657"/>
      <c r="R11" s="658">
        <v>96065</v>
      </c>
      <c r="S11" s="659"/>
      <c r="T11" s="659"/>
      <c r="U11" s="659"/>
      <c r="V11" s="659"/>
      <c r="W11" s="659"/>
      <c r="X11" s="659"/>
      <c r="Y11" s="660"/>
      <c r="Z11" s="661">
        <v>1.6</v>
      </c>
      <c r="AA11" s="662"/>
      <c r="AB11" s="662"/>
      <c r="AC11" s="663"/>
      <c r="AD11" s="664">
        <v>96065</v>
      </c>
      <c r="AE11" s="659"/>
      <c r="AF11" s="659"/>
      <c r="AG11" s="659"/>
      <c r="AH11" s="659"/>
      <c r="AI11" s="659"/>
      <c r="AJ11" s="659"/>
      <c r="AK11" s="660"/>
      <c r="AL11" s="661">
        <v>3.8</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13785</v>
      </c>
      <c r="BH11" s="659"/>
      <c r="BI11" s="659"/>
      <c r="BJ11" s="659"/>
      <c r="BK11" s="659"/>
      <c r="BL11" s="659"/>
      <c r="BM11" s="659"/>
      <c r="BN11" s="660"/>
      <c r="BO11" s="684">
        <v>2.2999999999999998</v>
      </c>
      <c r="BP11" s="684"/>
      <c r="BQ11" s="684"/>
      <c r="BR11" s="684"/>
      <c r="BS11" s="685">
        <v>3928</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216211</v>
      </c>
      <c r="CS11" s="659"/>
      <c r="CT11" s="659"/>
      <c r="CU11" s="659"/>
      <c r="CV11" s="659"/>
      <c r="CW11" s="659"/>
      <c r="CX11" s="659"/>
      <c r="CY11" s="660"/>
      <c r="CZ11" s="684">
        <v>3.8</v>
      </c>
      <c r="DA11" s="684"/>
      <c r="DB11" s="684"/>
      <c r="DC11" s="684"/>
      <c r="DD11" s="664">
        <v>55117</v>
      </c>
      <c r="DE11" s="659"/>
      <c r="DF11" s="659"/>
      <c r="DG11" s="659"/>
      <c r="DH11" s="659"/>
      <c r="DI11" s="659"/>
      <c r="DJ11" s="659"/>
      <c r="DK11" s="659"/>
      <c r="DL11" s="659"/>
      <c r="DM11" s="659"/>
      <c r="DN11" s="659"/>
      <c r="DO11" s="659"/>
      <c r="DP11" s="660"/>
      <c r="DQ11" s="664">
        <v>145436</v>
      </c>
      <c r="DR11" s="659"/>
      <c r="DS11" s="659"/>
      <c r="DT11" s="659"/>
      <c r="DU11" s="659"/>
      <c r="DV11" s="659"/>
      <c r="DW11" s="659"/>
      <c r="DX11" s="659"/>
      <c r="DY11" s="659"/>
      <c r="DZ11" s="659"/>
      <c r="EA11" s="659"/>
      <c r="EB11" s="659"/>
      <c r="EC11" s="696"/>
    </row>
    <row r="12" spans="2:143" ht="11.25" customHeight="1" x14ac:dyDescent="0.15">
      <c r="B12" s="655" t="s">
        <v>252</v>
      </c>
      <c r="C12" s="656"/>
      <c r="D12" s="656"/>
      <c r="E12" s="656"/>
      <c r="F12" s="656"/>
      <c r="G12" s="656"/>
      <c r="H12" s="656"/>
      <c r="I12" s="656"/>
      <c r="J12" s="656"/>
      <c r="K12" s="656"/>
      <c r="L12" s="656"/>
      <c r="M12" s="656"/>
      <c r="N12" s="656"/>
      <c r="O12" s="656"/>
      <c r="P12" s="656"/>
      <c r="Q12" s="657"/>
      <c r="R12" s="658" t="s">
        <v>132</v>
      </c>
      <c r="S12" s="659"/>
      <c r="T12" s="659"/>
      <c r="U12" s="659"/>
      <c r="V12" s="659"/>
      <c r="W12" s="659"/>
      <c r="X12" s="659"/>
      <c r="Y12" s="660"/>
      <c r="Z12" s="684" t="s">
        <v>132</v>
      </c>
      <c r="AA12" s="684"/>
      <c r="AB12" s="684"/>
      <c r="AC12" s="684"/>
      <c r="AD12" s="685" t="s">
        <v>132</v>
      </c>
      <c r="AE12" s="685"/>
      <c r="AF12" s="685"/>
      <c r="AG12" s="685"/>
      <c r="AH12" s="685"/>
      <c r="AI12" s="685"/>
      <c r="AJ12" s="685"/>
      <c r="AK12" s="685"/>
      <c r="AL12" s="661" t="s">
        <v>132</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382110</v>
      </c>
      <c r="BH12" s="659"/>
      <c r="BI12" s="659"/>
      <c r="BJ12" s="659"/>
      <c r="BK12" s="659"/>
      <c r="BL12" s="659"/>
      <c r="BM12" s="659"/>
      <c r="BN12" s="660"/>
      <c r="BO12" s="684">
        <v>64.900000000000006</v>
      </c>
      <c r="BP12" s="684"/>
      <c r="BQ12" s="684"/>
      <c r="BR12" s="684"/>
      <c r="BS12" s="685">
        <v>42945</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301498</v>
      </c>
      <c r="CS12" s="659"/>
      <c r="CT12" s="659"/>
      <c r="CU12" s="659"/>
      <c r="CV12" s="659"/>
      <c r="CW12" s="659"/>
      <c r="CX12" s="659"/>
      <c r="CY12" s="660"/>
      <c r="CZ12" s="684">
        <v>5.3</v>
      </c>
      <c r="DA12" s="684"/>
      <c r="DB12" s="684"/>
      <c r="DC12" s="684"/>
      <c r="DD12" s="664">
        <v>56432</v>
      </c>
      <c r="DE12" s="659"/>
      <c r="DF12" s="659"/>
      <c r="DG12" s="659"/>
      <c r="DH12" s="659"/>
      <c r="DI12" s="659"/>
      <c r="DJ12" s="659"/>
      <c r="DK12" s="659"/>
      <c r="DL12" s="659"/>
      <c r="DM12" s="659"/>
      <c r="DN12" s="659"/>
      <c r="DO12" s="659"/>
      <c r="DP12" s="660"/>
      <c r="DQ12" s="664">
        <v>201960</v>
      </c>
      <c r="DR12" s="659"/>
      <c r="DS12" s="659"/>
      <c r="DT12" s="659"/>
      <c r="DU12" s="659"/>
      <c r="DV12" s="659"/>
      <c r="DW12" s="659"/>
      <c r="DX12" s="659"/>
      <c r="DY12" s="659"/>
      <c r="DZ12" s="659"/>
      <c r="EA12" s="659"/>
      <c r="EB12" s="659"/>
      <c r="EC12" s="696"/>
    </row>
    <row r="13" spans="2:143" ht="11.25" customHeight="1" x14ac:dyDescent="0.15">
      <c r="B13" s="655" t="s">
        <v>255</v>
      </c>
      <c r="C13" s="656"/>
      <c r="D13" s="656"/>
      <c r="E13" s="656"/>
      <c r="F13" s="656"/>
      <c r="G13" s="656"/>
      <c r="H13" s="656"/>
      <c r="I13" s="656"/>
      <c r="J13" s="656"/>
      <c r="K13" s="656"/>
      <c r="L13" s="656"/>
      <c r="M13" s="656"/>
      <c r="N13" s="656"/>
      <c r="O13" s="656"/>
      <c r="P13" s="656"/>
      <c r="Q13" s="657"/>
      <c r="R13" s="658" t="s">
        <v>132</v>
      </c>
      <c r="S13" s="659"/>
      <c r="T13" s="659"/>
      <c r="U13" s="659"/>
      <c r="V13" s="659"/>
      <c r="W13" s="659"/>
      <c r="X13" s="659"/>
      <c r="Y13" s="660"/>
      <c r="Z13" s="684" t="s">
        <v>132</v>
      </c>
      <c r="AA13" s="684"/>
      <c r="AB13" s="684"/>
      <c r="AC13" s="684"/>
      <c r="AD13" s="685" t="s">
        <v>132</v>
      </c>
      <c r="AE13" s="685"/>
      <c r="AF13" s="685"/>
      <c r="AG13" s="685"/>
      <c r="AH13" s="685"/>
      <c r="AI13" s="685"/>
      <c r="AJ13" s="685"/>
      <c r="AK13" s="685"/>
      <c r="AL13" s="661" t="s">
        <v>132</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343928</v>
      </c>
      <c r="BH13" s="659"/>
      <c r="BI13" s="659"/>
      <c r="BJ13" s="659"/>
      <c r="BK13" s="659"/>
      <c r="BL13" s="659"/>
      <c r="BM13" s="659"/>
      <c r="BN13" s="660"/>
      <c r="BO13" s="684">
        <v>58.4</v>
      </c>
      <c r="BP13" s="684"/>
      <c r="BQ13" s="684"/>
      <c r="BR13" s="684"/>
      <c r="BS13" s="685">
        <v>42945</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523706</v>
      </c>
      <c r="CS13" s="659"/>
      <c r="CT13" s="659"/>
      <c r="CU13" s="659"/>
      <c r="CV13" s="659"/>
      <c r="CW13" s="659"/>
      <c r="CX13" s="659"/>
      <c r="CY13" s="660"/>
      <c r="CZ13" s="684">
        <v>9.1999999999999993</v>
      </c>
      <c r="DA13" s="684"/>
      <c r="DB13" s="684"/>
      <c r="DC13" s="684"/>
      <c r="DD13" s="664">
        <v>357360</v>
      </c>
      <c r="DE13" s="659"/>
      <c r="DF13" s="659"/>
      <c r="DG13" s="659"/>
      <c r="DH13" s="659"/>
      <c r="DI13" s="659"/>
      <c r="DJ13" s="659"/>
      <c r="DK13" s="659"/>
      <c r="DL13" s="659"/>
      <c r="DM13" s="659"/>
      <c r="DN13" s="659"/>
      <c r="DO13" s="659"/>
      <c r="DP13" s="660"/>
      <c r="DQ13" s="664">
        <v>181274</v>
      </c>
      <c r="DR13" s="659"/>
      <c r="DS13" s="659"/>
      <c r="DT13" s="659"/>
      <c r="DU13" s="659"/>
      <c r="DV13" s="659"/>
      <c r="DW13" s="659"/>
      <c r="DX13" s="659"/>
      <c r="DY13" s="659"/>
      <c r="DZ13" s="659"/>
      <c r="EA13" s="659"/>
      <c r="EB13" s="659"/>
      <c r="EC13" s="696"/>
    </row>
    <row r="14" spans="2:143" ht="11.25" customHeight="1" x14ac:dyDescent="0.15">
      <c r="B14" s="655" t="s">
        <v>258</v>
      </c>
      <c r="C14" s="656"/>
      <c r="D14" s="656"/>
      <c r="E14" s="656"/>
      <c r="F14" s="656"/>
      <c r="G14" s="656"/>
      <c r="H14" s="656"/>
      <c r="I14" s="656"/>
      <c r="J14" s="656"/>
      <c r="K14" s="656"/>
      <c r="L14" s="656"/>
      <c r="M14" s="656"/>
      <c r="N14" s="656"/>
      <c r="O14" s="656"/>
      <c r="P14" s="656"/>
      <c r="Q14" s="657"/>
      <c r="R14" s="658" t="s">
        <v>132</v>
      </c>
      <c r="S14" s="659"/>
      <c r="T14" s="659"/>
      <c r="U14" s="659"/>
      <c r="V14" s="659"/>
      <c r="W14" s="659"/>
      <c r="X14" s="659"/>
      <c r="Y14" s="660"/>
      <c r="Z14" s="684" t="s">
        <v>132</v>
      </c>
      <c r="AA14" s="684"/>
      <c r="AB14" s="684"/>
      <c r="AC14" s="684"/>
      <c r="AD14" s="685" t="s">
        <v>132</v>
      </c>
      <c r="AE14" s="685"/>
      <c r="AF14" s="685"/>
      <c r="AG14" s="685"/>
      <c r="AH14" s="685"/>
      <c r="AI14" s="685"/>
      <c r="AJ14" s="685"/>
      <c r="AK14" s="685"/>
      <c r="AL14" s="661" t="s">
        <v>132</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13134</v>
      </c>
      <c r="BH14" s="659"/>
      <c r="BI14" s="659"/>
      <c r="BJ14" s="659"/>
      <c r="BK14" s="659"/>
      <c r="BL14" s="659"/>
      <c r="BM14" s="659"/>
      <c r="BN14" s="660"/>
      <c r="BO14" s="684">
        <v>2.2000000000000002</v>
      </c>
      <c r="BP14" s="684"/>
      <c r="BQ14" s="684"/>
      <c r="BR14" s="684"/>
      <c r="BS14" s="685" t="s">
        <v>132</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184332</v>
      </c>
      <c r="CS14" s="659"/>
      <c r="CT14" s="659"/>
      <c r="CU14" s="659"/>
      <c r="CV14" s="659"/>
      <c r="CW14" s="659"/>
      <c r="CX14" s="659"/>
      <c r="CY14" s="660"/>
      <c r="CZ14" s="684">
        <v>3.2</v>
      </c>
      <c r="DA14" s="684"/>
      <c r="DB14" s="684"/>
      <c r="DC14" s="684"/>
      <c r="DD14" s="664">
        <v>62763</v>
      </c>
      <c r="DE14" s="659"/>
      <c r="DF14" s="659"/>
      <c r="DG14" s="659"/>
      <c r="DH14" s="659"/>
      <c r="DI14" s="659"/>
      <c r="DJ14" s="659"/>
      <c r="DK14" s="659"/>
      <c r="DL14" s="659"/>
      <c r="DM14" s="659"/>
      <c r="DN14" s="659"/>
      <c r="DO14" s="659"/>
      <c r="DP14" s="660"/>
      <c r="DQ14" s="664">
        <v>183323</v>
      </c>
      <c r="DR14" s="659"/>
      <c r="DS14" s="659"/>
      <c r="DT14" s="659"/>
      <c r="DU14" s="659"/>
      <c r="DV14" s="659"/>
      <c r="DW14" s="659"/>
      <c r="DX14" s="659"/>
      <c r="DY14" s="659"/>
      <c r="DZ14" s="659"/>
      <c r="EA14" s="659"/>
      <c r="EB14" s="659"/>
      <c r="EC14" s="696"/>
    </row>
    <row r="15" spans="2:143" ht="11.25" customHeight="1" x14ac:dyDescent="0.15">
      <c r="B15" s="655" t="s">
        <v>261</v>
      </c>
      <c r="C15" s="656"/>
      <c r="D15" s="656"/>
      <c r="E15" s="656"/>
      <c r="F15" s="656"/>
      <c r="G15" s="656"/>
      <c r="H15" s="656"/>
      <c r="I15" s="656"/>
      <c r="J15" s="656"/>
      <c r="K15" s="656"/>
      <c r="L15" s="656"/>
      <c r="M15" s="656"/>
      <c r="N15" s="656"/>
      <c r="O15" s="656"/>
      <c r="P15" s="656"/>
      <c r="Q15" s="657"/>
      <c r="R15" s="658" t="s">
        <v>132</v>
      </c>
      <c r="S15" s="659"/>
      <c r="T15" s="659"/>
      <c r="U15" s="659"/>
      <c r="V15" s="659"/>
      <c r="W15" s="659"/>
      <c r="X15" s="659"/>
      <c r="Y15" s="660"/>
      <c r="Z15" s="684" t="s">
        <v>132</v>
      </c>
      <c r="AA15" s="684"/>
      <c r="AB15" s="684"/>
      <c r="AC15" s="684"/>
      <c r="AD15" s="685" t="s">
        <v>132</v>
      </c>
      <c r="AE15" s="685"/>
      <c r="AF15" s="685"/>
      <c r="AG15" s="685"/>
      <c r="AH15" s="685"/>
      <c r="AI15" s="685"/>
      <c r="AJ15" s="685"/>
      <c r="AK15" s="685"/>
      <c r="AL15" s="661" t="s">
        <v>132</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21859</v>
      </c>
      <c r="BH15" s="659"/>
      <c r="BI15" s="659"/>
      <c r="BJ15" s="659"/>
      <c r="BK15" s="659"/>
      <c r="BL15" s="659"/>
      <c r="BM15" s="659"/>
      <c r="BN15" s="660"/>
      <c r="BO15" s="684">
        <v>3.7</v>
      </c>
      <c r="BP15" s="684"/>
      <c r="BQ15" s="684"/>
      <c r="BR15" s="684"/>
      <c r="BS15" s="685" t="s">
        <v>132</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300128</v>
      </c>
      <c r="CS15" s="659"/>
      <c r="CT15" s="659"/>
      <c r="CU15" s="659"/>
      <c r="CV15" s="659"/>
      <c r="CW15" s="659"/>
      <c r="CX15" s="659"/>
      <c r="CY15" s="660"/>
      <c r="CZ15" s="684">
        <v>5.3</v>
      </c>
      <c r="DA15" s="684"/>
      <c r="DB15" s="684"/>
      <c r="DC15" s="684"/>
      <c r="DD15" s="664">
        <v>48849</v>
      </c>
      <c r="DE15" s="659"/>
      <c r="DF15" s="659"/>
      <c r="DG15" s="659"/>
      <c r="DH15" s="659"/>
      <c r="DI15" s="659"/>
      <c r="DJ15" s="659"/>
      <c r="DK15" s="659"/>
      <c r="DL15" s="659"/>
      <c r="DM15" s="659"/>
      <c r="DN15" s="659"/>
      <c r="DO15" s="659"/>
      <c r="DP15" s="660"/>
      <c r="DQ15" s="664">
        <v>274138</v>
      </c>
      <c r="DR15" s="659"/>
      <c r="DS15" s="659"/>
      <c r="DT15" s="659"/>
      <c r="DU15" s="659"/>
      <c r="DV15" s="659"/>
      <c r="DW15" s="659"/>
      <c r="DX15" s="659"/>
      <c r="DY15" s="659"/>
      <c r="DZ15" s="659"/>
      <c r="EA15" s="659"/>
      <c r="EB15" s="659"/>
      <c r="EC15" s="696"/>
    </row>
    <row r="16" spans="2:143" ht="11.25" customHeight="1" x14ac:dyDescent="0.15">
      <c r="B16" s="655" t="s">
        <v>264</v>
      </c>
      <c r="C16" s="656"/>
      <c r="D16" s="656"/>
      <c r="E16" s="656"/>
      <c r="F16" s="656"/>
      <c r="G16" s="656"/>
      <c r="H16" s="656"/>
      <c r="I16" s="656"/>
      <c r="J16" s="656"/>
      <c r="K16" s="656"/>
      <c r="L16" s="656"/>
      <c r="M16" s="656"/>
      <c r="N16" s="656"/>
      <c r="O16" s="656"/>
      <c r="P16" s="656"/>
      <c r="Q16" s="657"/>
      <c r="R16" s="658">
        <v>2028</v>
      </c>
      <c r="S16" s="659"/>
      <c r="T16" s="659"/>
      <c r="U16" s="659"/>
      <c r="V16" s="659"/>
      <c r="W16" s="659"/>
      <c r="X16" s="659"/>
      <c r="Y16" s="660"/>
      <c r="Z16" s="684">
        <v>0</v>
      </c>
      <c r="AA16" s="684"/>
      <c r="AB16" s="684"/>
      <c r="AC16" s="684"/>
      <c r="AD16" s="685">
        <v>2028</v>
      </c>
      <c r="AE16" s="685"/>
      <c r="AF16" s="685"/>
      <c r="AG16" s="685"/>
      <c r="AH16" s="685"/>
      <c r="AI16" s="685"/>
      <c r="AJ16" s="685"/>
      <c r="AK16" s="685"/>
      <c r="AL16" s="661">
        <v>0.1</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132</v>
      </c>
      <c r="BH16" s="659"/>
      <c r="BI16" s="659"/>
      <c r="BJ16" s="659"/>
      <c r="BK16" s="659"/>
      <c r="BL16" s="659"/>
      <c r="BM16" s="659"/>
      <c r="BN16" s="660"/>
      <c r="BO16" s="684" t="s">
        <v>132</v>
      </c>
      <c r="BP16" s="684"/>
      <c r="BQ16" s="684"/>
      <c r="BR16" s="684"/>
      <c r="BS16" s="685" t="s">
        <v>132</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105446</v>
      </c>
      <c r="CS16" s="659"/>
      <c r="CT16" s="659"/>
      <c r="CU16" s="659"/>
      <c r="CV16" s="659"/>
      <c r="CW16" s="659"/>
      <c r="CX16" s="659"/>
      <c r="CY16" s="660"/>
      <c r="CZ16" s="684">
        <v>1.8</v>
      </c>
      <c r="DA16" s="684"/>
      <c r="DB16" s="684"/>
      <c r="DC16" s="684"/>
      <c r="DD16" s="664" t="s">
        <v>132</v>
      </c>
      <c r="DE16" s="659"/>
      <c r="DF16" s="659"/>
      <c r="DG16" s="659"/>
      <c r="DH16" s="659"/>
      <c r="DI16" s="659"/>
      <c r="DJ16" s="659"/>
      <c r="DK16" s="659"/>
      <c r="DL16" s="659"/>
      <c r="DM16" s="659"/>
      <c r="DN16" s="659"/>
      <c r="DO16" s="659"/>
      <c r="DP16" s="660"/>
      <c r="DQ16" s="664">
        <v>57245</v>
      </c>
      <c r="DR16" s="659"/>
      <c r="DS16" s="659"/>
      <c r="DT16" s="659"/>
      <c r="DU16" s="659"/>
      <c r="DV16" s="659"/>
      <c r="DW16" s="659"/>
      <c r="DX16" s="659"/>
      <c r="DY16" s="659"/>
      <c r="DZ16" s="659"/>
      <c r="EA16" s="659"/>
      <c r="EB16" s="659"/>
      <c r="EC16" s="696"/>
    </row>
    <row r="17" spans="2:133" ht="11.25" customHeight="1" x14ac:dyDescent="0.15">
      <c r="B17" s="655" t="s">
        <v>267</v>
      </c>
      <c r="C17" s="656"/>
      <c r="D17" s="656"/>
      <c r="E17" s="656"/>
      <c r="F17" s="656"/>
      <c r="G17" s="656"/>
      <c r="H17" s="656"/>
      <c r="I17" s="656"/>
      <c r="J17" s="656"/>
      <c r="K17" s="656"/>
      <c r="L17" s="656"/>
      <c r="M17" s="656"/>
      <c r="N17" s="656"/>
      <c r="O17" s="656"/>
      <c r="P17" s="656"/>
      <c r="Q17" s="657"/>
      <c r="R17" s="658">
        <v>4992</v>
      </c>
      <c r="S17" s="659"/>
      <c r="T17" s="659"/>
      <c r="U17" s="659"/>
      <c r="V17" s="659"/>
      <c r="W17" s="659"/>
      <c r="X17" s="659"/>
      <c r="Y17" s="660"/>
      <c r="Z17" s="684">
        <v>0.1</v>
      </c>
      <c r="AA17" s="684"/>
      <c r="AB17" s="684"/>
      <c r="AC17" s="684"/>
      <c r="AD17" s="685">
        <v>4992</v>
      </c>
      <c r="AE17" s="685"/>
      <c r="AF17" s="685"/>
      <c r="AG17" s="685"/>
      <c r="AH17" s="685"/>
      <c r="AI17" s="685"/>
      <c r="AJ17" s="685"/>
      <c r="AK17" s="685"/>
      <c r="AL17" s="661">
        <v>0.2</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132</v>
      </c>
      <c r="BH17" s="659"/>
      <c r="BI17" s="659"/>
      <c r="BJ17" s="659"/>
      <c r="BK17" s="659"/>
      <c r="BL17" s="659"/>
      <c r="BM17" s="659"/>
      <c r="BN17" s="660"/>
      <c r="BO17" s="684" t="s">
        <v>132</v>
      </c>
      <c r="BP17" s="684"/>
      <c r="BQ17" s="684"/>
      <c r="BR17" s="684"/>
      <c r="BS17" s="685" t="s">
        <v>132</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504407</v>
      </c>
      <c r="CS17" s="659"/>
      <c r="CT17" s="659"/>
      <c r="CU17" s="659"/>
      <c r="CV17" s="659"/>
      <c r="CW17" s="659"/>
      <c r="CX17" s="659"/>
      <c r="CY17" s="660"/>
      <c r="CZ17" s="684">
        <v>8.8000000000000007</v>
      </c>
      <c r="DA17" s="684"/>
      <c r="DB17" s="684"/>
      <c r="DC17" s="684"/>
      <c r="DD17" s="664" t="s">
        <v>132</v>
      </c>
      <c r="DE17" s="659"/>
      <c r="DF17" s="659"/>
      <c r="DG17" s="659"/>
      <c r="DH17" s="659"/>
      <c r="DI17" s="659"/>
      <c r="DJ17" s="659"/>
      <c r="DK17" s="659"/>
      <c r="DL17" s="659"/>
      <c r="DM17" s="659"/>
      <c r="DN17" s="659"/>
      <c r="DO17" s="659"/>
      <c r="DP17" s="660"/>
      <c r="DQ17" s="664">
        <v>499817</v>
      </c>
      <c r="DR17" s="659"/>
      <c r="DS17" s="659"/>
      <c r="DT17" s="659"/>
      <c r="DU17" s="659"/>
      <c r="DV17" s="659"/>
      <c r="DW17" s="659"/>
      <c r="DX17" s="659"/>
      <c r="DY17" s="659"/>
      <c r="DZ17" s="659"/>
      <c r="EA17" s="659"/>
      <c r="EB17" s="659"/>
      <c r="EC17" s="696"/>
    </row>
    <row r="18" spans="2:133" ht="11.25" customHeight="1" x14ac:dyDescent="0.15">
      <c r="B18" s="655" t="s">
        <v>270</v>
      </c>
      <c r="C18" s="656"/>
      <c r="D18" s="656"/>
      <c r="E18" s="656"/>
      <c r="F18" s="656"/>
      <c r="G18" s="656"/>
      <c r="H18" s="656"/>
      <c r="I18" s="656"/>
      <c r="J18" s="656"/>
      <c r="K18" s="656"/>
      <c r="L18" s="656"/>
      <c r="M18" s="656"/>
      <c r="N18" s="656"/>
      <c r="O18" s="656"/>
      <c r="P18" s="656"/>
      <c r="Q18" s="657"/>
      <c r="R18" s="658">
        <v>10797</v>
      </c>
      <c r="S18" s="659"/>
      <c r="T18" s="659"/>
      <c r="U18" s="659"/>
      <c r="V18" s="659"/>
      <c r="W18" s="659"/>
      <c r="X18" s="659"/>
      <c r="Y18" s="660"/>
      <c r="Z18" s="684">
        <v>0.2</v>
      </c>
      <c r="AA18" s="684"/>
      <c r="AB18" s="684"/>
      <c r="AC18" s="684"/>
      <c r="AD18" s="685">
        <v>10797</v>
      </c>
      <c r="AE18" s="685"/>
      <c r="AF18" s="685"/>
      <c r="AG18" s="685"/>
      <c r="AH18" s="685"/>
      <c r="AI18" s="685"/>
      <c r="AJ18" s="685"/>
      <c r="AK18" s="685"/>
      <c r="AL18" s="661">
        <v>0.40000000596046448</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132</v>
      </c>
      <c r="BH18" s="659"/>
      <c r="BI18" s="659"/>
      <c r="BJ18" s="659"/>
      <c r="BK18" s="659"/>
      <c r="BL18" s="659"/>
      <c r="BM18" s="659"/>
      <c r="BN18" s="660"/>
      <c r="BO18" s="684" t="s">
        <v>132</v>
      </c>
      <c r="BP18" s="684"/>
      <c r="BQ18" s="684"/>
      <c r="BR18" s="684"/>
      <c r="BS18" s="685" t="s">
        <v>132</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132</v>
      </c>
      <c r="CS18" s="659"/>
      <c r="CT18" s="659"/>
      <c r="CU18" s="659"/>
      <c r="CV18" s="659"/>
      <c r="CW18" s="659"/>
      <c r="CX18" s="659"/>
      <c r="CY18" s="660"/>
      <c r="CZ18" s="684" t="s">
        <v>132</v>
      </c>
      <c r="DA18" s="684"/>
      <c r="DB18" s="684"/>
      <c r="DC18" s="684"/>
      <c r="DD18" s="664" t="s">
        <v>132</v>
      </c>
      <c r="DE18" s="659"/>
      <c r="DF18" s="659"/>
      <c r="DG18" s="659"/>
      <c r="DH18" s="659"/>
      <c r="DI18" s="659"/>
      <c r="DJ18" s="659"/>
      <c r="DK18" s="659"/>
      <c r="DL18" s="659"/>
      <c r="DM18" s="659"/>
      <c r="DN18" s="659"/>
      <c r="DO18" s="659"/>
      <c r="DP18" s="660"/>
      <c r="DQ18" s="664" t="s">
        <v>132</v>
      </c>
      <c r="DR18" s="659"/>
      <c r="DS18" s="659"/>
      <c r="DT18" s="659"/>
      <c r="DU18" s="659"/>
      <c r="DV18" s="659"/>
      <c r="DW18" s="659"/>
      <c r="DX18" s="659"/>
      <c r="DY18" s="659"/>
      <c r="DZ18" s="659"/>
      <c r="EA18" s="659"/>
      <c r="EB18" s="659"/>
      <c r="EC18" s="696"/>
    </row>
    <row r="19" spans="2:133" ht="11.25" customHeight="1" x14ac:dyDescent="0.15">
      <c r="B19" s="655" t="s">
        <v>273</v>
      </c>
      <c r="C19" s="656"/>
      <c r="D19" s="656"/>
      <c r="E19" s="656"/>
      <c r="F19" s="656"/>
      <c r="G19" s="656"/>
      <c r="H19" s="656"/>
      <c r="I19" s="656"/>
      <c r="J19" s="656"/>
      <c r="K19" s="656"/>
      <c r="L19" s="656"/>
      <c r="M19" s="656"/>
      <c r="N19" s="656"/>
      <c r="O19" s="656"/>
      <c r="P19" s="656"/>
      <c r="Q19" s="657"/>
      <c r="R19" s="658">
        <v>1664</v>
      </c>
      <c r="S19" s="659"/>
      <c r="T19" s="659"/>
      <c r="U19" s="659"/>
      <c r="V19" s="659"/>
      <c r="W19" s="659"/>
      <c r="X19" s="659"/>
      <c r="Y19" s="660"/>
      <c r="Z19" s="684">
        <v>0</v>
      </c>
      <c r="AA19" s="684"/>
      <c r="AB19" s="684"/>
      <c r="AC19" s="684"/>
      <c r="AD19" s="685">
        <v>1664</v>
      </c>
      <c r="AE19" s="685"/>
      <c r="AF19" s="685"/>
      <c r="AG19" s="685"/>
      <c r="AH19" s="685"/>
      <c r="AI19" s="685"/>
      <c r="AJ19" s="685"/>
      <c r="AK19" s="685"/>
      <c r="AL19" s="661">
        <v>0.1</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v>1303</v>
      </c>
      <c r="BH19" s="659"/>
      <c r="BI19" s="659"/>
      <c r="BJ19" s="659"/>
      <c r="BK19" s="659"/>
      <c r="BL19" s="659"/>
      <c r="BM19" s="659"/>
      <c r="BN19" s="660"/>
      <c r="BO19" s="684">
        <v>0.2</v>
      </c>
      <c r="BP19" s="684"/>
      <c r="BQ19" s="684"/>
      <c r="BR19" s="684"/>
      <c r="BS19" s="685" t="s">
        <v>132</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132</v>
      </c>
      <c r="CS19" s="659"/>
      <c r="CT19" s="659"/>
      <c r="CU19" s="659"/>
      <c r="CV19" s="659"/>
      <c r="CW19" s="659"/>
      <c r="CX19" s="659"/>
      <c r="CY19" s="660"/>
      <c r="CZ19" s="684" t="s">
        <v>132</v>
      </c>
      <c r="DA19" s="684"/>
      <c r="DB19" s="684"/>
      <c r="DC19" s="684"/>
      <c r="DD19" s="664" t="s">
        <v>132</v>
      </c>
      <c r="DE19" s="659"/>
      <c r="DF19" s="659"/>
      <c r="DG19" s="659"/>
      <c r="DH19" s="659"/>
      <c r="DI19" s="659"/>
      <c r="DJ19" s="659"/>
      <c r="DK19" s="659"/>
      <c r="DL19" s="659"/>
      <c r="DM19" s="659"/>
      <c r="DN19" s="659"/>
      <c r="DO19" s="659"/>
      <c r="DP19" s="660"/>
      <c r="DQ19" s="664" t="s">
        <v>132</v>
      </c>
      <c r="DR19" s="659"/>
      <c r="DS19" s="659"/>
      <c r="DT19" s="659"/>
      <c r="DU19" s="659"/>
      <c r="DV19" s="659"/>
      <c r="DW19" s="659"/>
      <c r="DX19" s="659"/>
      <c r="DY19" s="659"/>
      <c r="DZ19" s="659"/>
      <c r="EA19" s="659"/>
      <c r="EB19" s="659"/>
      <c r="EC19" s="696"/>
    </row>
    <row r="20" spans="2:133" ht="11.25" customHeight="1" x14ac:dyDescent="0.15">
      <c r="B20" s="655" t="s">
        <v>276</v>
      </c>
      <c r="C20" s="656"/>
      <c r="D20" s="656"/>
      <c r="E20" s="656"/>
      <c r="F20" s="656"/>
      <c r="G20" s="656"/>
      <c r="H20" s="656"/>
      <c r="I20" s="656"/>
      <c r="J20" s="656"/>
      <c r="K20" s="656"/>
      <c r="L20" s="656"/>
      <c r="M20" s="656"/>
      <c r="N20" s="656"/>
      <c r="O20" s="656"/>
      <c r="P20" s="656"/>
      <c r="Q20" s="657"/>
      <c r="R20" s="658">
        <v>592</v>
      </c>
      <c r="S20" s="659"/>
      <c r="T20" s="659"/>
      <c r="U20" s="659"/>
      <c r="V20" s="659"/>
      <c r="W20" s="659"/>
      <c r="X20" s="659"/>
      <c r="Y20" s="660"/>
      <c r="Z20" s="684">
        <v>0</v>
      </c>
      <c r="AA20" s="684"/>
      <c r="AB20" s="684"/>
      <c r="AC20" s="684"/>
      <c r="AD20" s="685">
        <v>592</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v>1303</v>
      </c>
      <c r="BH20" s="659"/>
      <c r="BI20" s="659"/>
      <c r="BJ20" s="659"/>
      <c r="BK20" s="659"/>
      <c r="BL20" s="659"/>
      <c r="BM20" s="659"/>
      <c r="BN20" s="660"/>
      <c r="BO20" s="684">
        <v>0.2</v>
      </c>
      <c r="BP20" s="684"/>
      <c r="BQ20" s="684"/>
      <c r="BR20" s="684"/>
      <c r="BS20" s="685" t="s">
        <v>132</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5712603</v>
      </c>
      <c r="CS20" s="659"/>
      <c r="CT20" s="659"/>
      <c r="CU20" s="659"/>
      <c r="CV20" s="659"/>
      <c r="CW20" s="659"/>
      <c r="CX20" s="659"/>
      <c r="CY20" s="660"/>
      <c r="CZ20" s="684">
        <v>100</v>
      </c>
      <c r="DA20" s="684"/>
      <c r="DB20" s="684"/>
      <c r="DC20" s="684"/>
      <c r="DD20" s="664">
        <v>2236426</v>
      </c>
      <c r="DE20" s="659"/>
      <c r="DF20" s="659"/>
      <c r="DG20" s="659"/>
      <c r="DH20" s="659"/>
      <c r="DI20" s="659"/>
      <c r="DJ20" s="659"/>
      <c r="DK20" s="659"/>
      <c r="DL20" s="659"/>
      <c r="DM20" s="659"/>
      <c r="DN20" s="659"/>
      <c r="DO20" s="659"/>
      <c r="DP20" s="660"/>
      <c r="DQ20" s="664">
        <v>3077937</v>
      </c>
      <c r="DR20" s="659"/>
      <c r="DS20" s="659"/>
      <c r="DT20" s="659"/>
      <c r="DU20" s="659"/>
      <c r="DV20" s="659"/>
      <c r="DW20" s="659"/>
      <c r="DX20" s="659"/>
      <c r="DY20" s="659"/>
      <c r="DZ20" s="659"/>
      <c r="EA20" s="659"/>
      <c r="EB20" s="659"/>
      <c r="EC20" s="696"/>
    </row>
    <row r="21" spans="2:133" ht="11.25" customHeight="1" x14ac:dyDescent="0.15">
      <c r="B21" s="655" t="s">
        <v>279</v>
      </c>
      <c r="C21" s="656"/>
      <c r="D21" s="656"/>
      <c r="E21" s="656"/>
      <c r="F21" s="656"/>
      <c r="G21" s="656"/>
      <c r="H21" s="656"/>
      <c r="I21" s="656"/>
      <c r="J21" s="656"/>
      <c r="K21" s="656"/>
      <c r="L21" s="656"/>
      <c r="M21" s="656"/>
      <c r="N21" s="656"/>
      <c r="O21" s="656"/>
      <c r="P21" s="656"/>
      <c r="Q21" s="657"/>
      <c r="R21" s="658">
        <v>261</v>
      </c>
      <c r="S21" s="659"/>
      <c r="T21" s="659"/>
      <c r="U21" s="659"/>
      <c r="V21" s="659"/>
      <c r="W21" s="659"/>
      <c r="X21" s="659"/>
      <c r="Y21" s="660"/>
      <c r="Z21" s="684">
        <v>0</v>
      </c>
      <c r="AA21" s="684"/>
      <c r="AB21" s="684"/>
      <c r="AC21" s="684"/>
      <c r="AD21" s="685">
        <v>261</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v>1303</v>
      </c>
      <c r="BH21" s="659"/>
      <c r="BI21" s="659"/>
      <c r="BJ21" s="659"/>
      <c r="BK21" s="659"/>
      <c r="BL21" s="659"/>
      <c r="BM21" s="659"/>
      <c r="BN21" s="660"/>
      <c r="BO21" s="684">
        <v>0.2</v>
      </c>
      <c r="BP21" s="684"/>
      <c r="BQ21" s="684"/>
      <c r="BR21" s="684"/>
      <c r="BS21" s="685" t="s">
        <v>132</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281</v>
      </c>
      <c r="C22" s="716"/>
      <c r="D22" s="716"/>
      <c r="E22" s="716"/>
      <c r="F22" s="716"/>
      <c r="G22" s="716"/>
      <c r="H22" s="716"/>
      <c r="I22" s="716"/>
      <c r="J22" s="716"/>
      <c r="K22" s="716"/>
      <c r="L22" s="716"/>
      <c r="M22" s="716"/>
      <c r="N22" s="716"/>
      <c r="O22" s="716"/>
      <c r="P22" s="716"/>
      <c r="Q22" s="717"/>
      <c r="R22" s="658">
        <v>8280</v>
      </c>
      <c r="S22" s="659"/>
      <c r="T22" s="659"/>
      <c r="U22" s="659"/>
      <c r="V22" s="659"/>
      <c r="W22" s="659"/>
      <c r="X22" s="659"/>
      <c r="Y22" s="660"/>
      <c r="Z22" s="684">
        <v>0.1</v>
      </c>
      <c r="AA22" s="684"/>
      <c r="AB22" s="684"/>
      <c r="AC22" s="684"/>
      <c r="AD22" s="685">
        <v>8280</v>
      </c>
      <c r="AE22" s="685"/>
      <c r="AF22" s="685"/>
      <c r="AG22" s="685"/>
      <c r="AH22" s="685"/>
      <c r="AI22" s="685"/>
      <c r="AJ22" s="685"/>
      <c r="AK22" s="685"/>
      <c r="AL22" s="661">
        <v>0.30000001192092896</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132</v>
      </c>
      <c r="BH22" s="659"/>
      <c r="BI22" s="659"/>
      <c r="BJ22" s="659"/>
      <c r="BK22" s="659"/>
      <c r="BL22" s="659"/>
      <c r="BM22" s="659"/>
      <c r="BN22" s="660"/>
      <c r="BO22" s="684" t="s">
        <v>132</v>
      </c>
      <c r="BP22" s="684"/>
      <c r="BQ22" s="684"/>
      <c r="BR22" s="684"/>
      <c r="BS22" s="685" t="s">
        <v>132</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284</v>
      </c>
      <c r="C23" s="656"/>
      <c r="D23" s="656"/>
      <c r="E23" s="656"/>
      <c r="F23" s="656"/>
      <c r="G23" s="656"/>
      <c r="H23" s="656"/>
      <c r="I23" s="656"/>
      <c r="J23" s="656"/>
      <c r="K23" s="656"/>
      <c r="L23" s="656"/>
      <c r="M23" s="656"/>
      <c r="N23" s="656"/>
      <c r="O23" s="656"/>
      <c r="P23" s="656"/>
      <c r="Q23" s="657"/>
      <c r="R23" s="658">
        <v>1902396</v>
      </c>
      <c r="S23" s="659"/>
      <c r="T23" s="659"/>
      <c r="U23" s="659"/>
      <c r="V23" s="659"/>
      <c r="W23" s="659"/>
      <c r="X23" s="659"/>
      <c r="Y23" s="660"/>
      <c r="Z23" s="684">
        <v>32.200000000000003</v>
      </c>
      <c r="AA23" s="684"/>
      <c r="AB23" s="684"/>
      <c r="AC23" s="684"/>
      <c r="AD23" s="685">
        <v>1747263</v>
      </c>
      <c r="AE23" s="685"/>
      <c r="AF23" s="685"/>
      <c r="AG23" s="685"/>
      <c r="AH23" s="685"/>
      <c r="AI23" s="685"/>
      <c r="AJ23" s="685"/>
      <c r="AK23" s="685"/>
      <c r="AL23" s="661">
        <v>69.8</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t="s">
        <v>132</v>
      </c>
      <c r="BH23" s="659"/>
      <c r="BI23" s="659"/>
      <c r="BJ23" s="659"/>
      <c r="BK23" s="659"/>
      <c r="BL23" s="659"/>
      <c r="BM23" s="659"/>
      <c r="BN23" s="660"/>
      <c r="BO23" s="684" t="s">
        <v>132</v>
      </c>
      <c r="BP23" s="684"/>
      <c r="BQ23" s="684"/>
      <c r="BR23" s="684"/>
      <c r="BS23" s="685" t="s">
        <v>132</v>
      </c>
      <c r="BT23" s="685"/>
      <c r="BU23" s="685"/>
      <c r="BV23" s="685"/>
      <c r="BW23" s="685"/>
      <c r="BX23" s="685"/>
      <c r="BY23" s="685"/>
      <c r="BZ23" s="685"/>
      <c r="CA23" s="685"/>
      <c r="CB23" s="730"/>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15">
      <c r="B24" s="655" t="s">
        <v>291</v>
      </c>
      <c r="C24" s="656"/>
      <c r="D24" s="656"/>
      <c r="E24" s="656"/>
      <c r="F24" s="656"/>
      <c r="G24" s="656"/>
      <c r="H24" s="656"/>
      <c r="I24" s="656"/>
      <c r="J24" s="656"/>
      <c r="K24" s="656"/>
      <c r="L24" s="656"/>
      <c r="M24" s="656"/>
      <c r="N24" s="656"/>
      <c r="O24" s="656"/>
      <c r="P24" s="656"/>
      <c r="Q24" s="657"/>
      <c r="R24" s="658">
        <v>1747263</v>
      </c>
      <c r="S24" s="659"/>
      <c r="T24" s="659"/>
      <c r="U24" s="659"/>
      <c r="V24" s="659"/>
      <c r="W24" s="659"/>
      <c r="X24" s="659"/>
      <c r="Y24" s="660"/>
      <c r="Z24" s="684">
        <v>29.6</v>
      </c>
      <c r="AA24" s="684"/>
      <c r="AB24" s="684"/>
      <c r="AC24" s="684"/>
      <c r="AD24" s="685">
        <v>1747263</v>
      </c>
      <c r="AE24" s="685"/>
      <c r="AF24" s="685"/>
      <c r="AG24" s="685"/>
      <c r="AH24" s="685"/>
      <c r="AI24" s="685"/>
      <c r="AJ24" s="685"/>
      <c r="AK24" s="685"/>
      <c r="AL24" s="661">
        <v>69.8</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132</v>
      </c>
      <c r="BH24" s="659"/>
      <c r="BI24" s="659"/>
      <c r="BJ24" s="659"/>
      <c r="BK24" s="659"/>
      <c r="BL24" s="659"/>
      <c r="BM24" s="659"/>
      <c r="BN24" s="660"/>
      <c r="BO24" s="684" t="s">
        <v>132</v>
      </c>
      <c r="BP24" s="684"/>
      <c r="BQ24" s="684"/>
      <c r="BR24" s="684"/>
      <c r="BS24" s="685" t="s">
        <v>132</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1371581</v>
      </c>
      <c r="CS24" s="706"/>
      <c r="CT24" s="706"/>
      <c r="CU24" s="706"/>
      <c r="CV24" s="706"/>
      <c r="CW24" s="706"/>
      <c r="CX24" s="706"/>
      <c r="CY24" s="734"/>
      <c r="CZ24" s="735">
        <v>24</v>
      </c>
      <c r="DA24" s="721"/>
      <c r="DB24" s="721"/>
      <c r="DC24" s="737"/>
      <c r="DD24" s="733">
        <v>1131108</v>
      </c>
      <c r="DE24" s="706"/>
      <c r="DF24" s="706"/>
      <c r="DG24" s="706"/>
      <c r="DH24" s="706"/>
      <c r="DI24" s="706"/>
      <c r="DJ24" s="706"/>
      <c r="DK24" s="734"/>
      <c r="DL24" s="733">
        <v>1089797</v>
      </c>
      <c r="DM24" s="706"/>
      <c r="DN24" s="706"/>
      <c r="DO24" s="706"/>
      <c r="DP24" s="706"/>
      <c r="DQ24" s="706"/>
      <c r="DR24" s="706"/>
      <c r="DS24" s="706"/>
      <c r="DT24" s="706"/>
      <c r="DU24" s="706"/>
      <c r="DV24" s="734"/>
      <c r="DW24" s="735">
        <v>42</v>
      </c>
      <c r="DX24" s="721"/>
      <c r="DY24" s="721"/>
      <c r="DZ24" s="721"/>
      <c r="EA24" s="721"/>
      <c r="EB24" s="721"/>
      <c r="EC24" s="736"/>
    </row>
    <row r="25" spans="2:133" ht="11.25" customHeight="1" x14ac:dyDescent="0.15">
      <c r="B25" s="655" t="s">
        <v>294</v>
      </c>
      <c r="C25" s="656"/>
      <c r="D25" s="656"/>
      <c r="E25" s="656"/>
      <c r="F25" s="656"/>
      <c r="G25" s="656"/>
      <c r="H25" s="656"/>
      <c r="I25" s="656"/>
      <c r="J25" s="656"/>
      <c r="K25" s="656"/>
      <c r="L25" s="656"/>
      <c r="M25" s="656"/>
      <c r="N25" s="656"/>
      <c r="O25" s="656"/>
      <c r="P25" s="656"/>
      <c r="Q25" s="657"/>
      <c r="R25" s="658">
        <v>155126</v>
      </c>
      <c r="S25" s="659"/>
      <c r="T25" s="659"/>
      <c r="U25" s="659"/>
      <c r="V25" s="659"/>
      <c r="W25" s="659"/>
      <c r="X25" s="659"/>
      <c r="Y25" s="660"/>
      <c r="Z25" s="684">
        <v>2.6</v>
      </c>
      <c r="AA25" s="684"/>
      <c r="AB25" s="684"/>
      <c r="AC25" s="684"/>
      <c r="AD25" s="685" t="s">
        <v>132</v>
      </c>
      <c r="AE25" s="685"/>
      <c r="AF25" s="685"/>
      <c r="AG25" s="685"/>
      <c r="AH25" s="685"/>
      <c r="AI25" s="685"/>
      <c r="AJ25" s="685"/>
      <c r="AK25" s="685"/>
      <c r="AL25" s="661" t="s">
        <v>132</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132</v>
      </c>
      <c r="BH25" s="659"/>
      <c r="BI25" s="659"/>
      <c r="BJ25" s="659"/>
      <c r="BK25" s="659"/>
      <c r="BL25" s="659"/>
      <c r="BM25" s="659"/>
      <c r="BN25" s="660"/>
      <c r="BO25" s="684" t="s">
        <v>132</v>
      </c>
      <c r="BP25" s="684"/>
      <c r="BQ25" s="684"/>
      <c r="BR25" s="684"/>
      <c r="BS25" s="685" t="s">
        <v>132</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612833</v>
      </c>
      <c r="CS25" s="668"/>
      <c r="CT25" s="668"/>
      <c r="CU25" s="668"/>
      <c r="CV25" s="668"/>
      <c r="CW25" s="668"/>
      <c r="CX25" s="668"/>
      <c r="CY25" s="669"/>
      <c r="CZ25" s="661">
        <v>10.7</v>
      </c>
      <c r="DA25" s="670"/>
      <c r="DB25" s="670"/>
      <c r="DC25" s="671"/>
      <c r="DD25" s="664">
        <v>558918</v>
      </c>
      <c r="DE25" s="668"/>
      <c r="DF25" s="668"/>
      <c r="DG25" s="668"/>
      <c r="DH25" s="668"/>
      <c r="DI25" s="668"/>
      <c r="DJ25" s="668"/>
      <c r="DK25" s="669"/>
      <c r="DL25" s="664">
        <v>521929</v>
      </c>
      <c r="DM25" s="668"/>
      <c r="DN25" s="668"/>
      <c r="DO25" s="668"/>
      <c r="DP25" s="668"/>
      <c r="DQ25" s="668"/>
      <c r="DR25" s="668"/>
      <c r="DS25" s="668"/>
      <c r="DT25" s="668"/>
      <c r="DU25" s="668"/>
      <c r="DV25" s="669"/>
      <c r="DW25" s="661">
        <v>20.100000000000001</v>
      </c>
      <c r="DX25" s="670"/>
      <c r="DY25" s="670"/>
      <c r="DZ25" s="670"/>
      <c r="EA25" s="670"/>
      <c r="EB25" s="670"/>
      <c r="EC25" s="697"/>
    </row>
    <row r="26" spans="2:133" ht="11.25" customHeight="1" x14ac:dyDescent="0.15">
      <c r="B26" s="655" t="s">
        <v>297</v>
      </c>
      <c r="C26" s="656"/>
      <c r="D26" s="656"/>
      <c r="E26" s="656"/>
      <c r="F26" s="656"/>
      <c r="G26" s="656"/>
      <c r="H26" s="656"/>
      <c r="I26" s="656"/>
      <c r="J26" s="656"/>
      <c r="K26" s="656"/>
      <c r="L26" s="656"/>
      <c r="M26" s="656"/>
      <c r="N26" s="656"/>
      <c r="O26" s="656"/>
      <c r="P26" s="656"/>
      <c r="Q26" s="657"/>
      <c r="R26" s="658">
        <v>7</v>
      </c>
      <c r="S26" s="659"/>
      <c r="T26" s="659"/>
      <c r="U26" s="659"/>
      <c r="V26" s="659"/>
      <c r="W26" s="659"/>
      <c r="X26" s="659"/>
      <c r="Y26" s="660"/>
      <c r="Z26" s="684">
        <v>0</v>
      </c>
      <c r="AA26" s="684"/>
      <c r="AB26" s="684"/>
      <c r="AC26" s="684"/>
      <c r="AD26" s="685" t="s">
        <v>132</v>
      </c>
      <c r="AE26" s="685"/>
      <c r="AF26" s="685"/>
      <c r="AG26" s="685"/>
      <c r="AH26" s="685"/>
      <c r="AI26" s="685"/>
      <c r="AJ26" s="685"/>
      <c r="AK26" s="685"/>
      <c r="AL26" s="661" t="s">
        <v>132</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132</v>
      </c>
      <c r="BH26" s="659"/>
      <c r="BI26" s="659"/>
      <c r="BJ26" s="659"/>
      <c r="BK26" s="659"/>
      <c r="BL26" s="659"/>
      <c r="BM26" s="659"/>
      <c r="BN26" s="660"/>
      <c r="BO26" s="684" t="s">
        <v>132</v>
      </c>
      <c r="BP26" s="684"/>
      <c r="BQ26" s="684"/>
      <c r="BR26" s="684"/>
      <c r="BS26" s="685" t="s">
        <v>132</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303302</v>
      </c>
      <c r="CS26" s="659"/>
      <c r="CT26" s="659"/>
      <c r="CU26" s="659"/>
      <c r="CV26" s="659"/>
      <c r="CW26" s="659"/>
      <c r="CX26" s="659"/>
      <c r="CY26" s="660"/>
      <c r="CZ26" s="661">
        <v>5.3</v>
      </c>
      <c r="DA26" s="670"/>
      <c r="DB26" s="670"/>
      <c r="DC26" s="671"/>
      <c r="DD26" s="664">
        <v>257218</v>
      </c>
      <c r="DE26" s="659"/>
      <c r="DF26" s="659"/>
      <c r="DG26" s="659"/>
      <c r="DH26" s="659"/>
      <c r="DI26" s="659"/>
      <c r="DJ26" s="659"/>
      <c r="DK26" s="660"/>
      <c r="DL26" s="664" t="s">
        <v>132</v>
      </c>
      <c r="DM26" s="659"/>
      <c r="DN26" s="659"/>
      <c r="DO26" s="659"/>
      <c r="DP26" s="659"/>
      <c r="DQ26" s="659"/>
      <c r="DR26" s="659"/>
      <c r="DS26" s="659"/>
      <c r="DT26" s="659"/>
      <c r="DU26" s="659"/>
      <c r="DV26" s="660"/>
      <c r="DW26" s="661" t="s">
        <v>132</v>
      </c>
      <c r="DX26" s="670"/>
      <c r="DY26" s="670"/>
      <c r="DZ26" s="670"/>
      <c r="EA26" s="670"/>
      <c r="EB26" s="670"/>
      <c r="EC26" s="697"/>
    </row>
    <row r="27" spans="2:133" ht="11.25" customHeight="1" x14ac:dyDescent="0.15">
      <c r="B27" s="655" t="s">
        <v>300</v>
      </c>
      <c r="C27" s="656"/>
      <c r="D27" s="656"/>
      <c r="E27" s="656"/>
      <c r="F27" s="656"/>
      <c r="G27" s="656"/>
      <c r="H27" s="656"/>
      <c r="I27" s="656"/>
      <c r="J27" s="656"/>
      <c r="K27" s="656"/>
      <c r="L27" s="656"/>
      <c r="M27" s="656"/>
      <c r="N27" s="656"/>
      <c r="O27" s="656"/>
      <c r="P27" s="656"/>
      <c r="Q27" s="657"/>
      <c r="R27" s="658">
        <v>2647033</v>
      </c>
      <c r="S27" s="659"/>
      <c r="T27" s="659"/>
      <c r="U27" s="659"/>
      <c r="V27" s="659"/>
      <c r="W27" s="659"/>
      <c r="X27" s="659"/>
      <c r="Y27" s="660"/>
      <c r="Z27" s="684">
        <v>44.8</v>
      </c>
      <c r="AA27" s="684"/>
      <c r="AB27" s="684"/>
      <c r="AC27" s="684"/>
      <c r="AD27" s="685">
        <v>2491900</v>
      </c>
      <c r="AE27" s="685"/>
      <c r="AF27" s="685"/>
      <c r="AG27" s="685"/>
      <c r="AH27" s="685"/>
      <c r="AI27" s="685"/>
      <c r="AJ27" s="685"/>
      <c r="AK27" s="685"/>
      <c r="AL27" s="661">
        <v>99.599998474121094</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588772</v>
      </c>
      <c r="BH27" s="659"/>
      <c r="BI27" s="659"/>
      <c r="BJ27" s="659"/>
      <c r="BK27" s="659"/>
      <c r="BL27" s="659"/>
      <c r="BM27" s="659"/>
      <c r="BN27" s="660"/>
      <c r="BO27" s="684">
        <v>100</v>
      </c>
      <c r="BP27" s="684"/>
      <c r="BQ27" s="684"/>
      <c r="BR27" s="684"/>
      <c r="BS27" s="685">
        <v>46873</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254341</v>
      </c>
      <c r="CS27" s="668"/>
      <c r="CT27" s="668"/>
      <c r="CU27" s="668"/>
      <c r="CV27" s="668"/>
      <c r="CW27" s="668"/>
      <c r="CX27" s="668"/>
      <c r="CY27" s="669"/>
      <c r="CZ27" s="661">
        <v>4.5</v>
      </c>
      <c r="DA27" s="670"/>
      <c r="DB27" s="670"/>
      <c r="DC27" s="671"/>
      <c r="DD27" s="664">
        <v>72373</v>
      </c>
      <c r="DE27" s="668"/>
      <c r="DF27" s="668"/>
      <c r="DG27" s="668"/>
      <c r="DH27" s="668"/>
      <c r="DI27" s="668"/>
      <c r="DJ27" s="668"/>
      <c r="DK27" s="669"/>
      <c r="DL27" s="664">
        <v>68051</v>
      </c>
      <c r="DM27" s="668"/>
      <c r="DN27" s="668"/>
      <c r="DO27" s="668"/>
      <c r="DP27" s="668"/>
      <c r="DQ27" s="668"/>
      <c r="DR27" s="668"/>
      <c r="DS27" s="668"/>
      <c r="DT27" s="668"/>
      <c r="DU27" s="668"/>
      <c r="DV27" s="669"/>
      <c r="DW27" s="661">
        <v>2.6</v>
      </c>
      <c r="DX27" s="670"/>
      <c r="DY27" s="670"/>
      <c r="DZ27" s="670"/>
      <c r="EA27" s="670"/>
      <c r="EB27" s="670"/>
      <c r="EC27" s="697"/>
    </row>
    <row r="28" spans="2:133" ht="11.25" customHeight="1" x14ac:dyDescent="0.15">
      <c r="B28" s="655" t="s">
        <v>303</v>
      </c>
      <c r="C28" s="656"/>
      <c r="D28" s="656"/>
      <c r="E28" s="656"/>
      <c r="F28" s="656"/>
      <c r="G28" s="656"/>
      <c r="H28" s="656"/>
      <c r="I28" s="656"/>
      <c r="J28" s="656"/>
      <c r="K28" s="656"/>
      <c r="L28" s="656"/>
      <c r="M28" s="656"/>
      <c r="N28" s="656"/>
      <c r="O28" s="656"/>
      <c r="P28" s="656"/>
      <c r="Q28" s="657"/>
      <c r="R28" s="658">
        <v>502</v>
      </c>
      <c r="S28" s="659"/>
      <c r="T28" s="659"/>
      <c r="U28" s="659"/>
      <c r="V28" s="659"/>
      <c r="W28" s="659"/>
      <c r="X28" s="659"/>
      <c r="Y28" s="660"/>
      <c r="Z28" s="684">
        <v>0</v>
      </c>
      <c r="AA28" s="684"/>
      <c r="AB28" s="684"/>
      <c r="AC28" s="684"/>
      <c r="AD28" s="685">
        <v>502</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304</v>
      </c>
      <c r="CE28" s="656"/>
      <c r="CF28" s="656"/>
      <c r="CG28" s="656"/>
      <c r="CH28" s="656"/>
      <c r="CI28" s="656"/>
      <c r="CJ28" s="656"/>
      <c r="CK28" s="656"/>
      <c r="CL28" s="656"/>
      <c r="CM28" s="656"/>
      <c r="CN28" s="656"/>
      <c r="CO28" s="656"/>
      <c r="CP28" s="656"/>
      <c r="CQ28" s="657"/>
      <c r="CR28" s="658">
        <v>504407</v>
      </c>
      <c r="CS28" s="659"/>
      <c r="CT28" s="659"/>
      <c r="CU28" s="659"/>
      <c r="CV28" s="659"/>
      <c r="CW28" s="659"/>
      <c r="CX28" s="659"/>
      <c r="CY28" s="660"/>
      <c r="CZ28" s="661">
        <v>8.8000000000000007</v>
      </c>
      <c r="DA28" s="670"/>
      <c r="DB28" s="670"/>
      <c r="DC28" s="671"/>
      <c r="DD28" s="664">
        <v>499817</v>
      </c>
      <c r="DE28" s="659"/>
      <c r="DF28" s="659"/>
      <c r="DG28" s="659"/>
      <c r="DH28" s="659"/>
      <c r="DI28" s="659"/>
      <c r="DJ28" s="659"/>
      <c r="DK28" s="660"/>
      <c r="DL28" s="664">
        <v>499817</v>
      </c>
      <c r="DM28" s="659"/>
      <c r="DN28" s="659"/>
      <c r="DO28" s="659"/>
      <c r="DP28" s="659"/>
      <c r="DQ28" s="659"/>
      <c r="DR28" s="659"/>
      <c r="DS28" s="659"/>
      <c r="DT28" s="659"/>
      <c r="DU28" s="659"/>
      <c r="DV28" s="660"/>
      <c r="DW28" s="661">
        <v>19.3</v>
      </c>
      <c r="DX28" s="670"/>
      <c r="DY28" s="670"/>
      <c r="DZ28" s="670"/>
      <c r="EA28" s="670"/>
      <c r="EB28" s="670"/>
      <c r="EC28" s="697"/>
    </row>
    <row r="29" spans="2:133" ht="11.25" customHeight="1" x14ac:dyDescent="0.15">
      <c r="B29" s="655" t="s">
        <v>305</v>
      </c>
      <c r="C29" s="656"/>
      <c r="D29" s="656"/>
      <c r="E29" s="656"/>
      <c r="F29" s="656"/>
      <c r="G29" s="656"/>
      <c r="H29" s="656"/>
      <c r="I29" s="656"/>
      <c r="J29" s="656"/>
      <c r="K29" s="656"/>
      <c r="L29" s="656"/>
      <c r="M29" s="656"/>
      <c r="N29" s="656"/>
      <c r="O29" s="656"/>
      <c r="P29" s="656"/>
      <c r="Q29" s="657"/>
      <c r="R29" s="658">
        <v>16406</v>
      </c>
      <c r="S29" s="659"/>
      <c r="T29" s="659"/>
      <c r="U29" s="659"/>
      <c r="V29" s="659"/>
      <c r="W29" s="659"/>
      <c r="X29" s="659"/>
      <c r="Y29" s="660"/>
      <c r="Z29" s="684">
        <v>0.3</v>
      </c>
      <c r="AA29" s="684"/>
      <c r="AB29" s="684"/>
      <c r="AC29" s="684"/>
      <c r="AD29" s="685" t="s">
        <v>132</v>
      </c>
      <c r="AE29" s="685"/>
      <c r="AF29" s="685"/>
      <c r="AG29" s="685"/>
      <c r="AH29" s="685"/>
      <c r="AI29" s="685"/>
      <c r="AJ29" s="685"/>
      <c r="AK29" s="685"/>
      <c r="AL29" s="661" t="s">
        <v>132</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71</v>
      </c>
      <c r="CG29" s="656"/>
      <c r="CH29" s="656"/>
      <c r="CI29" s="656"/>
      <c r="CJ29" s="656"/>
      <c r="CK29" s="656"/>
      <c r="CL29" s="656"/>
      <c r="CM29" s="656"/>
      <c r="CN29" s="656"/>
      <c r="CO29" s="656"/>
      <c r="CP29" s="656"/>
      <c r="CQ29" s="657"/>
      <c r="CR29" s="658">
        <v>504407</v>
      </c>
      <c r="CS29" s="668"/>
      <c r="CT29" s="668"/>
      <c r="CU29" s="668"/>
      <c r="CV29" s="668"/>
      <c r="CW29" s="668"/>
      <c r="CX29" s="668"/>
      <c r="CY29" s="669"/>
      <c r="CZ29" s="661">
        <v>8.8000000000000007</v>
      </c>
      <c r="DA29" s="670"/>
      <c r="DB29" s="670"/>
      <c r="DC29" s="671"/>
      <c r="DD29" s="664">
        <v>499817</v>
      </c>
      <c r="DE29" s="668"/>
      <c r="DF29" s="668"/>
      <c r="DG29" s="668"/>
      <c r="DH29" s="668"/>
      <c r="DI29" s="668"/>
      <c r="DJ29" s="668"/>
      <c r="DK29" s="669"/>
      <c r="DL29" s="664">
        <v>499817</v>
      </c>
      <c r="DM29" s="668"/>
      <c r="DN29" s="668"/>
      <c r="DO29" s="668"/>
      <c r="DP29" s="668"/>
      <c r="DQ29" s="668"/>
      <c r="DR29" s="668"/>
      <c r="DS29" s="668"/>
      <c r="DT29" s="668"/>
      <c r="DU29" s="668"/>
      <c r="DV29" s="669"/>
      <c r="DW29" s="661">
        <v>19.3</v>
      </c>
      <c r="DX29" s="670"/>
      <c r="DY29" s="670"/>
      <c r="DZ29" s="670"/>
      <c r="EA29" s="670"/>
      <c r="EB29" s="670"/>
      <c r="EC29" s="697"/>
    </row>
    <row r="30" spans="2:133" ht="11.25" customHeight="1" x14ac:dyDescent="0.15">
      <c r="B30" s="655" t="s">
        <v>307</v>
      </c>
      <c r="C30" s="656"/>
      <c r="D30" s="656"/>
      <c r="E30" s="656"/>
      <c r="F30" s="656"/>
      <c r="G30" s="656"/>
      <c r="H30" s="656"/>
      <c r="I30" s="656"/>
      <c r="J30" s="656"/>
      <c r="K30" s="656"/>
      <c r="L30" s="656"/>
      <c r="M30" s="656"/>
      <c r="N30" s="656"/>
      <c r="O30" s="656"/>
      <c r="P30" s="656"/>
      <c r="Q30" s="657"/>
      <c r="R30" s="658">
        <v>46012</v>
      </c>
      <c r="S30" s="659"/>
      <c r="T30" s="659"/>
      <c r="U30" s="659"/>
      <c r="V30" s="659"/>
      <c r="W30" s="659"/>
      <c r="X30" s="659"/>
      <c r="Y30" s="660"/>
      <c r="Z30" s="684">
        <v>0.8</v>
      </c>
      <c r="AA30" s="684"/>
      <c r="AB30" s="684"/>
      <c r="AC30" s="684"/>
      <c r="AD30" s="685">
        <v>2842</v>
      </c>
      <c r="AE30" s="685"/>
      <c r="AF30" s="685"/>
      <c r="AG30" s="685"/>
      <c r="AH30" s="685"/>
      <c r="AI30" s="685"/>
      <c r="AJ30" s="685"/>
      <c r="AK30" s="685"/>
      <c r="AL30" s="661">
        <v>0.1</v>
      </c>
      <c r="AM30" s="662"/>
      <c r="AN30" s="662"/>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492760</v>
      </c>
      <c r="CS30" s="659"/>
      <c r="CT30" s="659"/>
      <c r="CU30" s="659"/>
      <c r="CV30" s="659"/>
      <c r="CW30" s="659"/>
      <c r="CX30" s="659"/>
      <c r="CY30" s="660"/>
      <c r="CZ30" s="661">
        <v>8.6</v>
      </c>
      <c r="DA30" s="670"/>
      <c r="DB30" s="670"/>
      <c r="DC30" s="671"/>
      <c r="DD30" s="664">
        <v>488174</v>
      </c>
      <c r="DE30" s="659"/>
      <c r="DF30" s="659"/>
      <c r="DG30" s="659"/>
      <c r="DH30" s="659"/>
      <c r="DI30" s="659"/>
      <c r="DJ30" s="659"/>
      <c r="DK30" s="660"/>
      <c r="DL30" s="664">
        <v>488174</v>
      </c>
      <c r="DM30" s="659"/>
      <c r="DN30" s="659"/>
      <c r="DO30" s="659"/>
      <c r="DP30" s="659"/>
      <c r="DQ30" s="659"/>
      <c r="DR30" s="659"/>
      <c r="DS30" s="659"/>
      <c r="DT30" s="659"/>
      <c r="DU30" s="659"/>
      <c r="DV30" s="660"/>
      <c r="DW30" s="661">
        <v>18.8</v>
      </c>
      <c r="DX30" s="670"/>
      <c r="DY30" s="670"/>
      <c r="DZ30" s="670"/>
      <c r="EA30" s="670"/>
      <c r="EB30" s="670"/>
      <c r="EC30" s="697"/>
    </row>
    <row r="31" spans="2:133" ht="11.25" customHeight="1" x14ac:dyDescent="0.15">
      <c r="B31" s="655" t="s">
        <v>311</v>
      </c>
      <c r="C31" s="656"/>
      <c r="D31" s="656"/>
      <c r="E31" s="656"/>
      <c r="F31" s="656"/>
      <c r="G31" s="656"/>
      <c r="H31" s="656"/>
      <c r="I31" s="656"/>
      <c r="J31" s="656"/>
      <c r="K31" s="656"/>
      <c r="L31" s="656"/>
      <c r="M31" s="656"/>
      <c r="N31" s="656"/>
      <c r="O31" s="656"/>
      <c r="P31" s="656"/>
      <c r="Q31" s="657"/>
      <c r="R31" s="658">
        <v>2062</v>
      </c>
      <c r="S31" s="659"/>
      <c r="T31" s="659"/>
      <c r="U31" s="659"/>
      <c r="V31" s="659"/>
      <c r="W31" s="659"/>
      <c r="X31" s="659"/>
      <c r="Y31" s="660"/>
      <c r="Z31" s="684">
        <v>0</v>
      </c>
      <c r="AA31" s="684"/>
      <c r="AB31" s="684"/>
      <c r="AC31" s="684"/>
      <c r="AD31" s="685" t="s">
        <v>132</v>
      </c>
      <c r="AE31" s="685"/>
      <c r="AF31" s="685"/>
      <c r="AG31" s="685"/>
      <c r="AH31" s="685"/>
      <c r="AI31" s="685"/>
      <c r="AJ31" s="685"/>
      <c r="AK31" s="685"/>
      <c r="AL31" s="661" t="s">
        <v>132</v>
      </c>
      <c r="AM31" s="662"/>
      <c r="AN31" s="662"/>
      <c r="AO31" s="686"/>
      <c r="AP31" s="723" t="s">
        <v>312</v>
      </c>
      <c r="AQ31" s="724"/>
      <c r="AR31" s="724"/>
      <c r="AS31" s="724"/>
      <c r="AT31" s="725" t="s">
        <v>313</v>
      </c>
      <c r="AU31" s="356"/>
      <c r="AV31" s="356"/>
      <c r="AW31" s="356"/>
      <c r="AX31" s="708" t="s">
        <v>191</v>
      </c>
      <c r="AY31" s="709"/>
      <c r="AZ31" s="709"/>
      <c r="BA31" s="709"/>
      <c r="BB31" s="709"/>
      <c r="BC31" s="709"/>
      <c r="BD31" s="709"/>
      <c r="BE31" s="709"/>
      <c r="BF31" s="710"/>
      <c r="BG31" s="719">
        <v>99.8</v>
      </c>
      <c r="BH31" s="720"/>
      <c r="BI31" s="720"/>
      <c r="BJ31" s="720"/>
      <c r="BK31" s="720"/>
      <c r="BL31" s="720"/>
      <c r="BM31" s="721">
        <v>98.5</v>
      </c>
      <c r="BN31" s="720"/>
      <c r="BO31" s="720"/>
      <c r="BP31" s="720"/>
      <c r="BQ31" s="722"/>
      <c r="BR31" s="719">
        <v>99.7</v>
      </c>
      <c r="BS31" s="720"/>
      <c r="BT31" s="720"/>
      <c r="BU31" s="720"/>
      <c r="BV31" s="720"/>
      <c r="BW31" s="720"/>
      <c r="BX31" s="721">
        <v>98.4</v>
      </c>
      <c r="BY31" s="720"/>
      <c r="BZ31" s="720"/>
      <c r="CA31" s="720"/>
      <c r="CB31" s="722"/>
      <c r="CD31" s="680"/>
      <c r="CE31" s="681"/>
      <c r="CF31" s="655" t="s">
        <v>314</v>
      </c>
      <c r="CG31" s="656"/>
      <c r="CH31" s="656"/>
      <c r="CI31" s="656"/>
      <c r="CJ31" s="656"/>
      <c r="CK31" s="656"/>
      <c r="CL31" s="656"/>
      <c r="CM31" s="656"/>
      <c r="CN31" s="656"/>
      <c r="CO31" s="656"/>
      <c r="CP31" s="656"/>
      <c r="CQ31" s="657"/>
      <c r="CR31" s="658">
        <v>11647</v>
      </c>
      <c r="CS31" s="668"/>
      <c r="CT31" s="668"/>
      <c r="CU31" s="668"/>
      <c r="CV31" s="668"/>
      <c r="CW31" s="668"/>
      <c r="CX31" s="668"/>
      <c r="CY31" s="669"/>
      <c r="CZ31" s="661">
        <v>0.2</v>
      </c>
      <c r="DA31" s="670"/>
      <c r="DB31" s="670"/>
      <c r="DC31" s="671"/>
      <c r="DD31" s="664">
        <v>11643</v>
      </c>
      <c r="DE31" s="668"/>
      <c r="DF31" s="668"/>
      <c r="DG31" s="668"/>
      <c r="DH31" s="668"/>
      <c r="DI31" s="668"/>
      <c r="DJ31" s="668"/>
      <c r="DK31" s="669"/>
      <c r="DL31" s="664">
        <v>11643</v>
      </c>
      <c r="DM31" s="668"/>
      <c r="DN31" s="668"/>
      <c r="DO31" s="668"/>
      <c r="DP31" s="668"/>
      <c r="DQ31" s="668"/>
      <c r="DR31" s="668"/>
      <c r="DS31" s="668"/>
      <c r="DT31" s="668"/>
      <c r="DU31" s="668"/>
      <c r="DV31" s="669"/>
      <c r="DW31" s="661">
        <v>0.4</v>
      </c>
      <c r="DX31" s="670"/>
      <c r="DY31" s="670"/>
      <c r="DZ31" s="670"/>
      <c r="EA31" s="670"/>
      <c r="EB31" s="670"/>
      <c r="EC31" s="697"/>
    </row>
    <row r="32" spans="2:133" ht="11.25" customHeight="1" x14ac:dyDescent="0.15">
      <c r="B32" s="655" t="s">
        <v>315</v>
      </c>
      <c r="C32" s="656"/>
      <c r="D32" s="656"/>
      <c r="E32" s="656"/>
      <c r="F32" s="656"/>
      <c r="G32" s="656"/>
      <c r="H32" s="656"/>
      <c r="I32" s="656"/>
      <c r="J32" s="656"/>
      <c r="K32" s="656"/>
      <c r="L32" s="656"/>
      <c r="M32" s="656"/>
      <c r="N32" s="656"/>
      <c r="O32" s="656"/>
      <c r="P32" s="656"/>
      <c r="Q32" s="657"/>
      <c r="R32" s="658">
        <v>542089</v>
      </c>
      <c r="S32" s="659"/>
      <c r="T32" s="659"/>
      <c r="U32" s="659"/>
      <c r="V32" s="659"/>
      <c r="W32" s="659"/>
      <c r="X32" s="659"/>
      <c r="Y32" s="660"/>
      <c r="Z32" s="684">
        <v>9.1999999999999993</v>
      </c>
      <c r="AA32" s="684"/>
      <c r="AB32" s="684"/>
      <c r="AC32" s="684"/>
      <c r="AD32" s="685" t="s">
        <v>132</v>
      </c>
      <c r="AE32" s="685"/>
      <c r="AF32" s="685"/>
      <c r="AG32" s="685"/>
      <c r="AH32" s="685"/>
      <c r="AI32" s="685"/>
      <c r="AJ32" s="685"/>
      <c r="AK32" s="685"/>
      <c r="AL32" s="661" t="s">
        <v>132</v>
      </c>
      <c r="AM32" s="662"/>
      <c r="AN32" s="662"/>
      <c r="AO32" s="686"/>
      <c r="AP32" s="698"/>
      <c r="AQ32" s="699"/>
      <c r="AR32" s="699"/>
      <c r="AS32" s="699"/>
      <c r="AT32" s="726"/>
      <c r="AU32" s="211" t="s">
        <v>316</v>
      </c>
      <c r="AX32" s="655" t="s">
        <v>317</v>
      </c>
      <c r="AY32" s="656"/>
      <c r="AZ32" s="656"/>
      <c r="BA32" s="656"/>
      <c r="BB32" s="656"/>
      <c r="BC32" s="656"/>
      <c r="BD32" s="656"/>
      <c r="BE32" s="656"/>
      <c r="BF32" s="657"/>
      <c r="BG32" s="718">
        <v>99.9</v>
      </c>
      <c r="BH32" s="668"/>
      <c r="BI32" s="668"/>
      <c r="BJ32" s="668"/>
      <c r="BK32" s="668"/>
      <c r="BL32" s="668"/>
      <c r="BM32" s="662">
        <v>99.1</v>
      </c>
      <c r="BN32" s="668"/>
      <c r="BO32" s="668"/>
      <c r="BP32" s="668"/>
      <c r="BQ32" s="695"/>
      <c r="BR32" s="718">
        <v>99.8</v>
      </c>
      <c r="BS32" s="668"/>
      <c r="BT32" s="668"/>
      <c r="BU32" s="668"/>
      <c r="BV32" s="668"/>
      <c r="BW32" s="668"/>
      <c r="BX32" s="662">
        <v>98.8</v>
      </c>
      <c r="BY32" s="668"/>
      <c r="BZ32" s="668"/>
      <c r="CA32" s="668"/>
      <c r="CB32" s="695"/>
      <c r="CD32" s="682"/>
      <c r="CE32" s="683"/>
      <c r="CF32" s="655" t="s">
        <v>318</v>
      </c>
      <c r="CG32" s="656"/>
      <c r="CH32" s="656"/>
      <c r="CI32" s="656"/>
      <c r="CJ32" s="656"/>
      <c r="CK32" s="656"/>
      <c r="CL32" s="656"/>
      <c r="CM32" s="656"/>
      <c r="CN32" s="656"/>
      <c r="CO32" s="656"/>
      <c r="CP32" s="656"/>
      <c r="CQ32" s="657"/>
      <c r="CR32" s="658" t="s">
        <v>132</v>
      </c>
      <c r="CS32" s="659"/>
      <c r="CT32" s="659"/>
      <c r="CU32" s="659"/>
      <c r="CV32" s="659"/>
      <c r="CW32" s="659"/>
      <c r="CX32" s="659"/>
      <c r="CY32" s="660"/>
      <c r="CZ32" s="661" t="s">
        <v>132</v>
      </c>
      <c r="DA32" s="670"/>
      <c r="DB32" s="670"/>
      <c r="DC32" s="671"/>
      <c r="DD32" s="664" t="s">
        <v>132</v>
      </c>
      <c r="DE32" s="659"/>
      <c r="DF32" s="659"/>
      <c r="DG32" s="659"/>
      <c r="DH32" s="659"/>
      <c r="DI32" s="659"/>
      <c r="DJ32" s="659"/>
      <c r="DK32" s="660"/>
      <c r="DL32" s="664" t="s">
        <v>132</v>
      </c>
      <c r="DM32" s="659"/>
      <c r="DN32" s="659"/>
      <c r="DO32" s="659"/>
      <c r="DP32" s="659"/>
      <c r="DQ32" s="659"/>
      <c r="DR32" s="659"/>
      <c r="DS32" s="659"/>
      <c r="DT32" s="659"/>
      <c r="DU32" s="659"/>
      <c r="DV32" s="660"/>
      <c r="DW32" s="661" t="s">
        <v>132</v>
      </c>
      <c r="DX32" s="670"/>
      <c r="DY32" s="670"/>
      <c r="DZ32" s="670"/>
      <c r="EA32" s="670"/>
      <c r="EB32" s="670"/>
      <c r="EC32" s="697"/>
    </row>
    <row r="33" spans="2:133" ht="11.25" customHeight="1" x14ac:dyDescent="0.15">
      <c r="B33" s="715" t="s">
        <v>319</v>
      </c>
      <c r="C33" s="716"/>
      <c r="D33" s="716"/>
      <c r="E33" s="716"/>
      <c r="F33" s="716"/>
      <c r="G33" s="716"/>
      <c r="H33" s="716"/>
      <c r="I33" s="716"/>
      <c r="J33" s="716"/>
      <c r="K33" s="716"/>
      <c r="L33" s="716"/>
      <c r="M33" s="716"/>
      <c r="N33" s="716"/>
      <c r="O33" s="716"/>
      <c r="P33" s="716"/>
      <c r="Q33" s="717"/>
      <c r="R33" s="658" t="s">
        <v>132</v>
      </c>
      <c r="S33" s="659"/>
      <c r="T33" s="659"/>
      <c r="U33" s="659"/>
      <c r="V33" s="659"/>
      <c r="W33" s="659"/>
      <c r="X33" s="659"/>
      <c r="Y33" s="660"/>
      <c r="Z33" s="684" t="s">
        <v>132</v>
      </c>
      <c r="AA33" s="684"/>
      <c r="AB33" s="684"/>
      <c r="AC33" s="684"/>
      <c r="AD33" s="685" t="s">
        <v>132</v>
      </c>
      <c r="AE33" s="685"/>
      <c r="AF33" s="685"/>
      <c r="AG33" s="685"/>
      <c r="AH33" s="685"/>
      <c r="AI33" s="685"/>
      <c r="AJ33" s="685"/>
      <c r="AK33" s="685"/>
      <c r="AL33" s="661" t="s">
        <v>132</v>
      </c>
      <c r="AM33" s="662"/>
      <c r="AN33" s="662"/>
      <c r="AO33" s="686"/>
      <c r="AP33" s="700"/>
      <c r="AQ33" s="701"/>
      <c r="AR33" s="701"/>
      <c r="AS33" s="701"/>
      <c r="AT33" s="727"/>
      <c r="AU33" s="355"/>
      <c r="AV33" s="355"/>
      <c r="AW33" s="355"/>
      <c r="AX33" s="635" t="s">
        <v>320</v>
      </c>
      <c r="AY33" s="636"/>
      <c r="AZ33" s="636"/>
      <c r="BA33" s="636"/>
      <c r="BB33" s="636"/>
      <c r="BC33" s="636"/>
      <c r="BD33" s="636"/>
      <c r="BE33" s="636"/>
      <c r="BF33" s="637"/>
      <c r="BG33" s="714">
        <v>99.6</v>
      </c>
      <c r="BH33" s="639"/>
      <c r="BI33" s="639"/>
      <c r="BJ33" s="639"/>
      <c r="BK33" s="639"/>
      <c r="BL33" s="639"/>
      <c r="BM33" s="676">
        <v>97.9</v>
      </c>
      <c r="BN33" s="639"/>
      <c r="BO33" s="639"/>
      <c r="BP33" s="639"/>
      <c r="BQ33" s="687"/>
      <c r="BR33" s="714">
        <v>99.6</v>
      </c>
      <c r="BS33" s="639"/>
      <c r="BT33" s="639"/>
      <c r="BU33" s="639"/>
      <c r="BV33" s="639"/>
      <c r="BW33" s="639"/>
      <c r="BX33" s="676">
        <v>98</v>
      </c>
      <c r="BY33" s="639"/>
      <c r="BZ33" s="639"/>
      <c r="CA33" s="639"/>
      <c r="CB33" s="687"/>
      <c r="CD33" s="655" t="s">
        <v>321</v>
      </c>
      <c r="CE33" s="656"/>
      <c r="CF33" s="656"/>
      <c r="CG33" s="656"/>
      <c r="CH33" s="656"/>
      <c r="CI33" s="656"/>
      <c r="CJ33" s="656"/>
      <c r="CK33" s="656"/>
      <c r="CL33" s="656"/>
      <c r="CM33" s="656"/>
      <c r="CN33" s="656"/>
      <c r="CO33" s="656"/>
      <c r="CP33" s="656"/>
      <c r="CQ33" s="657"/>
      <c r="CR33" s="658">
        <v>1999150</v>
      </c>
      <c r="CS33" s="668"/>
      <c r="CT33" s="668"/>
      <c r="CU33" s="668"/>
      <c r="CV33" s="668"/>
      <c r="CW33" s="668"/>
      <c r="CX33" s="668"/>
      <c r="CY33" s="669"/>
      <c r="CZ33" s="661">
        <v>35</v>
      </c>
      <c r="DA33" s="670"/>
      <c r="DB33" s="670"/>
      <c r="DC33" s="671"/>
      <c r="DD33" s="664">
        <v>1663357</v>
      </c>
      <c r="DE33" s="668"/>
      <c r="DF33" s="668"/>
      <c r="DG33" s="668"/>
      <c r="DH33" s="668"/>
      <c r="DI33" s="668"/>
      <c r="DJ33" s="668"/>
      <c r="DK33" s="669"/>
      <c r="DL33" s="664">
        <v>914324</v>
      </c>
      <c r="DM33" s="668"/>
      <c r="DN33" s="668"/>
      <c r="DO33" s="668"/>
      <c r="DP33" s="668"/>
      <c r="DQ33" s="668"/>
      <c r="DR33" s="668"/>
      <c r="DS33" s="668"/>
      <c r="DT33" s="668"/>
      <c r="DU33" s="668"/>
      <c r="DV33" s="669"/>
      <c r="DW33" s="661">
        <v>35.200000000000003</v>
      </c>
      <c r="DX33" s="670"/>
      <c r="DY33" s="670"/>
      <c r="DZ33" s="670"/>
      <c r="EA33" s="670"/>
      <c r="EB33" s="670"/>
      <c r="EC33" s="697"/>
    </row>
    <row r="34" spans="2:133" ht="11.25" customHeight="1" x14ac:dyDescent="0.15">
      <c r="B34" s="655" t="s">
        <v>322</v>
      </c>
      <c r="C34" s="656"/>
      <c r="D34" s="656"/>
      <c r="E34" s="656"/>
      <c r="F34" s="656"/>
      <c r="G34" s="656"/>
      <c r="H34" s="656"/>
      <c r="I34" s="656"/>
      <c r="J34" s="656"/>
      <c r="K34" s="656"/>
      <c r="L34" s="656"/>
      <c r="M34" s="656"/>
      <c r="N34" s="656"/>
      <c r="O34" s="656"/>
      <c r="P34" s="656"/>
      <c r="Q34" s="657"/>
      <c r="R34" s="658">
        <v>151362</v>
      </c>
      <c r="S34" s="659"/>
      <c r="T34" s="659"/>
      <c r="U34" s="659"/>
      <c r="V34" s="659"/>
      <c r="W34" s="659"/>
      <c r="X34" s="659"/>
      <c r="Y34" s="660"/>
      <c r="Z34" s="684">
        <v>2.6</v>
      </c>
      <c r="AA34" s="684"/>
      <c r="AB34" s="684"/>
      <c r="AC34" s="684"/>
      <c r="AD34" s="685" t="s">
        <v>132</v>
      </c>
      <c r="AE34" s="685"/>
      <c r="AF34" s="685"/>
      <c r="AG34" s="685"/>
      <c r="AH34" s="685"/>
      <c r="AI34" s="685"/>
      <c r="AJ34" s="685"/>
      <c r="AK34" s="685"/>
      <c r="AL34" s="661" t="s">
        <v>132</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323</v>
      </c>
      <c r="CE34" s="656"/>
      <c r="CF34" s="656"/>
      <c r="CG34" s="656"/>
      <c r="CH34" s="656"/>
      <c r="CI34" s="656"/>
      <c r="CJ34" s="656"/>
      <c r="CK34" s="656"/>
      <c r="CL34" s="656"/>
      <c r="CM34" s="656"/>
      <c r="CN34" s="656"/>
      <c r="CO34" s="656"/>
      <c r="CP34" s="656"/>
      <c r="CQ34" s="657"/>
      <c r="CR34" s="658">
        <v>523655</v>
      </c>
      <c r="CS34" s="659"/>
      <c r="CT34" s="659"/>
      <c r="CU34" s="659"/>
      <c r="CV34" s="659"/>
      <c r="CW34" s="659"/>
      <c r="CX34" s="659"/>
      <c r="CY34" s="660"/>
      <c r="CZ34" s="661">
        <v>9.1999999999999993</v>
      </c>
      <c r="DA34" s="670"/>
      <c r="DB34" s="670"/>
      <c r="DC34" s="671"/>
      <c r="DD34" s="664">
        <v>393176</v>
      </c>
      <c r="DE34" s="659"/>
      <c r="DF34" s="659"/>
      <c r="DG34" s="659"/>
      <c r="DH34" s="659"/>
      <c r="DI34" s="659"/>
      <c r="DJ34" s="659"/>
      <c r="DK34" s="660"/>
      <c r="DL34" s="664">
        <v>276851</v>
      </c>
      <c r="DM34" s="659"/>
      <c r="DN34" s="659"/>
      <c r="DO34" s="659"/>
      <c r="DP34" s="659"/>
      <c r="DQ34" s="659"/>
      <c r="DR34" s="659"/>
      <c r="DS34" s="659"/>
      <c r="DT34" s="659"/>
      <c r="DU34" s="659"/>
      <c r="DV34" s="660"/>
      <c r="DW34" s="661">
        <v>10.7</v>
      </c>
      <c r="DX34" s="670"/>
      <c r="DY34" s="670"/>
      <c r="DZ34" s="670"/>
      <c r="EA34" s="670"/>
      <c r="EB34" s="670"/>
      <c r="EC34" s="697"/>
    </row>
    <row r="35" spans="2:133" ht="11.25" customHeight="1" x14ac:dyDescent="0.15">
      <c r="B35" s="655" t="s">
        <v>324</v>
      </c>
      <c r="C35" s="656"/>
      <c r="D35" s="656"/>
      <c r="E35" s="656"/>
      <c r="F35" s="656"/>
      <c r="G35" s="656"/>
      <c r="H35" s="656"/>
      <c r="I35" s="656"/>
      <c r="J35" s="656"/>
      <c r="K35" s="656"/>
      <c r="L35" s="656"/>
      <c r="M35" s="656"/>
      <c r="N35" s="656"/>
      <c r="O35" s="656"/>
      <c r="P35" s="656"/>
      <c r="Q35" s="657"/>
      <c r="R35" s="658">
        <v>52089</v>
      </c>
      <c r="S35" s="659"/>
      <c r="T35" s="659"/>
      <c r="U35" s="659"/>
      <c r="V35" s="659"/>
      <c r="W35" s="659"/>
      <c r="X35" s="659"/>
      <c r="Y35" s="660"/>
      <c r="Z35" s="684">
        <v>0.9</v>
      </c>
      <c r="AA35" s="684"/>
      <c r="AB35" s="684"/>
      <c r="AC35" s="684"/>
      <c r="AD35" s="685">
        <v>6931</v>
      </c>
      <c r="AE35" s="685"/>
      <c r="AF35" s="685"/>
      <c r="AG35" s="685"/>
      <c r="AH35" s="685"/>
      <c r="AI35" s="685"/>
      <c r="AJ35" s="685"/>
      <c r="AK35" s="685"/>
      <c r="AL35" s="661">
        <v>0.3</v>
      </c>
      <c r="AM35" s="662"/>
      <c r="AN35" s="662"/>
      <c r="AO35" s="686"/>
      <c r="AP35" s="216"/>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85819</v>
      </c>
      <c r="CS35" s="668"/>
      <c r="CT35" s="668"/>
      <c r="CU35" s="668"/>
      <c r="CV35" s="668"/>
      <c r="CW35" s="668"/>
      <c r="CX35" s="668"/>
      <c r="CY35" s="669"/>
      <c r="CZ35" s="661">
        <v>1.5</v>
      </c>
      <c r="DA35" s="670"/>
      <c r="DB35" s="670"/>
      <c r="DC35" s="671"/>
      <c r="DD35" s="664">
        <v>77977</v>
      </c>
      <c r="DE35" s="668"/>
      <c r="DF35" s="668"/>
      <c r="DG35" s="668"/>
      <c r="DH35" s="668"/>
      <c r="DI35" s="668"/>
      <c r="DJ35" s="668"/>
      <c r="DK35" s="669"/>
      <c r="DL35" s="664">
        <v>13829</v>
      </c>
      <c r="DM35" s="668"/>
      <c r="DN35" s="668"/>
      <c r="DO35" s="668"/>
      <c r="DP35" s="668"/>
      <c r="DQ35" s="668"/>
      <c r="DR35" s="668"/>
      <c r="DS35" s="668"/>
      <c r="DT35" s="668"/>
      <c r="DU35" s="668"/>
      <c r="DV35" s="669"/>
      <c r="DW35" s="661">
        <v>0.5</v>
      </c>
      <c r="DX35" s="670"/>
      <c r="DY35" s="670"/>
      <c r="DZ35" s="670"/>
      <c r="EA35" s="670"/>
      <c r="EB35" s="670"/>
      <c r="EC35" s="697"/>
    </row>
    <row r="36" spans="2:133" ht="11.25" customHeight="1" x14ac:dyDescent="0.15">
      <c r="B36" s="655" t="s">
        <v>328</v>
      </c>
      <c r="C36" s="656"/>
      <c r="D36" s="656"/>
      <c r="E36" s="656"/>
      <c r="F36" s="656"/>
      <c r="G36" s="656"/>
      <c r="H36" s="656"/>
      <c r="I36" s="656"/>
      <c r="J36" s="656"/>
      <c r="K36" s="656"/>
      <c r="L36" s="656"/>
      <c r="M36" s="656"/>
      <c r="N36" s="656"/>
      <c r="O36" s="656"/>
      <c r="P36" s="656"/>
      <c r="Q36" s="657"/>
      <c r="R36" s="658">
        <v>1995</v>
      </c>
      <c r="S36" s="659"/>
      <c r="T36" s="659"/>
      <c r="U36" s="659"/>
      <c r="V36" s="659"/>
      <c r="W36" s="659"/>
      <c r="X36" s="659"/>
      <c r="Y36" s="660"/>
      <c r="Z36" s="684">
        <v>0</v>
      </c>
      <c r="AA36" s="684"/>
      <c r="AB36" s="684"/>
      <c r="AC36" s="684"/>
      <c r="AD36" s="685" t="s">
        <v>132</v>
      </c>
      <c r="AE36" s="685"/>
      <c r="AF36" s="685"/>
      <c r="AG36" s="685"/>
      <c r="AH36" s="685"/>
      <c r="AI36" s="685"/>
      <c r="AJ36" s="685"/>
      <c r="AK36" s="685"/>
      <c r="AL36" s="661" t="s">
        <v>132</v>
      </c>
      <c r="AM36" s="662"/>
      <c r="AN36" s="662"/>
      <c r="AO36" s="686"/>
      <c r="AP36" s="216"/>
      <c r="AQ36" s="702" t="s">
        <v>329</v>
      </c>
      <c r="AR36" s="703"/>
      <c r="AS36" s="703"/>
      <c r="AT36" s="703"/>
      <c r="AU36" s="703"/>
      <c r="AV36" s="703"/>
      <c r="AW36" s="703"/>
      <c r="AX36" s="703"/>
      <c r="AY36" s="704"/>
      <c r="AZ36" s="705">
        <v>340705</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3260</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648397</v>
      </c>
      <c r="CS36" s="659"/>
      <c r="CT36" s="659"/>
      <c r="CU36" s="659"/>
      <c r="CV36" s="659"/>
      <c r="CW36" s="659"/>
      <c r="CX36" s="659"/>
      <c r="CY36" s="660"/>
      <c r="CZ36" s="661">
        <v>11.4</v>
      </c>
      <c r="DA36" s="670"/>
      <c r="DB36" s="670"/>
      <c r="DC36" s="671"/>
      <c r="DD36" s="664">
        <v>473827</v>
      </c>
      <c r="DE36" s="659"/>
      <c r="DF36" s="659"/>
      <c r="DG36" s="659"/>
      <c r="DH36" s="659"/>
      <c r="DI36" s="659"/>
      <c r="DJ36" s="659"/>
      <c r="DK36" s="660"/>
      <c r="DL36" s="664">
        <v>305606</v>
      </c>
      <c r="DM36" s="659"/>
      <c r="DN36" s="659"/>
      <c r="DO36" s="659"/>
      <c r="DP36" s="659"/>
      <c r="DQ36" s="659"/>
      <c r="DR36" s="659"/>
      <c r="DS36" s="659"/>
      <c r="DT36" s="659"/>
      <c r="DU36" s="659"/>
      <c r="DV36" s="660"/>
      <c r="DW36" s="661">
        <v>11.8</v>
      </c>
      <c r="DX36" s="670"/>
      <c r="DY36" s="670"/>
      <c r="DZ36" s="670"/>
      <c r="EA36" s="670"/>
      <c r="EB36" s="670"/>
      <c r="EC36" s="697"/>
    </row>
    <row r="37" spans="2:133" ht="11.25" customHeight="1" x14ac:dyDescent="0.15">
      <c r="B37" s="655" t="s">
        <v>332</v>
      </c>
      <c r="C37" s="656"/>
      <c r="D37" s="656"/>
      <c r="E37" s="656"/>
      <c r="F37" s="656"/>
      <c r="G37" s="656"/>
      <c r="H37" s="656"/>
      <c r="I37" s="656"/>
      <c r="J37" s="656"/>
      <c r="K37" s="656"/>
      <c r="L37" s="656"/>
      <c r="M37" s="656"/>
      <c r="N37" s="656"/>
      <c r="O37" s="656"/>
      <c r="P37" s="656"/>
      <c r="Q37" s="657"/>
      <c r="R37" s="658">
        <v>562266</v>
      </c>
      <c r="S37" s="659"/>
      <c r="T37" s="659"/>
      <c r="U37" s="659"/>
      <c r="V37" s="659"/>
      <c r="W37" s="659"/>
      <c r="X37" s="659"/>
      <c r="Y37" s="660"/>
      <c r="Z37" s="684">
        <v>9.5</v>
      </c>
      <c r="AA37" s="684"/>
      <c r="AB37" s="684"/>
      <c r="AC37" s="684"/>
      <c r="AD37" s="685" t="s">
        <v>132</v>
      </c>
      <c r="AE37" s="685"/>
      <c r="AF37" s="685"/>
      <c r="AG37" s="685"/>
      <c r="AH37" s="685"/>
      <c r="AI37" s="685"/>
      <c r="AJ37" s="685"/>
      <c r="AK37" s="685"/>
      <c r="AL37" s="661" t="s">
        <v>132</v>
      </c>
      <c r="AM37" s="662"/>
      <c r="AN37" s="662"/>
      <c r="AO37" s="686"/>
      <c r="AQ37" s="692" t="s">
        <v>333</v>
      </c>
      <c r="AR37" s="693"/>
      <c r="AS37" s="693"/>
      <c r="AT37" s="693"/>
      <c r="AU37" s="693"/>
      <c r="AV37" s="693"/>
      <c r="AW37" s="693"/>
      <c r="AX37" s="693"/>
      <c r="AY37" s="694"/>
      <c r="AZ37" s="658">
        <v>102251</v>
      </c>
      <c r="BA37" s="659"/>
      <c r="BB37" s="659"/>
      <c r="BC37" s="659"/>
      <c r="BD37" s="668"/>
      <c r="BE37" s="668"/>
      <c r="BF37" s="695"/>
      <c r="BG37" s="655" t="s">
        <v>334</v>
      </c>
      <c r="BH37" s="656"/>
      <c r="BI37" s="656"/>
      <c r="BJ37" s="656"/>
      <c r="BK37" s="656"/>
      <c r="BL37" s="656"/>
      <c r="BM37" s="656"/>
      <c r="BN37" s="656"/>
      <c r="BO37" s="656"/>
      <c r="BP37" s="656"/>
      <c r="BQ37" s="656"/>
      <c r="BR37" s="656"/>
      <c r="BS37" s="656"/>
      <c r="BT37" s="656"/>
      <c r="BU37" s="657"/>
      <c r="BV37" s="658">
        <v>-19779</v>
      </c>
      <c r="BW37" s="659"/>
      <c r="BX37" s="659"/>
      <c r="BY37" s="659"/>
      <c r="BZ37" s="659"/>
      <c r="CA37" s="659"/>
      <c r="CB37" s="696"/>
      <c r="CD37" s="655" t="s">
        <v>335</v>
      </c>
      <c r="CE37" s="656"/>
      <c r="CF37" s="656"/>
      <c r="CG37" s="656"/>
      <c r="CH37" s="656"/>
      <c r="CI37" s="656"/>
      <c r="CJ37" s="656"/>
      <c r="CK37" s="656"/>
      <c r="CL37" s="656"/>
      <c r="CM37" s="656"/>
      <c r="CN37" s="656"/>
      <c r="CO37" s="656"/>
      <c r="CP37" s="656"/>
      <c r="CQ37" s="657"/>
      <c r="CR37" s="658">
        <v>301615</v>
      </c>
      <c r="CS37" s="668"/>
      <c r="CT37" s="668"/>
      <c r="CU37" s="668"/>
      <c r="CV37" s="668"/>
      <c r="CW37" s="668"/>
      <c r="CX37" s="668"/>
      <c r="CY37" s="669"/>
      <c r="CZ37" s="661">
        <v>5.3</v>
      </c>
      <c r="DA37" s="670"/>
      <c r="DB37" s="670"/>
      <c r="DC37" s="671"/>
      <c r="DD37" s="664">
        <v>268296</v>
      </c>
      <c r="DE37" s="668"/>
      <c r="DF37" s="668"/>
      <c r="DG37" s="668"/>
      <c r="DH37" s="668"/>
      <c r="DI37" s="668"/>
      <c r="DJ37" s="668"/>
      <c r="DK37" s="669"/>
      <c r="DL37" s="664">
        <v>229059</v>
      </c>
      <c r="DM37" s="668"/>
      <c r="DN37" s="668"/>
      <c r="DO37" s="668"/>
      <c r="DP37" s="668"/>
      <c r="DQ37" s="668"/>
      <c r="DR37" s="668"/>
      <c r="DS37" s="668"/>
      <c r="DT37" s="668"/>
      <c r="DU37" s="668"/>
      <c r="DV37" s="669"/>
      <c r="DW37" s="661">
        <v>8.8000000000000007</v>
      </c>
      <c r="DX37" s="670"/>
      <c r="DY37" s="670"/>
      <c r="DZ37" s="670"/>
      <c r="EA37" s="670"/>
      <c r="EB37" s="670"/>
      <c r="EC37" s="697"/>
    </row>
    <row r="38" spans="2:133" ht="11.25" customHeight="1" x14ac:dyDescent="0.15">
      <c r="B38" s="655" t="s">
        <v>336</v>
      </c>
      <c r="C38" s="656"/>
      <c r="D38" s="656"/>
      <c r="E38" s="656"/>
      <c r="F38" s="656"/>
      <c r="G38" s="656"/>
      <c r="H38" s="656"/>
      <c r="I38" s="656"/>
      <c r="J38" s="656"/>
      <c r="K38" s="656"/>
      <c r="L38" s="656"/>
      <c r="M38" s="656"/>
      <c r="N38" s="656"/>
      <c r="O38" s="656"/>
      <c r="P38" s="656"/>
      <c r="Q38" s="657"/>
      <c r="R38" s="658">
        <v>78036</v>
      </c>
      <c r="S38" s="659"/>
      <c r="T38" s="659"/>
      <c r="U38" s="659"/>
      <c r="V38" s="659"/>
      <c r="W38" s="659"/>
      <c r="X38" s="659"/>
      <c r="Y38" s="660"/>
      <c r="Z38" s="684">
        <v>1.3</v>
      </c>
      <c r="AA38" s="684"/>
      <c r="AB38" s="684"/>
      <c r="AC38" s="684"/>
      <c r="AD38" s="685" t="s">
        <v>132</v>
      </c>
      <c r="AE38" s="685"/>
      <c r="AF38" s="685"/>
      <c r="AG38" s="685"/>
      <c r="AH38" s="685"/>
      <c r="AI38" s="685"/>
      <c r="AJ38" s="685"/>
      <c r="AK38" s="685"/>
      <c r="AL38" s="661" t="s">
        <v>132</v>
      </c>
      <c r="AM38" s="662"/>
      <c r="AN38" s="662"/>
      <c r="AO38" s="686"/>
      <c r="AQ38" s="692" t="s">
        <v>337</v>
      </c>
      <c r="AR38" s="693"/>
      <c r="AS38" s="693"/>
      <c r="AT38" s="693"/>
      <c r="AU38" s="693"/>
      <c r="AV38" s="693"/>
      <c r="AW38" s="693"/>
      <c r="AX38" s="693"/>
      <c r="AY38" s="694"/>
      <c r="AZ38" s="658">
        <v>71259</v>
      </c>
      <c r="BA38" s="659"/>
      <c r="BB38" s="659"/>
      <c r="BC38" s="659"/>
      <c r="BD38" s="668"/>
      <c r="BE38" s="668"/>
      <c r="BF38" s="695"/>
      <c r="BG38" s="655" t="s">
        <v>338</v>
      </c>
      <c r="BH38" s="656"/>
      <c r="BI38" s="656"/>
      <c r="BJ38" s="656"/>
      <c r="BK38" s="656"/>
      <c r="BL38" s="656"/>
      <c r="BM38" s="656"/>
      <c r="BN38" s="656"/>
      <c r="BO38" s="656"/>
      <c r="BP38" s="656"/>
      <c r="BQ38" s="656"/>
      <c r="BR38" s="656"/>
      <c r="BS38" s="656"/>
      <c r="BT38" s="656"/>
      <c r="BU38" s="657"/>
      <c r="BV38" s="658">
        <v>485</v>
      </c>
      <c r="BW38" s="659"/>
      <c r="BX38" s="659"/>
      <c r="BY38" s="659"/>
      <c r="BZ38" s="659"/>
      <c r="CA38" s="659"/>
      <c r="CB38" s="696"/>
      <c r="CD38" s="655" t="s">
        <v>339</v>
      </c>
      <c r="CE38" s="656"/>
      <c r="CF38" s="656"/>
      <c r="CG38" s="656"/>
      <c r="CH38" s="656"/>
      <c r="CI38" s="656"/>
      <c r="CJ38" s="656"/>
      <c r="CK38" s="656"/>
      <c r="CL38" s="656"/>
      <c r="CM38" s="656"/>
      <c r="CN38" s="656"/>
      <c r="CO38" s="656"/>
      <c r="CP38" s="656"/>
      <c r="CQ38" s="657"/>
      <c r="CR38" s="658">
        <v>340705</v>
      </c>
      <c r="CS38" s="659"/>
      <c r="CT38" s="659"/>
      <c r="CU38" s="659"/>
      <c r="CV38" s="659"/>
      <c r="CW38" s="659"/>
      <c r="CX38" s="659"/>
      <c r="CY38" s="660"/>
      <c r="CZ38" s="661">
        <v>6</v>
      </c>
      <c r="DA38" s="670"/>
      <c r="DB38" s="670"/>
      <c r="DC38" s="671"/>
      <c r="DD38" s="664">
        <v>318038</v>
      </c>
      <c r="DE38" s="659"/>
      <c r="DF38" s="659"/>
      <c r="DG38" s="659"/>
      <c r="DH38" s="659"/>
      <c r="DI38" s="659"/>
      <c r="DJ38" s="659"/>
      <c r="DK38" s="660"/>
      <c r="DL38" s="664">
        <v>318038</v>
      </c>
      <c r="DM38" s="659"/>
      <c r="DN38" s="659"/>
      <c r="DO38" s="659"/>
      <c r="DP38" s="659"/>
      <c r="DQ38" s="659"/>
      <c r="DR38" s="659"/>
      <c r="DS38" s="659"/>
      <c r="DT38" s="659"/>
      <c r="DU38" s="659"/>
      <c r="DV38" s="660"/>
      <c r="DW38" s="661">
        <v>12.3</v>
      </c>
      <c r="DX38" s="670"/>
      <c r="DY38" s="670"/>
      <c r="DZ38" s="670"/>
      <c r="EA38" s="670"/>
      <c r="EB38" s="670"/>
      <c r="EC38" s="697"/>
    </row>
    <row r="39" spans="2:133" ht="11.25" customHeight="1" x14ac:dyDescent="0.15">
      <c r="B39" s="655" t="s">
        <v>340</v>
      </c>
      <c r="C39" s="656"/>
      <c r="D39" s="656"/>
      <c r="E39" s="656"/>
      <c r="F39" s="656"/>
      <c r="G39" s="656"/>
      <c r="H39" s="656"/>
      <c r="I39" s="656"/>
      <c r="J39" s="656"/>
      <c r="K39" s="656"/>
      <c r="L39" s="656"/>
      <c r="M39" s="656"/>
      <c r="N39" s="656"/>
      <c r="O39" s="656"/>
      <c r="P39" s="656"/>
      <c r="Q39" s="657"/>
      <c r="R39" s="658">
        <v>320151</v>
      </c>
      <c r="S39" s="659"/>
      <c r="T39" s="659"/>
      <c r="U39" s="659"/>
      <c r="V39" s="659"/>
      <c r="W39" s="659"/>
      <c r="X39" s="659"/>
      <c r="Y39" s="660"/>
      <c r="Z39" s="684">
        <v>5.4</v>
      </c>
      <c r="AA39" s="684"/>
      <c r="AB39" s="684"/>
      <c r="AC39" s="684"/>
      <c r="AD39" s="685">
        <v>432</v>
      </c>
      <c r="AE39" s="685"/>
      <c r="AF39" s="685"/>
      <c r="AG39" s="685"/>
      <c r="AH39" s="685"/>
      <c r="AI39" s="685"/>
      <c r="AJ39" s="685"/>
      <c r="AK39" s="685"/>
      <c r="AL39" s="661">
        <v>0</v>
      </c>
      <c r="AM39" s="662"/>
      <c r="AN39" s="662"/>
      <c r="AO39" s="686"/>
      <c r="AQ39" s="692" t="s">
        <v>341</v>
      </c>
      <c r="AR39" s="693"/>
      <c r="AS39" s="693"/>
      <c r="AT39" s="693"/>
      <c r="AU39" s="693"/>
      <c r="AV39" s="693"/>
      <c r="AW39" s="693"/>
      <c r="AX39" s="693"/>
      <c r="AY39" s="694"/>
      <c r="AZ39" s="658" t="s">
        <v>132</v>
      </c>
      <c r="BA39" s="659"/>
      <c r="BB39" s="659"/>
      <c r="BC39" s="659"/>
      <c r="BD39" s="668"/>
      <c r="BE39" s="668"/>
      <c r="BF39" s="695"/>
      <c r="BG39" s="655" t="s">
        <v>342</v>
      </c>
      <c r="BH39" s="656"/>
      <c r="BI39" s="656"/>
      <c r="BJ39" s="656"/>
      <c r="BK39" s="656"/>
      <c r="BL39" s="656"/>
      <c r="BM39" s="656"/>
      <c r="BN39" s="656"/>
      <c r="BO39" s="656"/>
      <c r="BP39" s="656"/>
      <c r="BQ39" s="656"/>
      <c r="BR39" s="656"/>
      <c r="BS39" s="656"/>
      <c r="BT39" s="656"/>
      <c r="BU39" s="657"/>
      <c r="BV39" s="658">
        <v>698</v>
      </c>
      <c r="BW39" s="659"/>
      <c r="BX39" s="659"/>
      <c r="BY39" s="659"/>
      <c r="BZ39" s="659"/>
      <c r="CA39" s="659"/>
      <c r="CB39" s="696"/>
      <c r="CD39" s="655" t="s">
        <v>343</v>
      </c>
      <c r="CE39" s="656"/>
      <c r="CF39" s="656"/>
      <c r="CG39" s="656"/>
      <c r="CH39" s="656"/>
      <c r="CI39" s="656"/>
      <c r="CJ39" s="656"/>
      <c r="CK39" s="656"/>
      <c r="CL39" s="656"/>
      <c r="CM39" s="656"/>
      <c r="CN39" s="656"/>
      <c r="CO39" s="656"/>
      <c r="CP39" s="656"/>
      <c r="CQ39" s="657"/>
      <c r="CR39" s="658">
        <v>400574</v>
      </c>
      <c r="CS39" s="668"/>
      <c r="CT39" s="668"/>
      <c r="CU39" s="668"/>
      <c r="CV39" s="668"/>
      <c r="CW39" s="668"/>
      <c r="CX39" s="668"/>
      <c r="CY39" s="669"/>
      <c r="CZ39" s="661">
        <v>7</v>
      </c>
      <c r="DA39" s="670"/>
      <c r="DB39" s="670"/>
      <c r="DC39" s="671"/>
      <c r="DD39" s="664">
        <v>400339</v>
      </c>
      <c r="DE39" s="668"/>
      <c r="DF39" s="668"/>
      <c r="DG39" s="668"/>
      <c r="DH39" s="668"/>
      <c r="DI39" s="668"/>
      <c r="DJ39" s="668"/>
      <c r="DK39" s="669"/>
      <c r="DL39" s="664" t="s">
        <v>132</v>
      </c>
      <c r="DM39" s="668"/>
      <c r="DN39" s="668"/>
      <c r="DO39" s="668"/>
      <c r="DP39" s="668"/>
      <c r="DQ39" s="668"/>
      <c r="DR39" s="668"/>
      <c r="DS39" s="668"/>
      <c r="DT39" s="668"/>
      <c r="DU39" s="668"/>
      <c r="DV39" s="669"/>
      <c r="DW39" s="661" t="s">
        <v>132</v>
      </c>
      <c r="DX39" s="670"/>
      <c r="DY39" s="670"/>
      <c r="DZ39" s="670"/>
      <c r="EA39" s="670"/>
      <c r="EB39" s="670"/>
      <c r="EC39" s="697"/>
    </row>
    <row r="40" spans="2:133" ht="11.25" customHeight="1" x14ac:dyDescent="0.15">
      <c r="B40" s="655" t="s">
        <v>344</v>
      </c>
      <c r="C40" s="656"/>
      <c r="D40" s="656"/>
      <c r="E40" s="656"/>
      <c r="F40" s="656"/>
      <c r="G40" s="656"/>
      <c r="H40" s="656"/>
      <c r="I40" s="656"/>
      <c r="J40" s="656"/>
      <c r="K40" s="656"/>
      <c r="L40" s="656"/>
      <c r="M40" s="656"/>
      <c r="N40" s="656"/>
      <c r="O40" s="656"/>
      <c r="P40" s="656"/>
      <c r="Q40" s="657"/>
      <c r="R40" s="658">
        <v>1492760</v>
      </c>
      <c r="S40" s="659"/>
      <c r="T40" s="659"/>
      <c r="U40" s="659"/>
      <c r="V40" s="659"/>
      <c r="W40" s="659"/>
      <c r="X40" s="659"/>
      <c r="Y40" s="660"/>
      <c r="Z40" s="684">
        <v>25.2</v>
      </c>
      <c r="AA40" s="684"/>
      <c r="AB40" s="684"/>
      <c r="AC40" s="684"/>
      <c r="AD40" s="685" t="s">
        <v>132</v>
      </c>
      <c r="AE40" s="685"/>
      <c r="AF40" s="685"/>
      <c r="AG40" s="685"/>
      <c r="AH40" s="685"/>
      <c r="AI40" s="685"/>
      <c r="AJ40" s="685"/>
      <c r="AK40" s="685"/>
      <c r="AL40" s="661" t="s">
        <v>132</v>
      </c>
      <c r="AM40" s="662"/>
      <c r="AN40" s="662"/>
      <c r="AO40" s="686"/>
      <c r="AQ40" s="692" t="s">
        <v>345</v>
      </c>
      <c r="AR40" s="693"/>
      <c r="AS40" s="693"/>
      <c r="AT40" s="693"/>
      <c r="AU40" s="693"/>
      <c r="AV40" s="693"/>
      <c r="AW40" s="693"/>
      <c r="AX40" s="693"/>
      <c r="AY40" s="694"/>
      <c r="AZ40" s="658" t="s">
        <v>132</v>
      </c>
      <c r="BA40" s="659"/>
      <c r="BB40" s="659"/>
      <c r="BC40" s="659"/>
      <c r="BD40" s="668"/>
      <c r="BE40" s="668"/>
      <c r="BF40" s="695"/>
      <c r="BG40" s="698" t="s">
        <v>346</v>
      </c>
      <c r="BH40" s="699"/>
      <c r="BI40" s="699"/>
      <c r="BJ40" s="699"/>
      <c r="BK40" s="699"/>
      <c r="BL40" s="359"/>
      <c r="BM40" s="656" t="s">
        <v>347</v>
      </c>
      <c r="BN40" s="656"/>
      <c r="BO40" s="656"/>
      <c r="BP40" s="656"/>
      <c r="BQ40" s="656"/>
      <c r="BR40" s="656"/>
      <c r="BS40" s="656"/>
      <c r="BT40" s="656"/>
      <c r="BU40" s="657"/>
      <c r="BV40" s="658">
        <v>91</v>
      </c>
      <c r="BW40" s="659"/>
      <c r="BX40" s="659"/>
      <c r="BY40" s="659"/>
      <c r="BZ40" s="659"/>
      <c r="CA40" s="659"/>
      <c r="CB40" s="696"/>
      <c r="CD40" s="655" t="s">
        <v>348</v>
      </c>
      <c r="CE40" s="656"/>
      <c r="CF40" s="656"/>
      <c r="CG40" s="656"/>
      <c r="CH40" s="656"/>
      <c r="CI40" s="656"/>
      <c r="CJ40" s="656"/>
      <c r="CK40" s="656"/>
      <c r="CL40" s="656"/>
      <c r="CM40" s="656"/>
      <c r="CN40" s="656"/>
      <c r="CO40" s="656"/>
      <c r="CP40" s="656"/>
      <c r="CQ40" s="657"/>
      <c r="CR40" s="658" t="s">
        <v>132</v>
      </c>
      <c r="CS40" s="659"/>
      <c r="CT40" s="659"/>
      <c r="CU40" s="659"/>
      <c r="CV40" s="659"/>
      <c r="CW40" s="659"/>
      <c r="CX40" s="659"/>
      <c r="CY40" s="660"/>
      <c r="CZ40" s="661" t="s">
        <v>132</v>
      </c>
      <c r="DA40" s="670"/>
      <c r="DB40" s="670"/>
      <c r="DC40" s="671"/>
      <c r="DD40" s="664" t="s">
        <v>132</v>
      </c>
      <c r="DE40" s="659"/>
      <c r="DF40" s="659"/>
      <c r="DG40" s="659"/>
      <c r="DH40" s="659"/>
      <c r="DI40" s="659"/>
      <c r="DJ40" s="659"/>
      <c r="DK40" s="660"/>
      <c r="DL40" s="664" t="s">
        <v>132</v>
      </c>
      <c r="DM40" s="659"/>
      <c r="DN40" s="659"/>
      <c r="DO40" s="659"/>
      <c r="DP40" s="659"/>
      <c r="DQ40" s="659"/>
      <c r="DR40" s="659"/>
      <c r="DS40" s="659"/>
      <c r="DT40" s="659"/>
      <c r="DU40" s="659"/>
      <c r="DV40" s="660"/>
      <c r="DW40" s="661" t="s">
        <v>132</v>
      </c>
      <c r="DX40" s="670"/>
      <c r="DY40" s="670"/>
      <c r="DZ40" s="670"/>
      <c r="EA40" s="670"/>
      <c r="EB40" s="670"/>
      <c r="EC40" s="697"/>
    </row>
    <row r="41" spans="2:133" ht="11.25" customHeight="1" x14ac:dyDescent="0.15">
      <c r="B41" s="655" t="s">
        <v>349</v>
      </c>
      <c r="C41" s="656"/>
      <c r="D41" s="656"/>
      <c r="E41" s="656"/>
      <c r="F41" s="656"/>
      <c r="G41" s="656"/>
      <c r="H41" s="656"/>
      <c r="I41" s="656"/>
      <c r="J41" s="656"/>
      <c r="K41" s="656"/>
      <c r="L41" s="656"/>
      <c r="M41" s="656"/>
      <c r="N41" s="656"/>
      <c r="O41" s="656"/>
      <c r="P41" s="656"/>
      <c r="Q41" s="657"/>
      <c r="R41" s="658" t="s">
        <v>132</v>
      </c>
      <c r="S41" s="659"/>
      <c r="T41" s="659"/>
      <c r="U41" s="659"/>
      <c r="V41" s="659"/>
      <c r="W41" s="659"/>
      <c r="X41" s="659"/>
      <c r="Y41" s="660"/>
      <c r="Z41" s="684" t="s">
        <v>132</v>
      </c>
      <c r="AA41" s="684"/>
      <c r="AB41" s="684"/>
      <c r="AC41" s="684"/>
      <c r="AD41" s="685" t="s">
        <v>132</v>
      </c>
      <c r="AE41" s="685"/>
      <c r="AF41" s="685"/>
      <c r="AG41" s="685"/>
      <c r="AH41" s="685"/>
      <c r="AI41" s="685"/>
      <c r="AJ41" s="685"/>
      <c r="AK41" s="685"/>
      <c r="AL41" s="661" t="s">
        <v>132</v>
      </c>
      <c r="AM41" s="662"/>
      <c r="AN41" s="662"/>
      <c r="AO41" s="686"/>
      <c r="AQ41" s="692" t="s">
        <v>350</v>
      </c>
      <c r="AR41" s="693"/>
      <c r="AS41" s="693"/>
      <c r="AT41" s="693"/>
      <c r="AU41" s="693"/>
      <c r="AV41" s="693"/>
      <c r="AW41" s="693"/>
      <c r="AX41" s="693"/>
      <c r="AY41" s="694"/>
      <c r="AZ41" s="658">
        <v>40144</v>
      </c>
      <c r="BA41" s="659"/>
      <c r="BB41" s="659"/>
      <c r="BC41" s="659"/>
      <c r="BD41" s="668"/>
      <c r="BE41" s="668"/>
      <c r="BF41" s="695"/>
      <c r="BG41" s="698"/>
      <c r="BH41" s="699"/>
      <c r="BI41" s="699"/>
      <c r="BJ41" s="699"/>
      <c r="BK41" s="699"/>
      <c r="BL41" s="359"/>
      <c r="BM41" s="656" t="s">
        <v>351</v>
      </c>
      <c r="BN41" s="656"/>
      <c r="BO41" s="656"/>
      <c r="BP41" s="656"/>
      <c r="BQ41" s="656"/>
      <c r="BR41" s="656"/>
      <c r="BS41" s="656"/>
      <c r="BT41" s="656"/>
      <c r="BU41" s="657"/>
      <c r="BV41" s="658" t="s">
        <v>132</v>
      </c>
      <c r="BW41" s="659"/>
      <c r="BX41" s="659"/>
      <c r="BY41" s="659"/>
      <c r="BZ41" s="659"/>
      <c r="CA41" s="659"/>
      <c r="CB41" s="696"/>
      <c r="CD41" s="655" t="s">
        <v>352</v>
      </c>
      <c r="CE41" s="656"/>
      <c r="CF41" s="656"/>
      <c r="CG41" s="656"/>
      <c r="CH41" s="656"/>
      <c r="CI41" s="656"/>
      <c r="CJ41" s="656"/>
      <c r="CK41" s="656"/>
      <c r="CL41" s="656"/>
      <c r="CM41" s="656"/>
      <c r="CN41" s="656"/>
      <c r="CO41" s="656"/>
      <c r="CP41" s="656"/>
      <c r="CQ41" s="657"/>
      <c r="CR41" s="658" t="s">
        <v>132</v>
      </c>
      <c r="CS41" s="668"/>
      <c r="CT41" s="668"/>
      <c r="CU41" s="668"/>
      <c r="CV41" s="668"/>
      <c r="CW41" s="668"/>
      <c r="CX41" s="668"/>
      <c r="CY41" s="669"/>
      <c r="CZ41" s="661" t="s">
        <v>132</v>
      </c>
      <c r="DA41" s="670"/>
      <c r="DB41" s="670"/>
      <c r="DC41" s="671"/>
      <c r="DD41" s="664" t="s">
        <v>132</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353</v>
      </c>
      <c r="C42" s="656"/>
      <c r="D42" s="656"/>
      <c r="E42" s="656"/>
      <c r="F42" s="656"/>
      <c r="G42" s="656"/>
      <c r="H42" s="656"/>
      <c r="I42" s="656"/>
      <c r="J42" s="656"/>
      <c r="K42" s="656"/>
      <c r="L42" s="656"/>
      <c r="M42" s="656"/>
      <c r="N42" s="656"/>
      <c r="O42" s="656"/>
      <c r="P42" s="656"/>
      <c r="Q42" s="657"/>
      <c r="R42" s="658" t="s">
        <v>132</v>
      </c>
      <c r="S42" s="659"/>
      <c r="T42" s="659"/>
      <c r="U42" s="659"/>
      <c r="V42" s="659"/>
      <c r="W42" s="659"/>
      <c r="X42" s="659"/>
      <c r="Y42" s="660"/>
      <c r="Z42" s="684" t="s">
        <v>132</v>
      </c>
      <c r="AA42" s="684"/>
      <c r="AB42" s="684"/>
      <c r="AC42" s="684"/>
      <c r="AD42" s="685" t="s">
        <v>132</v>
      </c>
      <c r="AE42" s="685"/>
      <c r="AF42" s="685"/>
      <c r="AG42" s="685"/>
      <c r="AH42" s="685"/>
      <c r="AI42" s="685"/>
      <c r="AJ42" s="685"/>
      <c r="AK42" s="685"/>
      <c r="AL42" s="661" t="s">
        <v>132</v>
      </c>
      <c r="AM42" s="662"/>
      <c r="AN42" s="662"/>
      <c r="AO42" s="686"/>
      <c r="AQ42" s="689" t="s">
        <v>354</v>
      </c>
      <c r="AR42" s="690"/>
      <c r="AS42" s="690"/>
      <c r="AT42" s="690"/>
      <c r="AU42" s="690"/>
      <c r="AV42" s="690"/>
      <c r="AW42" s="690"/>
      <c r="AX42" s="690"/>
      <c r="AY42" s="691"/>
      <c r="AZ42" s="638">
        <v>127051</v>
      </c>
      <c r="BA42" s="672"/>
      <c r="BB42" s="672"/>
      <c r="BC42" s="672"/>
      <c r="BD42" s="639"/>
      <c r="BE42" s="639"/>
      <c r="BF42" s="687"/>
      <c r="BG42" s="700"/>
      <c r="BH42" s="701"/>
      <c r="BI42" s="701"/>
      <c r="BJ42" s="701"/>
      <c r="BK42" s="701"/>
      <c r="BL42" s="357"/>
      <c r="BM42" s="636" t="s">
        <v>355</v>
      </c>
      <c r="BN42" s="636"/>
      <c r="BO42" s="636"/>
      <c r="BP42" s="636"/>
      <c r="BQ42" s="636"/>
      <c r="BR42" s="636"/>
      <c r="BS42" s="636"/>
      <c r="BT42" s="636"/>
      <c r="BU42" s="637"/>
      <c r="BV42" s="638">
        <v>437</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2341872</v>
      </c>
      <c r="CS42" s="668"/>
      <c r="CT42" s="668"/>
      <c r="CU42" s="668"/>
      <c r="CV42" s="668"/>
      <c r="CW42" s="668"/>
      <c r="CX42" s="668"/>
      <c r="CY42" s="669"/>
      <c r="CZ42" s="661">
        <v>41</v>
      </c>
      <c r="DA42" s="670"/>
      <c r="DB42" s="670"/>
      <c r="DC42" s="671"/>
      <c r="DD42" s="664">
        <v>283472</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357</v>
      </c>
      <c r="C43" s="656"/>
      <c r="D43" s="656"/>
      <c r="E43" s="656"/>
      <c r="F43" s="656"/>
      <c r="G43" s="656"/>
      <c r="H43" s="656"/>
      <c r="I43" s="656"/>
      <c r="J43" s="656"/>
      <c r="K43" s="656"/>
      <c r="L43" s="656"/>
      <c r="M43" s="656"/>
      <c r="N43" s="656"/>
      <c r="O43" s="656"/>
      <c r="P43" s="656"/>
      <c r="Q43" s="657"/>
      <c r="R43" s="658">
        <v>91460</v>
      </c>
      <c r="S43" s="659"/>
      <c r="T43" s="659"/>
      <c r="U43" s="659"/>
      <c r="V43" s="659"/>
      <c r="W43" s="659"/>
      <c r="X43" s="659"/>
      <c r="Y43" s="660"/>
      <c r="Z43" s="684">
        <v>1.5</v>
      </c>
      <c r="AA43" s="684"/>
      <c r="AB43" s="684"/>
      <c r="AC43" s="684"/>
      <c r="AD43" s="685" t="s">
        <v>132</v>
      </c>
      <c r="AE43" s="685"/>
      <c r="AF43" s="685"/>
      <c r="AG43" s="685"/>
      <c r="AH43" s="685"/>
      <c r="AI43" s="685"/>
      <c r="AJ43" s="685"/>
      <c r="AK43" s="685"/>
      <c r="AL43" s="661" t="s">
        <v>132</v>
      </c>
      <c r="AM43" s="662"/>
      <c r="AN43" s="662"/>
      <c r="AO43" s="686"/>
      <c r="CD43" s="655" t="s">
        <v>358</v>
      </c>
      <c r="CE43" s="656"/>
      <c r="CF43" s="656"/>
      <c r="CG43" s="656"/>
      <c r="CH43" s="656"/>
      <c r="CI43" s="656"/>
      <c r="CJ43" s="656"/>
      <c r="CK43" s="656"/>
      <c r="CL43" s="656"/>
      <c r="CM43" s="656"/>
      <c r="CN43" s="656"/>
      <c r="CO43" s="656"/>
      <c r="CP43" s="656"/>
      <c r="CQ43" s="657"/>
      <c r="CR43" s="658">
        <v>61680</v>
      </c>
      <c r="CS43" s="668"/>
      <c r="CT43" s="668"/>
      <c r="CU43" s="668"/>
      <c r="CV43" s="668"/>
      <c r="CW43" s="668"/>
      <c r="CX43" s="668"/>
      <c r="CY43" s="669"/>
      <c r="CZ43" s="661">
        <v>1.1000000000000001</v>
      </c>
      <c r="DA43" s="670"/>
      <c r="DB43" s="670"/>
      <c r="DC43" s="671"/>
      <c r="DD43" s="664">
        <v>47897</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359</v>
      </c>
      <c r="C44" s="636"/>
      <c r="D44" s="636"/>
      <c r="E44" s="636"/>
      <c r="F44" s="636"/>
      <c r="G44" s="636"/>
      <c r="H44" s="636"/>
      <c r="I44" s="636"/>
      <c r="J44" s="636"/>
      <c r="K44" s="636"/>
      <c r="L44" s="636"/>
      <c r="M44" s="636"/>
      <c r="N44" s="636"/>
      <c r="O44" s="636"/>
      <c r="P44" s="636"/>
      <c r="Q44" s="637"/>
      <c r="R44" s="638">
        <v>5912763</v>
      </c>
      <c r="S44" s="672"/>
      <c r="T44" s="672"/>
      <c r="U44" s="672"/>
      <c r="V44" s="672"/>
      <c r="W44" s="672"/>
      <c r="X44" s="672"/>
      <c r="Y44" s="673"/>
      <c r="Z44" s="674">
        <v>100</v>
      </c>
      <c r="AA44" s="674"/>
      <c r="AB44" s="674"/>
      <c r="AC44" s="674"/>
      <c r="AD44" s="675">
        <v>2502607</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2236426</v>
      </c>
      <c r="CS44" s="659"/>
      <c r="CT44" s="659"/>
      <c r="CU44" s="659"/>
      <c r="CV44" s="659"/>
      <c r="CW44" s="659"/>
      <c r="CX44" s="659"/>
      <c r="CY44" s="660"/>
      <c r="CZ44" s="661">
        <v>39.1</v>
      </c>
      <c r="DA44" s="662"/>
      <c r="DB44" s="662"/>
      <c r="DC44" s="663"/>
      <c r="DD44" s="664">
        <v>226227</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361</v>
      </c>
      <c r="CG45" s="656"/>
      <c r="CH45" s="656"/>
      <c r="CI45" s="656"/>
      <c r="CJ45" s="656"/>
      <c r="CK45" s="656"/>
      <c r="CL45" s="656"/>
      <c r="CM45" s="656"/>
      <c r="CN45" s="656"/>
      <c r="CO45" s="656"/>
      <c r="CP45" s="656"/>
      <c r="CQ45" s="657"/>
      <c r="CR45" s="658">
        <v>332070</v>
      </c>
      <c r="CS45" s="668"/>
      <c r="CT45" s="668"/>
      <c r="CU45" s="668"/>
      <c r="CV45" s="668"/>
      <c r="CW45" s="668"/>
      <c r="CX45" s="668"/>
      <c r="CY45" s="669"/>
      <c r="CZ45" s="661">
        <v>5.8</v>
      </c>
      <c r="DA45" s="670"/>
      <c r="DB45" s="670"/>
      <c r="DC45" s="671"/>
      <c r="DD45" s="664">
        <v>21613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362</v>
      </c>
      <c r="CD46" s="680"/>
      <c r="CE46" s="681"/>
      <c r="CF46" s="655" t="s">
        <v>363</v>
      </c>
      <c r="CG46" s="656"/>
      <c r="CH46" s="656"/>
      <c r="CI46" s="656"/>
      <c r="CJ46" s="656"/>
      <c r="CK46" s="656"/>
      <c r="CL46" s="656"/>
      <c r="CM46" s="656"/>
      <c r="CN46" s="656"/>
      <c r="CO46" s="656"/>
      <c r="CP46" s="656"/>
      <c r="CQ46" s="657"/>
      <c r="CR46" s="658">
        <v>1897444</v>
      </c>
      <c r="CS46" s="659"/>
      <c r="CT46" s="659"/>
      <c r="CU46" s="659"/>
      <c r="CV46" s="659"/>
      <c r="CW46" s="659"/>
      <c r="CX46" s="659"/>
      <c r="CY46" s="660"/>
      <c r="CZ46" s="661">
        <v>33.200000000000003</v>
      </c>
      <c r="DA46" s="662"/>
      <c r="DB46" s="662"/>
      <c r="DC46" s="663"/>
      <c r="DD46" s="664">
        <v>197702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105446</v>
      </c>
      <c r="CS47" s="668"/>
      <c r="CT47" s="668"/>
      <c r="CU47" s="668"/>
      <c r="CV47" s="668"/>
      <c r="CW47" s="668"/>
      <c r="CX47" s="668"/>
      <c r="CY47" s="669"/>
      <c r="CZ47" s="661">
        <v>1.8</v>
      </c>
      <c r="DA47" s="670"/>
      <c r="DB47" s="670"/>
      <c r="DC47" s="671"/>
      <c r="DD47" s="664">
        <v>57245</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132</v>
      </c>
      <c r="CS48" s="659"/>
      <c r="CT48" s="659"/>
      <c r="CU48" s="659"/>
      <c r="CV48" s="659"/>
      <c r="CW48" s="659"/>
      <c r="CX48" s="659"/>
      <c r="CY48" s="660"/>
      <c r="CZ48" s="661" t="s">
        <v>132</v>
      </c>
      <c r="DA48" s="662"/>
      <c r="DB48" s="662"/>
      <c r="DC48" s="663"/>
      <c r="DD48" s="664" t="s">
        <v>132</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368</v>
      </c>
      <c r="CE49" s="636"/>
      <c r="CF49" s="636"/>
      <c r="CG49" s="636"/>
      <c r="CH49" s="636"/>
      <c r="CI49" s="636"/>
      <c r="CJ49" s="636"/>
      <c r="CK49" s="636"/>
      <c r="CL49" s="636"/>
      <c r="CM49" s="636"/>
      <c r="CN49" s="636"/>
      <c r="CO49" s="636"/>
      <c r="CP49" s="636"/>
      <c r="CQ49" s="637"/>
      <c r="CR49" s="638">
        <v>5712603</v>
      </c>
      <c r="CS49" s="639"/>
      <c r="CT49" s="639"/>
      <c r="CU49" s="639"/>
      <c r="CV49" s="639"/>
      <c r="CW49" s="639"/>
      <c r="CX49" s="639"/>
      <c r="CY49" s="640"/>
      <c r="CZ49" s="641">
        <v>100</v>
      </c>
      <c r="DA49" s="642"/>
      <c r="DB49" s="642"/>
      <c r="DC49" s="643"/>
      <c r="DD49" s="644">
        <v>3077937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1sMUmNPNUd3E1zNi60nEDiTV57Dmf9xInuRm3ymGnqy2OvzXX91iRNzq/UJSspAu26RMBtpC4MBQqkhonb4e2g==" saltValue="qqpCjeZkVsO/YpY3CsuYs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369</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370</v>
      </c>
      <c r="DK2" s="1124"/>
      <c r="DL2" s="1124"/>
      <c r="DM2" s="1124"/>
      <c r="DN2" s="1124"/>
      <c r="DO2" s="1125"/>
      <c r="DP2" s="219"/>
      <c r="DQ2" s="1123" t="s">
        <v>371</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374</v>
      </c>
      <c r="B5" s="1028"/>
      <c r="C5" s="1028"/>
      <c r="D5" s="1028"/>
      <c r="E5" s="1028"/>
      <c r="F5" s="1028"/>
      <c r="G5" s="1028"/>
      <c r="H5" s="1028"/>
      <c r="I5" s="1028"/>
      <c r="J5" s="1028"/>
      <c r="K5" s="1028"/>
      <c r="L5" s="1028"/>
      <c r="M5" s="1028"/>
      <c r="N5" s="1028"/>
      <c r="O5" s="1028"/>
      <c r="P5" s="1029"/>
      <c r="Q5" s="1033" t="s">
        <v>375</v>
      </c>
      <c r="R5" s="1034"/>
      <c r="S5" s="1034"/>
      <c r="T5" s="1034"/>
      <c r="U5" s="1035"/>
      <c r="V5" s="1033" t="s">
        <v>376</v>
      </c>
      <c r="W5" s="1034"/>
      <c r="X5" s="1034"/>
      <c r="Y5" s="1034"/>
      <c r="Z5" s="1035"/>
      <c r="AA5" s="1033" t="s">
        <v>377</v>
      </c>
      <c r="AB5" s="1034"/>
      <c r="AC5" s="1034"/>
      <c r="AD5" s="1034"/>
      <c r="AE5" s="1034"/>
      <c r="AF5" s="1126" t="s">
        <v>378</v>
      </c>
      <c r="AG5" s="1034"/>
      <c r="AH5" s="1034"/>
      <c r="AI5" s="1034"/>
      <c r="AJ5" s="1047"/>
      <c r="AK5" s="1034" t="s">
        <v>379</v>
      </c>
      <c r="AL5" s="1034"/>
      <c r="AM5" s="1034"/>
      <c r="AN5" s="1034"/>
      <c r="AO5" s="1035"/>
      <c r="AP5" s="1033" t="s">
        <v>380</v>
      </c>
      <c r="AQ5" s="1034"/>
      <c r="AR5" s="1034"/>
      <c r="AS5" s="1034"/>
      <c r="AT5" s="1035"/>
      <c r="AU5" s="1033" t="s">
        <v>381</v>
      </c>
      <c r="AV5" s="1034"/>
      <c r="AW5" s="1034"/>
      <c r="AX5" s="1034"/>
      <c r="AY5" s="1047"/>
      <c r="AZ5" s="223"/>
      <c r="BA5" s="223"/>
      <c r="BB5" s="223"/>
      <c r="BC5" s="223"/>
      <c r="BD5" s="223"/>
      <c r="BE5" s="224"/>
      <c r="BF5" s="224"/>
      <c r="BG5" s="224"/>
      <c r="BH5" s="224"/>
      <c r="BI5" s="224"/>
      <c r="BJ5" s="224"/>
      <c r="BK5" s="224"/>
      <c r="BL5" s="224"/>
      <c r="BM5" s="224"/>
      <c r="BN5" s="224"/>
      <c r="BO5" s="224"/>
      <c r="BP5" s="224"/>
      <c r="BQ5" s="1027" t="s">
        <v>382</v>
      </c>
      <c r="BR5" s="1028"/>
      <c r="BS5" s="1028"/>
      <c r="BT5" s="1028"/>
      <c r="BU5" s="1028"/>
      <c r="BV5" s="1028"/>
      <c r="BW5" s="1028"/>
      <c r="BX5" s="1028"/>
      <c r="BY5" s="1028"/>
      <c r="BZ5" s="1028"/>
      <c r="CA5" s="1028"/>
      <c r="CB5" s="1028"/>
      <c r="CC5" s="1028"/>
      <c r="CD5" s="1028"/>
      <c r="CE5" s="1028"/>
      <c r="CF5" s="1028"/>
      <c r="CG5" s="1029"/>
      <c r="CH5" s="1033" t="s">
        <v>383</v>
      </c>
      <c r="CI5" s="1034"/>
      <c r="CJ5" s="1034"/>
      <c r="CK5" s="1034"/>
      <c r="CL5" s="1035"/>
      <c r="CM5" s="1033" t="s">
        <v>384</v>
      </c>
      <c r="CN5" s="1034"/>
      <c r="CO5" s="1034"/>
      <c r="CP5" s="1034"/>
      <c r="CQ5" s="1035"/>
      <c r="CR5" s="1033" t="s">
        <v>385</v>
      </c>
      <c r="CS5" s="1034"/>
      <c r="CT5" s="1034"/>
      <c r="CU5" s="1034"/>
      <c r="CV5" s="1035"/>
      <c r="CW5" s="1033" t="s">
        <v>386</v>
      </c>
      <c r="CX5" s="1034"/>
      <c r="CY5" s="1034"/>
      <c r="CZ5" s="1034"/>
      <c r="DA5" s="1035"/>
      <c r="DB5" s="1033" t="s">
        <v>387</v>
      </c>
      <c r="DC5" s="1034"/>
      <c r="DD5" s="1034"/>
      <c r="DE5" s="1034"/>
      <c r="DF5" s="1035"/>
      <c r="DG5" s="1116" t="s">
        <v>388</v>
      </c>
      <c r="DH5" s="1117"/>
      <c r="DI5" s="1117"/>
      <c r="DJ5" s="1117"/>
      <c r="DK5" s="1118"/>
      <c r="DL5" s="1116" t="s">
        <v>389</v>
      </c>
      <c r="DM5" s="1117"/>
      <c r="DN5" s="1117"/>
      <c r="DO5" s="1117"/>
      <c r="DP5" s="1118"/>
      <c r="DQ5" s="1033" t="s">
        <v>390</v>
      </c>
      <c r="DR5" s="1034"/>
      <c r="DS5" s="1034"/>
      <c r="DT5" s="1034"/>
      <c r="DU5" s="1035"/>
      <c r="DV5" s="1033" t="s">
        <v>381</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391</v>
      </c>
      <c r="C7" s="1080"/>
      <c r="D7" s="1080"/>
      <c r="E7" s="1080"/>
      <c r="F7" s="1080"/>
      <c r="G7" s="1080"/>
      <c r="H7" s="1080"/>
      <c r="I7" s="1080"/>
      <c r="J7" s="1080"/>
      <c r="K7" s="1080"/>
      <c r="L7" s="1080"/>
      <c r="M7" s="1080"/>
      <c r="N7" s="1080"/>
      <c r="O7" s="1080"/>
      <c r="P7" s="1081"/>
      <c r="Q7" s="1134">
        <v>5913</v>
      </c>
      <c r="R7" s="1135"/>
      <c r="S7" s="1135"/>
      <c r="T7" s="1135"/>
      <c r="U7" s="1135"/>
      <c r="V7" s="1135">
        <v>5713</v>
      </c>
      <c r="W7" s="1135"/>
      <c r="X7" s="1135"/>
      <c r="Y7" s="1135"/>
      <c r="Z7" s="1135"/>
      <c r="AA7" s="1135">
        <v>200</v>
      </c>
      <c r="AB7" s="1135"/>
      <c r="AC7" s="1135"/>
      <c r="AD7" s="1135"/>
      <c r="AE7" s="1136"/>
      <c r="AF7" s="1137">
        <v>117</v>
      </c>
      <c r="AG7" s="1138"/>
      <c r="AH7" s="1138"/>
      <c r="AI7" s="1138"/>
      <c r="AJ7" s="1139"/>
      <c r="AK7" s="1140"/>
      <c r="AL7" s="1141"/>
      <c r="AM7" s="1141"/>
      <c r="AN7" s="1141"/>
      <c r="AO7" s="1141"/>
      <c r="AP7" s="1141">
        <v>6309</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392</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393</v>
      </c>
      <c r="B23" s="969" t="s">
        <v>394</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117</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395</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374</v>
      </c>
      <c r="B26" s="1028"/>
      <c r="C26" s="1028"/>
      <c r="D26" s="1028"/>
      <c r="E26" s="1028"/>
      <c r="F26" s="1028"/>
      <c r="G26" s="1028"/>
      <c r="H26" s="1028"/>
      <c r="I26" s="1028"/>
      <c r="J26" s="1028"/>
      <c r="K26" s="1028"/>
      <c r="L26" s="1028"/>
      <c r="M26" s="1028"/>
      <c r="N26" s="1028"/>
      <c r="O26" s="1028"/>
      <c r="P26" s="1029"/>
      <c r="Q26" s="1033" t="s">
        <v>398</v>
      </c>
      <c r="R26" s="1034"/>
      <c r="S26" s="1034"/>
      <c r="T26" s="1034"/>
      <c r="U26" s="1035"/>
      <c r="V26" s="1033" t="s">
        <v>399</v>
      </c>
      <c r="W26" s="1034"/>
      <c r="X26" s="1034"/>
      <c r="Y26" s="1034"/>
      <c r="Z26" s="1035"/>
      <c r="AA26" s="1033" t="s">
        <v>400</v>
      </c>
      <c r="AB26" s="1034"/>
      <c r="AC26" s="1034"/>
      <c r="AD26" s="1034"/>
      <c r="AE26" s="1034"/>
      <c r="AF26" s="1087" t="s">
        <v>401</v>
      </c>
      <c r="AG26" s="1040"/>
      <c r="AH26" s="1040"/>
      <c r="AI26" s="1040"/>
      <c r="AJ26" s="1088"/>
      <c r="AK26" s="1034" t="s">
        <v>402</v>
      </c>
      <c r="AL26" s="1034"/>
      <c r="AM26" s="1034"/>
      <c r="AN26" s="1034"/>
      <c r="AO26" s="1035"/>
      <c r="AP26" s="1033" t="s">
        <v>403</v>
      </c>
      <c r="AQ26" s="1034"/>
      <c r="AR26" s="1034"/>
      <c r="AS26" s="1034"/>
      <c r="AT26" s="1035"/>
      <c r="AU26" s="1033" t="s">
        <v>404</v>
      </c>
      <c r="AV26" s="1034"/>
      <c r="AW26" s="1034"/>
      <c r="AX26" s="1034"/>
      <c r="AY26" s="1035"/>
      <c r="AZ26" s="1033" t="s">
        <v>405</v>
      </c>
      <c r="BA26" s="1034"/>
      <c r="BB26" s="1034"/>
      <c r="BC26" s="1034"/>
      <c r="BD26" s="1035"/>
      <c r="BE26" s="1033" t="s">
        <v>381</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406</v>
      </c>
      <c r="C28" s="1080"/>
      <c r="D28" s="1080"/>
      <c r="E28" s="1080"/>
      <c r="F28" s="1080"/>
      <c r="G28" s="1080"/>
      <c r="H28" s="1080"/>
      <c r="I28" s="1080"/>
      <c r="J28" s="1080"/>
      <c r="K28" s="1080"/>
      <c r="L28" s="1080"/>
      <c r="M28" s="1080"/>
      <c r="N28" s="1080"/>
      <c r="O28" s="1080"/>
      <c r="P28" s="1081"/>
      <c r="Q28" s="1082">
        <v>402</v>
      </c>
      <c r="R28" s="1083"/>
      <c r="S28" s="1083"/>
      <c r="T28" s="1083"/>
      <c r="U28" s="1083"/>
      <c r="V28" s="1083">
        <v>399</v>
      </c>
      <c r="W28" s="1083"/>
      <c r="X28" s="1083"/>
      <c r="Y28" s="1083"/>
      <c r="Z28" s="1083"/>
      <c r="AA28" s="1083">
        <v>3</v>
      </c>
      <c r="AB28" s="1083"/>
      <c r="AC28" s="1083"/>
      <c r="AD28" s="1083"/>
      <c r="AE28" s="1084"/>
      <c r="AF28" s="1085">
        <v>3</v>
      </c>
      <c r="AG28" s="1083"/>
      <c r="AH28" s="1083"/>
      <c r="AI28" s="1083"/>
      <c r="AJ28" s="1086"/>
      <c r="AK28" s="1074">
        <v>25</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407</v>
      </c>
      <c r="C29" s="1063"/>
      <c r="D29" s="1063"/>
      <c r="E29" s="1063"/>
      <c r="F29" s="1063"/>
      <c r="G29" s="1063"/>
      <c r="H29" s="1063"/>
      <c r="I29" s="1063"/>
      <c r="J29" s="1063"/>
      <c r="K29" s="1063"/>
      <c r="L29" s="1063"/>
      <c r="M29" s="1063"/>
      <c r="N29" s="1063"/>
      <c r="O29" s="1063"/>
      <c r="P29" s="1064"/>
      <c r="Q29" s="1070">
        <v>64</v>
      </c>
      <c r="R29" s="1071"/>
      <c r="S29" s="1071"/>
      <c r="T29" s="1071"/>
      <c r="U29" s="1071"/>
      <c r="V29" s="1071">
        <v>64</v>
      </c>
      <c r="W29" s="1071"/>
      <c r="X29" s="1071"/>
      <c r="Y29" s="1071"/>
      <c r="Z29" s="1071"/>
      <c r="AA29" s="1071">
        <v>0</v>
      </c>
      <c r="AB29" s="1071"/>
      <c r="AC29" s="1071"/>
      <c r="AD29" s="1071"/>
      <c r="AE29" s="1072"/>
      <c r="AF29" s="1067">
        <v>0</v>
      </c>
      <c r="AG29" s="1068"/>
      <c r="AH29" s="1068"/>
      <c r="AI29" s="1068"/>
      <c r="AJ29" s="1069"/>
      <c r="AK29" s="1012">
        <v>14</v>
      </c>
      <c r="AL29" s="1003"/>
      <c r="AM29" s="1003"/>
      <c r="AN29" s="1003"/>
      <c r="AO29" s="1003"/>
      <c r="AP29" s="1003"/>
      <c r="AQ29" s="1003"/>
      <c r="AR29" s="1003"/>
      <c r="AS29" s="1003"/>
      <c r="AT29" s="1003"/>
      <c r="AU29" s="1003"/>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408</v>
      </c>
      <c r="C30" s="1063"/>
      <c r="D30" s="1063"/>
      <c r="E30" s="1063"/>
      <c r="F30" s="1063"/>
      <c r="G30" s="1063"/>
      <c r="H30" s="1063"/>
      <c r="I30" s="1063"/>
      <c r="J30" s="1063"/>
      <c r="K30" s="1063"/>
      <c r="L30" s="1063"/>
      <c r="M30" s="1063"/>
      <c r="N30" s="1063"/>
      <c r="O30" s="1063"/>
      <c r="P30" s="1064"/>
      <c r="Q30" s="1070">
        <v>202</v>
      </c>
      <c r="R30" s="1071"/>
      <c r="S30" s="1071"/>
      <c r="T30" s="1071"/>
      <c r="U30" s="1071"/>
      <c r="V30" s="1071">
        <v>202</v>
      </c>
      <c r="W30" s="1071"/>
      <c r="X30" s="1071"/>
      <c r="Y30" s="1071"/>
      <c r="Z30" s="1071"/>
      <c r="AA30" s="1071">
        <v>1</v>
      </c>
      <c r="AB30" s="1071"/>
      <c r="AC30" s="1071"/>
      <c r="AD30" s="1071"/>
      <c r="AE30" s="1072"/>
      <c r="AF30" s="1067">
        <v>1</v>
      </c>
      <c r="AG30" s="1068"/>
      <c r="AH30" s="1068"/>
      <c r="AI30" s="1068"/>
      <c r="AJ30" s="1069"/>
      <c r="AK30" s="1012">
        <v>71</v>
      </c>
      <c r="AL30" s="1003"/>
      <c r="AM30" s="1003"/>
      <c r="AN30" s="1003"/>
      <c r="AO30" s="1003"/>
      <c r="AP30" s="1003">
        <v>834</v>
      </c>
      <c r="AQ30" s="1003"/>
      <c r="AR30" s="1003"/>
      <c r="AS30" s="1003"/>
      <c r="AT30" s="1003"/>
      <c r="AU30" s="1003">
        <v>536</v>
      </c>
      <c r="AV30" s="1003"/>
      <c r="AW30" s="1003"/>
      <c r="AX30" s="1003"/>
      <c r="AY30" s="1003"/>
      <c r="AZ30" s="1073"/>
      <c r="BA30" s="1073"/>
      <c r="BB30" s="1073"/>
      <c r="BC30" s="1073"/>
      <c r="BD30" s="1073"/>
      <c r="BE30" s="1004" t="s">
        <v>409</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410</v>
      </c>
      <c r="C31" s="1063"/>
      <c r="D31" s="1063"/>
      <c r="E31" s="1063"/>
      <c r="F31" s="1063"/>
      <c r="G31" s="1063"/>
      <c r="H31" s="1063"/>
      <c r="I31" s="1063"/>
      <c r="J31" s="1063"/>
      <c r="K31" s="1063"/>
      <c r="L31" s="1063"/>
      <c r="M31" s="1063"/>
      <c r="N31" s="1063"/>
      <c r="O31" s="1063"/>
      <c r="P31" s="1064"/>
      <c r="Q31" s="1070">
        <v>105</v>
      </c>
      <c r="R31" s="1071"/>
      <c r="S31" s="1071"/>
      <c r="T31" s="1071"/>
      <c r="U31" s="1071"/>
      <c r="V31" s="1071">
        <v>105</v>
      </c>
      <c r="W31" s="1071"/>
      <c r="X31" s="1071"/>
      <c r="Y31" s="1071"/>
      <c r="Z31" s="1071"/>
      <c r="AA31" s="1071">
        <v>0</v>
      </c>
      <c r="AB31" s="1071"/>
      <c r="AC31" s="1071"/>
      <c r="AD31" s="1071"/>
      <c r="AE31" s="1072"/>
      <c r="AF31" s="1067">
        <v>0</v>
      </c>
      <c r="AG31" s="1068"/>
      <c r="AH31" s="1068"/>
      <c r="AI31" s="1068"/>
      <c r="AJ31" s="1069"/>
      <c r="AK31" s="1012">
        <v>51</v>
      </c>
      <c r="AL31" s="1003"/>
      <c r="AM31" s="1003"/>
      <c r="AN31" s="1003"/>
      <c r="AO31" s="1003"/>
      <c r="AP31" s="1003">
        <v>326</v>
      </c>
      <c r="AQ31" s="1003"/>
      <c r="AR31" s="1003"/>
      <c r="AS31" s="1003"/>
      <c r="AT31" s="1003"/>
      <c r="AU31" s="1003">
        <v>326</v>
      </c>
      <c r="AV31" s="1003"/>
      <c r="AW31" s="1003"/>
      <c r="AX31" s="1003"/>
      <c r="AY31" s="1003"/>
      <c r="AZ31" s="1073"/>
      <c r="BA31" s="1073"/>
      <c r="BB31" s="1073"/>
      <c r="BC31" s="1073"/>
      <c r="BD31" s="1073"/>
      <c r="BE31" s="1004" t="s">
        <v>411</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412</v>
      </c>
      <c r="C32" s="1063"/>
      <c r="D32" s="1063"/>
      <c r="E32" s="1063"/>
      <c r="F32" s="1063"/>
      <c r="G32" s="1063"/>
      <c r="H32" s="1063"/>
      <c r="I32" s="1063"/>
      <c r="J32" s="1063"/>
      <c r="K32" s="1063"/>
      <c r="L32" s="1063"/>
      <c r="M32" s="1063"/>
      <c r="N32" s="1063"/>
      <c r="O32" s="1063"/>
      <c r="P32" s="1064"/>
      <c r="Q32" s="1070">
        <v>74</v>
      </c>
      <c r="R32" s="1071"/>
      <c r="S32" s="1071"/>
      <c r="T32" s="1071"/>
      <c r="U32" s="1071"/>
      <c r="V32" s="1071">
        <v>74</v>
      </c>
      <c r="W32" s="1071"/>
      <c r="X32" s="1071"/>
      <c r="Y32" s="1071"/>
      <c r="Z32" s="1071"/>
      <c r="AA32" s="1071">
        <v>1</v>
      </c>
      <c r="AB32" s="1071"/>
      <c r="AC32" s="1071"/>
      <c r="AD32" s="1071"/>
      <c r="AE32" s="1072"/>
      <c r="AF32" s="1067">
        <v>1</v>
      </c>
      <c r="AG32" s="1068"/>
      <c r="AH32" s="1068"/>
      <c r="AI32" s="1068"/>
      <c r="AJ32" s="1069"/>
      <c r="AK32" s="1012">
        <v>46</v>
      </c>
      <c r="AL32" s="1003"/>
      <c r="AM32" s="1003"/>
      <c r="AN32" s="1003"/>
      <c r="AO32" s="1003"/>
      <c r="AP32" s="1003">
        <v>355</v>
      </c>
      <c r="AQ32" s="1003"/>
      <c r="AR32" s="1003"/>
      <c r="AS32" s="1003"/>
      <c r="AT32" s="1003"/>
      <c r="AU32" s="1003">
        <v>355</v>
      </c>
      <c r="AV32" s="1003"/>
      <c r="AW32" s="1003"/>
      <c r="AX32" s="1003"/>
      <c r="AY32" s="1003"/>
      <c r="AZ32" s="1073"/>
      <c r="BA32" s="1073"/>
      <c r="BB32" s="1073"/>
      <c r="BC32" s="1073"/>
      <c r="BD32" s="1073"/>
      <c r="BE32" s="1004" t="s">
        <v>409</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413</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393</v>
      </c>
      <c r="B63" s="969" t="s">
        <v>414</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5</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415</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417</v>
      </c>
      <c r="B66" s="1028"/>
      <c r="C66" s="1028"/>
      <c r="D66" s="1028"/>
      <c r="E66" s="1028"/>
      <c r="F66" s="1028"/>
      <c r="G66" s="1028"/>
      <c r="H66" s="1028"/>
      <c r="I66" s="1028"/>
      <c r="J66" s="1028"/>
      <c r="K66" s="1028"/>
      <c r="L66" s="1028"/>
      <c r="M66" s="1028"/>
      <c r="N66" s="1028"/>
      <c r="O66" s="1028"/>
      <c r="P66" s="1029"/>
      <c r="Q66" s="1033" t="s">
        <v>418</v>
      </c>
      <c r="R66" s="1034"/>
      <c r="S66" s="1034"/>
      <c r="T66" s="1034"/>
      <c r="U66" s="1035"/>
      <c r="V66" s="1033" t="s">
        <v>419</v>
      </c>
      <c r="W66" s="1034"/>
      <c r="X66" s="1034"/>
      <c r="Y66" s="1034"/>
      <c r="Z66" s="1035"/>
      <c r="AA66" s="1033" t="s">
        <v>420</v>
      </c>
      <c r="AB66" s="1034"/>
      <c r="AC66" s="1034"/>
      <c r="AD66" s="1034"/>
      <c r="AE66" s="1035"/>
      <c r="AF66" s="1039" t="s">
        <v>421</v>
      </c>
      <c r="AG66" s="1040"/>
      <c r="AH66" s="1040"/>
      <c r="AI66" s="1040"/>
      <c r="AJ66" s="1041"/>
      <c r="AK66" s="1033" t="s">
        <v>422</v>
      </c>
      <c r="AL66" s="1028"/>
      <c r="AM66" s="1028"/>
      <c r="AN66" s="1028"/>
      <c r="AO66" s="1029"/>
      <c r="AP66" s="1033" t="s">
        <v>403</v>
      </c>
      <c r="AQ66" s="1034"/>
      <c r="AR66" s="1034"/>
      <c r="AS66" s="1034"/>
      <c r="AT66" s="1035"/>
      <c r="AU66" s="1033" t="s">
        <v>423</v>
      </c>
      <c r="AV66" s="1034"/>
      <c r="AW66" s="1034"/>
      <c r="AX66" s="1034"/>
      <c r="AY66" s="1035"/>
      <c r="AZ66" s="1033" t="s">
        <v>381</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593</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594</v>
      </c>
      <c r="C69" s="1007"/>
      <c r="D69" s="1007"/>
      <c r="E69" s="1007"/>
      <c r="F69" s="1007"/>
      <c r="G69" s="1007"/>
      <c r="H69" s="1007"/>
      <c r="I69" s="1007"/>
      <c r="J69" s="1007"/>
      <c r="K69" s="1007"/>
      <c r="L69" s="1007"/>
      <c r="M69" s="1007"/>
      <c r="N69" s="1007"/>
      <c r="O69" s="1007"/>
      <c r="P69" s="1008"/>
      <c r="Q69" s="1010">
        <v>4381</v>
      </c>
      <c r="R69" s="1011"/>
      <c r="S69" s="1011"/>
      <c r="T69" s="1011"/>
      <c r="U69" s="1012"/>
      <c r="V69" s="1013">
        <v>4211</v>
      </c>
      <c r="W69" s="1011"/>
      <c r="X69" s="1011"/>
      <c r="Y69" s="1011"/>
      <c r="Z69" s="1012"/>
      <c r="AA69" s="1013">
        <v>171</v>
      </c>
      <c r="AB69" s="1011"/>
      <c r="AC69" s="1011"/>
      <c r="AD69" s="1011"/>
      <c r="AE69" s="1012"/>
      <c r="AF69" s="1013">
        <v>69</v>
      </c>
      <c r="AG69" s="1011"/>
      <c r="AH69" s="1011"/>
      <c r="AI69" s="1011"/>
      <c r="AJ69" s="1012"/>
      <c r="AK69" s="1013">
        <v>68</v>
      </c>
      <c r="AL69" s="1011"/>
      <c r="AM69" s="1011"/>
      <c r="AN69" s="1011"/>
      <c r="AO69" s="1012"/>
      <c r="AP69" s="1013">
        <v>284</v>
      </c>
      <c r="AQ69" s="1011"/>
      <c r="AR69" s="1011"/>
      <c r="AS69" s="1011"/>
      <c r="AT69" s="1012"/>
      <c r="AU69" s="1003">
        <v>34</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595</v>
      </c>
      <c r="C70" s="1007"/>
      <c r="D70" s="1007"/>
      <c r="E70" s="1007"/>
      <c r="F70" s="1007"/>
      <c r="G70" s="1007"/>
      <c r="H70" s="1007"/>
      <c r="I70" s="1007"/>
      <c r="J70" s="1007"/>
      <c r="K70" s="1007"/>
      <c r="L70" s="1007"/>
      <c r="M70" s="1007"/>
      <c r="N70" s="1007"/>
      <c r="O70" s="1007"/>
      <c r="P70" s="1008"/>
      <c r="Q70" s="1010">
        <v>3990</v>
      </c>
      <c r="R70" s="1011"/>
      <c r="S70" s="1011"/>
      <c r="T70" s="1011"/>
      <c r="U70" s="1012"/>
      <c r="V70" s="1013">
        <v>3897</v>
      </c>
      <c r="W70" s="1011"/>
      <c r="X70" s="1011"/>
      <c r="Y70" s="1011"/>
      <c r="Z70" s="1012"/>
      <c r="AA70" s="1013">
        <v>94</v>
      </c>
      <c r="AB70" s="1011"/>
      <c r="AC70" s="1011"/>
      <c r="AD70" s="1011"/>
      <c r="AE70" s="1012"/>
      <c r="AF70" s="1013">
        <v>94</v>
      </c>
      <c r="AG70" s="1011"/>
      <c r="AH70" s="1011"/>
      <c r="AI70" s="1011"/>
      <c r="AJ70" s="1012"/>
      <c r="AK70" s="1013">
        <v>66</v>
      </c>
      <c r="AL70" s="1011"/>
      <c r="AM70" s="1011"/>
      <c r="AN70" s="1011"/>
      <c r="AO70" s="1012"/>
      <c r="AP70" s="1013" t="s">
        <v>605</v>
      </c>
      <c r="AQ70" s="1011"/>
      <c r="AR70" s="1011"/>
      <c r="AS70" s="1011"/>
      <c r="AT70" s="1012"/>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596</v>
      </c>
      <c r="C71" s="1007"/>
      <c r="D71" s="1007"/>
      <c r="E71" s="1007"/>
      <c r="F71" s="1007"/>
      <c r="G71" s="1007"/>
      <c r="H71" s="1007"/>
      <c r="I71" s="1007"/>
      <c r="J71" s="1007"/>
      <c r="K71" s="1007"/>
      <c r="L71" s="1007"/>
      <c r="M71" s="1007"/>
      <c r="N71" s="1007"/>
      <c r="O71" s="1007"/>
      <c r="P71" s="1008"/>
      <c r="Q71" s="1010">
        <v>115</v>
      </c>
      <c r="R71" s="1011"/>
      <c r="S71" s="1011"/>
      <c r="T71" s="1011"/>
      <c r="U71" s="1012"/>
      <c r="V71" s="1013">
        <v>113</v>
      </c>
      <c r="W71" s="1011"/>
      <c r="X71" s="1011"/>
      <c r="Y71" s="1011"/>
      <c r="Z71" s="1012"/>
      <c r="AA71" s="1013">
        <v>3</v>
      </c>
      <c r="AB71" s="1011"/>
      <c r="AC71" s="1011"/>
      <c r="AD71" s="1011"/>
      <c r="AE71" s="1012"/>
      <c r="AF71" s="1013">
        <v>16</v>
      </c>
      <c r="AG71" s="1011"/>
      <c r="AH71" s="1011"/>
      <c r="AI71" s="1011"/>
      <c r="AJ71" s="1012"/>
      <c r="AK71" s="1013" t="s">
        <v>132</v>
      </c>
      <c r="AL71" s="1011"/>
      <c r="AM71" s="1011"/>
      <c r="AN71" s="1011"/>
      <c r="AO71" s="1012"/>
      <c r="AP71" s="1013">
        <v>256</v>
      </c>
      <c r="AQ71" s="1011"/>
      <c r="AR71" s="1011"/>
      <c r="AS71" s="1011"/>
      <c r="AT71" s="1012"/>
      <c r="AU71" s="1003">
        <v>22</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597</v>
      </c>
      <c r="C72" s="1007"/>
      <c r="D72" s="1007"/>
      <c r="E72" s="1007"/>
      <c r="F72" s="1007"/>
      <c r="G72" s="1007"/>
      <c r="H72" s="1007"/>
      <c r="I72" s="1007"/>
      <c r="J72" s="1007"/>
      <c r="K72" s="1007"/>
      <c r="L72" s="1007"/>
      <c r="M72" s="1007"/>
      <c r="N72" s="1007"/>
      <c r="O72" s="1007"/>
      <c r="P72" s="1008"/>
      <c r="Q72" s="1009">
        <v>38</v>
      </c>
      <c r="R72" s="1003"/>
      <c r="S72" s="1003"/>
      <c r="T72" s="1003"/>
      <c r="U72" s="1003"/>
      <c r="V72" s="1003">
        <v>31</v>
      </c>
      <c r="W72" s="1003"/>
      <c r="X72" s="1003"/>
      <c r="Y72" s="1003"/>
      <c r="Z72" s="1003"/>
      <c r="AA72" s="1003">
        <v>7</v>
      </c>
      <c r="AB72" s="1003"/>
      <c r="AC72" s="1003"/>
      <c r="AD72" s="1003"/>
      <c r="AE72" s="1003"/>
      <c r="AF72" s="1003">
        <v>4</v>
      </c>
      <c r="AG72" s="1003"/>
      <c r="AH72" s="1003"/>
      <c r="AI72" s="1003"/>
      <c r="AJ72" s="1003"/>
      <c r="AK72" s="1003">
        <v>17</v>
      </c>
      <c r="AL72" s="1003"/>
      <c r="AM72" s="1003"/>
      <c r="AN72" s="1003"/>
      <c r="AO72" s="1003"/>
      <c r="AP72" s="1003" t="s">
        <v>605</v>
      </c>
      <c r="AQ72" s="1003"/>
      <c r="AR72" s="1003"/>
      <c r="AS72" s="1003"/>
      <c r="AT72" s="1003"/>
      <c r="AU72" s="1003" t="s">
        <v>605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598</v>
      </c>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594</v>
      </c>
      <c r="C74" s="1007"/>
      <c r="D74" s="1007"/>
      <c r="E74" s="1007"/>
      <c r="F74" s="1007"/>
      <c r="G74" s="1007"/>
      <c r="H74" s="1007"/>
      <c r="I74" s="1007"/>
      <c r="J74" s="1007"/>
      <c r="K74" s="1007"/>
      <c r="L74" s="1007"/>
      <c r="M74" s="1007"/>
      <c r="N74" s="1007"/>
      <c r="O74" s="1007"/>
      <c r="P74" s="1008"/>
      <c r="Q74" s="1009">
        <v>347</v>
      </c>
      <c r="R74" s="1003"/>
      <c r="S74" s="1003"/>
      <c r="T74" s="1003"/>
      <c r="U74" s="1003"/>
      <c r="V74" s="1003">
        <v>294</v>
      </c>
      <c r="W74" s="1003"/>
      <c r="X74" s="1003"/>
      <c r="Y74" s="1003"/>
      <c r="Z74" s="1003"/>
      <c r="AA74" s="1003">
        <v>54</v>
      </c>
      <c r="AB74" s="1003"/>
      <c r="AC74" s="1003"/>
      <c r="AD74" s="1003"/>
      <c r="AE74" s="1003"/>
      <c r="AF74" s="1003">
        <v>54</v>
      </c>
      <c r="AG74" s="1003"/>
      <c r="AH74" s="1003"/>
      <c r="AI74" s="1003"/>
      <c r="AJ74" s="1003"/>
      <c r="AK74" s="1003">
        <v>135</v>
      </c>
      <c r="AL74" s="1003"/>
      <c r="AM74" s="1003"/>
      <c r="AN74" s="1003"/>
      <c r="AO74" s="1003"/>
      <c r="AP74" s="1003" t="s">
        <v>605</v>
      </c>
      <c r="AQ74" s="1003"/>
      <c r="AR74" s="1003"/>
      <c r="AS74" s="1003"/>
      <c r="AT74" s="1003"/>
      <c r="AU74" s="1003" t="s">
        <v>605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599</v>
      </c>
      <c r="C75" s="1007"/>
      <c r="D75" s="1007"/>
      <c r="E75" s="1007"/>
      <c r="F75" s="1007"/>
      <c r="G75" s="1007"/>
      <c r="H75" s="1007"/>
      <c r="I75" s="1007"/>
      <c r="J75" s="1007"/>
      <c r="K75" s="1007"/>
      <c r="L75" s="1007"/>
      <c r="M75" s="1007"/>
      <c r="N75" s="1007"/>
      <c r="O75" s="1007"/>
      <c r="P75" s="1008"/>
      <c r="Q75" s="1010">
        <v>304201</v>
      </c>
      <c r="R75" s="1011"/>
      <c r="S75" s="1011"/>
      <c r="T75" s="1011"/>
      <c r="U75" s="1012"/>
      <c r="V75" s="1013">
        <v>288028</v>
      </c>
      <c r="W75" s="1011"/>
      <c r="X75" s="1011"/>
      <c r="Y75" s="1011"/>
      <c r="Z75" s="1012"/>
      <c r="AA75" s="1013">
        <v>16173</v>
      </c>
      <c r="AB75" s="1011"/>
      <c r="AC75" s="1011"/>
      <c r="AD75" s="1011"/>
      <c r="AE75" s="1012"/>
      <c r="AF75" s="1013">
        <v>16179</v>
      </c>
      <c r="AG75" s="1011"/>
      <c r="AH75" s="1011"/>
      <c r="AI75" s="1011"/>
      <c r="AJ75" s="1012"/>
      <c r="AK75" s="1013">
        <v>0</v>
      </c>
      <c r="AL75" s="1011"/>
      <c r="AM75" s="1011"/>
      <c r="AN75" s="1011"/>
      <c r="AO75" s="1012"/>
      <c r="AP75" s="1013" t="s">
        <v>605</v>
      </c>
      <c r="AQ75" s="1011"/>
      <c r="AR75" s="1011"/>
      <c r="AS75" s="1011"/>
      <c r="AT75" s="1012"/>
      <c r="AU75" s="1013" t="s">
        <v>605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600</v>
      </c>
      <c r="C76" s="1007"/>
      <c r="D76" s="1007"/>
      <c r="E76" s="1007"/>
      <c r="F76" s="1007"/>
      <c r="G76" s="1007"/>
      <c r="H76" s="1007"/>
      <c r="I76" s="1007"/>
      <c r="J76" s="1007"/>
      <c r="K76" s="1007"/>
      <c r="L76" s="1007"/>
      <c r="M76" s="1007"/>
      <c r="N76" s="1007"/>
      <c r="O76" s="1007"/>
      <c r="P76" s="1008"/>
      <c r="Q76" s="1009">
        <v>1447</v>
      </c>
      <c r="R76" s="1003"/>
      <c r="S76" s="1003"/>
      <c r="T76" s="1003"/>
      <c r="U76" s="1003"/>
      <c r="V76" s="1003">
        <v>1407</v>
      </c>
      <c r="W76" s="1003"/>
      <c r="X76" s="1003"/>
      <c r="Y76" s="1003"/>
      <c r="Z76" s="1003"/>
      <c r="AA76" s="1003">
        <v>39</v>
      </c>
      <c r="AB76" s="1003"/>
      <c r="AC76" s="1003"/>
      <c r="AD76" s="1003"/>
      <c r="AE76" s="1003"/>
      <c r="AF76" s="1003">
        <v>39</v>
      </c>
      <c r="AG76" s="1003"/>
      <c r="AH76" s="1003"/>
      <c r="AI76" s="1003"/>
      <c r="AJ76" s="1003"/>
      <c r="AK76" s="1003">
        <v>15</v>
      </c>
      <c r="AL76" s="1003"/>
      <c r="AM76" s="1003"/>
      <c r="AN76" s="1003"/>
      <c r="AO76" s="1003"/>
      <c r="AP76" s="1003" t="s">
        <v>605</v>
      </c>
      <c r="AQ76" s="1003"/>
      <c r="AR76" s="1003"/>
      <c r="AS76" s="1003"/>
      <c r="AT76" s="1003"/>
      <c r="AU76" s="1003" t="s">
        <v>605</v>
      </c>
      <c r="AV76" s="1003"/>
      <c r="AW76" s="1003"/>
      <c r="AX76" s="1003"/>
      <c r="AY76" s="1003"/>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601</v>
      </c>
      <c r="C77" s="1007"/>
      <c r="D77" s="1007"/>
      <c r="E77" s="1007"/>
      <c r="F77" s="1007"/>
      <c r="G77" s="1007"/>
      <c r="H77" s="1007"/>
      <c r="I77" s="1007"/>
      <c r="J77" s="1007"/>
      <c r="K77" s="1007"/>
      <c r="L77" s="1007"/>
      <c r="M77" s="1007"/>
      <c r="N77" s="1007"/>
      <c r="O77" s="1007"/>
      <c r="P77" s="1008"/>
      <c r="Q77" s="1009">
        <v>192</v>
      </c>
      <c r="R77" s="1003"/>
      <c r="S77" s="1003"/>
      <c r="T77" s="1003"/>
      <c r="U77" s="1003"/>
      <c r="V77" s="1003">
        <v>184</v>
      </c>
      <c r="W77" s="1003"/>
      <c r="X77" s="1003"/>
      <c r="Y77" s="1003"/>
      <c r="Z77" s="1003"/>
      <c r="AA77" s="1003">
        <v>7</v>
      </c>
      <c r="AB77" s="1003"/>
      <c r="AC77" s="1003"/>
      <c r="AD77" s="1003"/>
      <c r="AE77" s="1003"/>
      <c r="AF77" s="1003">
        <v>7</v>
      </c>
      <c r="AG77" s="1003"/>
      <c r="AH77" s="1003"/>
      <c r="AI77" s="1003"/>
      <c r="AJ77" s="1003"/>
      <c r="AK77" s="1003" t="s">
        <v>132</v>
      </c>
      <c r="AL77" s="1003"/>
      <c r="AM77" s="1003"/>
      <c r="AN77" s="1003"/>
      <c r="AO77" s="1003"/>
      <c r="AP77" s="1003" t="s">
        <v>605</v>
      </c>
      <c r="AQ77" s="1003"/>
      <c r="AR77" s="1003"/>
      <c r="AS77" s="1003"/>
      <c r="AT77" s="1003"/>
      <c r="AU77" s="1003" t="s">
        <v>605</v>
      </c>
      <c r="AV77" s="1003"/>
      <c r="AW77" s="1003"/>
      <c r="AX77" s="1003"/>
      <c r="AY77" s="1003"/>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602</v>
      </c>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594</v>
      </c>
      <c r="C79" s="1007"/>
      <c r="D79" s="1007"/>
      <c r="E79" s="1007"/>
      <c r="F79" s="1007"/>
      <c r="G79" s="1007"/>
      <c r="H79" s="1007"/>
      <c r="I79" s="1007"/>
      <c r="J79" s="1007"/>
      <c r="K79" s="1007"/>
      <c r="L79" s="1007"/>
      <c r="M79" s="1007"/>
      <c r="N79" s="1007"/>
      <c r="O79" s="1007"/>
      <c r="P79" s="1008"/>
      <c r="Q79" s="1010">
        <v>6522</v>
      </c>
      <c r="R79" s="1011"/>
      <c r="S79" s="1011"/>
      <c r="T79" s="1011"/>
      <c r="U79" s="1012"/>
      <c r="V79" s="1013">
        <v>5585</v>
      </c>
      <c r="W79" s="1011"/>
      <c r="X79" s="1011"/>
      <c r="Y79" s="1011"/>
      <c r="Z79" s="1012"/>
      <c r="AA79" s="1013">
        <v>937</v>
      </c>
      <c r="AB79" s="1011"/>
      <c r="AC79" s="1011"/>
      <c r="AD79" s="1011"/>
      <c r="AE79" s="1012"/>
      <c r="AF79" s="1013">
        <v>937</v>
      </c>
      <c r="AG79" s="1011"/>
      <c r="AH79" s="1011"/>
      <c r="AI79" s="1011"/>
      <c r="AJ79" s="1012"/>
      <c r="AK79" s="1013">
        <v>7</v>
      </c>
      <c r="AL79" s="1011"/>
      <c r="AM79" s="1011"/>
      <c r="AN79" s="1011"/>
      <c r="AO79" s="1012"/>
      <c r="AP79" s="1013" t="s">
        <v>605</v>
      </c>
      <c r="AQ79" s="1011"/>
      <c r="AR79" s="1011"/>
      <c r="AS79" s="1011"/>
      <c r="AT79" s="1012"/>
      <c r="AU79" s="1013" t="s">
        <v>605</v>
      </c>
      <c r="AV79" s="1011"/>
      <c r="AW79" s="1011"/>
      <c r="AX79" s="1011"/>
      <c r="AY79" s="1012"/>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603</v>
      </c>
      <c r="C80" s="1007"/>
      <c r="D80" s="1007"/>
      <c r="E80" s="1007"/>
      <c r="F80" s="1007"/>
      <c r="G80" s="1007"/>
      <c r="H80" s="1007"/>
      <c r="I80" s="1007"/>
      <c r="J80" s="1007"/>
      <c r="K80" s="1007"/>
      <c r="L80" s="1007"/>
      <c r="M80" s="1007"/>
      <c r="N80" s="1007"/>
      <c r="O80" s="1007"/>
      <c r="P80" s="1008"/>
      <c r="Q80" s="1009">
        <v>13</v>
      </c>
      <c r="R80" s="1003"/>
      <c r="S80" s="1003"/>
      <c r="T80" s="1003"/>
      <c r="U80" s="1003"/>
      <c r="V80" s="1003">
        <v>11</v>
      </c>
      <c r="W80" s="1003"/>
      <c r="X80" s="1003"/>
      <c r="Y80" s="1003"/>
      <c r="Z80" s="1003"/>
      <c r="AA80" s="1003">
        <v>2</v>
      </c>
      <c r="AB80" s="1003"/>
      <c r="AC80" s="1003"/>
      <c r="AD80" s="1003"/>
      <c r="AE80" s="1003"/>
      <c r="AF80" s="1003">
        <v>2</v>
      </c>
      <c r="AG80" s="1003"/>
      <c r="AH80" s="1003"/>
      <c r="AI80" s="1003"/>
      <c r="AJ80" s="1003"/>
      <c r="AK80" s="1003">
        <v>0</v>
      </c>
      <c r="AL80" s="1003"/>
      <c r="AM80" s="1003"/>
      <c r="AN80" s="1003"/>
      <c r="AO80" s="1003"/>
      <c r="AP80" s="1003" t="s">
        <v>605</v>
      </c>
      <c r="AQ80" s="1003"/>
      <c r="AR80" s="1003"/>
      <c r="AS80" s="1003"/>
      <c r="AT80" s="1003"/>
      <c r="AU80" s="1003" t="s">
        <v>605</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604</v>
      </c>
      <c r="C81" s="1007"/>
      <c r="D81" s="1007"/>
      <c r="E81" s="1007"/>
      <c r="F81" s="1007"/>
      <c r="G81" s="1007"/>
      <c r="H81" s="1007"/>
      <c r="I81" s="1007"/>
      <c r="J81" s="1007"/>
      <c r="K81" s="1007"/>
      <c r="L81" s="1007"/>
      <c r="M81" s="1007"/>
      <c r="N81" s="1007"/>
      <c r="O81" s="1007"/>
      <c r="P81" s="1008"/>
      <c r="Q81" s="1009">
        <v>4489</v>
      </c>
      <c r="R81" s="1003"/>
      <c r="S81" s="1003"/>
      <c r="T81" s="1003"/>
      <c r="U81" s="1003"/>
      <c r="V81" s="1003">
        <v>4336</v>
      </c>
      <c r="W81" s="1003"/>
      <c r="X81" s="1003"/>
      <c r="Y81" s="1003"/>
      <c r="Z81" s="1003"/>
      <c r="AA81" s="1003">
        <v>154</v>
      </c>
      <c r="AB81" s="1003"/>
      <c r="AC81" s="1003"/>
      <c r="AD81" s="1003"/>
      <c r="AE81" s="1003"/>
      <c r="AF81" s="1003">
        <v>154</v>
      </c>
      <c r="AG81" s="1003"/>
      <c r="AH81" s="1003"/>
      <c r="AI81" s="1003"/>
      <c r="AJ81" s="1003"/>
      <c r="AK81" s="1003" t="s">
        <v>132</v>
      </c>
      <c r="AL81" s="1003"/>
      <c r="AM81" s="1003"/>
      <c r="AN81" s="1003"/>
      <c r="AO81" s="1003"/>
      <c r="AP81" s="1003" t="s">
        <v>605</v>
      </c>
      <c r="AQ81" s="1003"/>
      <c r="AR81" s="1003"/>
      <c r="AS81" s="1003"/>
      <c r="AT81" s="1003"/>
      <c r="AU81" s="1003" t="s">
        <v>605</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393</v>
      </c>
      <c r="B88" s="969" t="s">
        <v>424</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69" t="s">
        <v>425</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433</v>
      </c>
      <c r="AB109" s="928"/>
      <c r="AC109" s="928"/>
      <c r="AD109" s="928"/>
      <c r="AE109" s="929"/>
      <c r="AF109" s="930" t="s">
        <v>434</v>
      </c>
      <c r="AG109" s="928"/>
      <c r="AH109" s="928"/>
      <c r="AI109" s="928"/>
      <c r="AJ109" s="929"/>
      <c r="AK109" s="930" t="s">
        <v>308</v>
      </c>
      <c r="AL109" s="928"/>
      <c r="AM109" s="928"/>
      <c r="AN109" s="928"/>
      <c r="AO109" s="929"/>
      <c r="AP109" s="930" t="s">
        <v>435</v>
      </c>
      <c r="AQ109" s="928"/>
      <c r="AR109" s="928"/>
      <c r="AS109" s="928"/>
      <c r="AT109" s="961"/>
      <c r="AU109" s="927" t="s">
        <v>432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433</v>
      </c>
      <c r="BR109" s="928"/>
      <c r="BS109" s="928"/>
      <c r="BT109" s="928"/>
      <c r="BU109" s="929"/>
      <c r="BV109" s="930" t="s">
        <v>434</v>
      </c>
      <c r="BW109" s="928"/>
      <c r="BX109" s="928"/>
      <c r="BY109" s="928"/>
      <c r="BZ109" s="929"/>
      <c r="CA109" s="930" t="s">
        <v>308</v>
      </c>
      <c r="CB109" s="928"/>
      <c r="CC109" s="928"/>
      <c r="CD109" s="928"/>
      <c r="CE109" s="929"/>
      <c r="CF109" s="968" t="s">
        <v>435</v>
      </c>
      <c r="CG109" s="968"/>
      <c r="CH109" s="968"/>
      <c r="CI109" s="968"/>
      <c r="CJ109" s="968"/>
      <c r="CK109" s="930" t="s">
        <v>436</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433</v>
      </c>
      <c r="DH109" s="928"/>
      <c r="DI109" s="928"/>
      <c r="DJ109" s="928"/>
      <c r="DK109" s="929"/>
      <c r="DL109" s="930" t="s">
        <v>434</v>
      </c>
      <c r="DM109" s="928"/>
      <c r="DN109" s="928"/>
      <c r="DO109" s="928"/>
      <c r="DP109" s="929"/>
      <c r="DQ109" s="930" t="s">
        <v>308</v>
      </c>
      <c r="DR109" s="928"/>
      <c r="DS109" s="928"/>
      <c r="DT109" s="928"/>
      <c r="DU109" s="929"/>
      <c r="DV109" s="930" t="s">
        <v>435</v>
      </c>
      <c r="DW109" s="928"/>
      <c r="DX109" s="928"/>
      <c r="DY109" s="928"/>
      <c r="DZ109" s="961"/>
    </row>
    <row r="110" spans="1:131" s="221" customFormat="1" ht="26.25" customHeight="1" x14ac:dyDescent="0.15">
      <c r="A110" s="839" t="s">
        <v>437</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487325</v>
      </c>
      <c r="AB110" s="921"/>
      <c r="AC110" s="921"/>
      <c r="AD110" s="921"/>
      <c r="AE110" s="922"/>
      <c r="AF110" s="923">
        <v>450842</v>
      </c>
      <c r="AG110" s="921"/>
      <c r="AH110" s="921"/>
      <c r="AI110" s="921"/>
      <c r="AJ110" s="922"/>
      <c r="AK110" s="923">
        <v>504407</v>
      </c>
      <c r="AL110" s="921"/>
      <c r="AM110" s="921"/>
      <c r="AN110" s="921"/>
      <c r="AO110" s="922"/>
      <c r="AP110" s="924">
        <v>24.5</v>
      </c>
      <c r="AQ110" s="925"/>
      <c r="AR110" s="925"/>
      <c r="AS110" s="925"/>
      <c r="AT110" s="926"/>
      <c r="AU110" s="962" t="s">
        <v>74</v>
      </c>
      <c r="AV110" s="963"/>
      <c r="AW110" s="963"/>
      <c r="AX110" s="963"/>
      <c r="AY110" s="963"/>
      <c r="AZ110" s="892" t="s">
        <v>438</v>
      </c>
      <c r="BA110" s="840"/>
      <c r="BB110" s="840"/>
      <c r="BC110" s="840"/>
      <c r="BD110" s="840"/>
      <c r="BE110" s="840"/>
      <c r="BF110" s="840"/>
      <c r="BG110" s="840"/>
      <c r="BH110" s="840"/>
      <c r="BI110" s="840"/>
      <c r="BJ110" s="840"/>
      <c r="BK110" s="840"/>
      <c r="BL110" s="840"/>
      <c r="BM110" s="840"/>
      <c r="BN110" s="840"/>
      <c r="BO110" s="840"/>
      <c r="BP110" s="841"/>
      <c r="BQ110" s="893">
        <v>4921814</v>
      </c>
      <c r="BR110" s="874"/>
      <c r="BS110" s="874"/>
      <c r="BT110" s="874"/>
      <c r="BU110" s="874"/>
      <c r="BV110" s="874">
        <v>5308566</v>
      </c>
      <c r="BW110" s="874"/>
      <c r="BX110" s="874"/>
      <c r="BY110" s="874"/>
      <c r="BZ110" s="874"/>
      <c r="CA110" s="874">
        <v>6308566</v>
      </c>
      <c r="CB110" s="874"/>
      <c r="CC110" s="874"/>
      <c r="CD110" s="874"/>
      <c r="CE110" s="874"/>
      <c r="CF110" s="898">
        <v>306.5</v>
      </c>
      <c r="CG110" s="899"/>
      <c r="CH110" s="899"/>
      <c r="CI110" s="899"/>
      <c r="CJ110" s="899"/>
      <c r="CK110" s="958" t="s">
        <v>439</v>
      </c>
      <c r="CL110" s="851"/>
      <c r="CM110" s="892" t="s">
        <v>440</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441</v>
      </c>
      <c r="DH110" s="874"/>
      <c r="DI110" s="874"/>
      <c r="DJ110" s="874"/>
      <c r="DK110" s="874"/>
      <c r="DL110" s="874" t="s">
        <v>442</v>
      </c>
      <c r="DM110" s="874"/>
      <c r="DN110" s="874"/>
      <c r="DO110" s="874"/>
      <c r="DP110" s="874"/>
      <c r="DQ110" s="874" t="s">
        <v>441</v>
      </c>
      <c r="DR110" s="874"/>
      <c r="DS110" s="874"/>
      <c r="DT110" s="874"/>
      <c r="DU110" s="874"/>
      <c r="DV110" s="875" t="s">
        <v>441</v>
      </c>
      <c r="DW110" s="875"/>
      <c r="DX110" s="875"/>
      <c r="DY110" s="875"/>
      <c r="DZ110" s="876"/>
    </row>
    <row r="111" spans="1:131" s="221" customFormat="1" ht="26.25" customHeight="1" x14ac:dyDescent="0.15">
      <c r="A111" s="806" t="s">
        <v>443</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415</v>
      </c>
      <c r="AB111" s="951"/>
      <c r="AC111" s="951"/>
      <c r="AD111" s="951"/>
      <c r="AE111" s="952"/>
      <c r="AF111" s="953" t="s">
        <v>415</v>
      </c>
      <c r="AG111" s="951"/>
      <c r="AH111" s="951"/>
      <c r="AI111" s="951"/>
      <c r="AJ111" s="952"/>
      <c r="AK111" s="953" t="s">
        <v>415</v>
      </c>
      <c r="AL111" s="951"/>
      <c r="AM111" s="951"/>
      <c r="AN111" s="951"/>
      <c r="AO111" s="952"/>
      <c r="AP111" s="954" t="s">
        <v>415</v>
      </c>
      <c r="AQ111" s="955"/>
      <c r="AR111" s="955"/>
      <c r="AS111" s="955"/>
      <c r="AT111" s="956"/>
      <c r="AU111" s="964"/>
      <c r="AV111" s="965"/>
      <c r="AW111" s="965"/>
      <c r="AX111" s="965"/>
      <c r="AY111" s="965"/>
      <c r="AZ111" s="847" t="s">
        <v>444</v>
      </c>
      <c r="BA111" s="784"/>
      <c r="BB111" s="784"/>
      <c r="BC111" s="784"/>
      <c r="BD111" s="784"/>
      <c r="BE111" s="784"/>
      <c r="BF111" s="784"/>
      <c r="BG111" s="784"/>
      <c r="BH111" s="784"/>
      <c r="BI111" s="784"/>
      <c r="BJ111" s="784"/>
      <c r="BK111" s="784"/>
      <c r="BL111" s="784"/>
      <c r="BM111" s="784"/>
      <c r="BN111" s="784"/>
      <c r="BO111" s="784"/>
      <c r="BP111" s="785"/>
      <c r="BQ111" s="848">
        <v>77354</v>
      </c>
      <c r="BR111" s="849"/>
      <c r="BS111" s="849"/>
      <c r="BT111" s="849"/>
      <c r="BU111" s="849"/>
      <c r="BV111" s="849">
        <v>58916</v>
      </c>
      <c r="BW111" s="849"/>
      <c r="BX111" s="849"/>
      <c r="BY111" s="849"/>
      <c r="BZ111" s="849"/>
      <c r="CA111" s="849">
        <v>47484</v>
      </c>
      <c r="CB111" s="849"/>
      <c r="CC111" s="849"/>
      <c r="CD111" s="849"/>
      <c r="CE111" s="849"/>
      <c r="CF111" s="907">
        <v>2.2999999999999998</v>
      </c>
      <c r="CG111" s="908"/>
      <c r="CH111" s="908"/>
      <c r="CI111" s="908"/>
      <c r="CJ111" s="908"/>
      <c r="CK111" s="959"/>
      <c r="CL111" s="853"/>
      <c r="CM111" s="847" t="s">
        <v>445</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133</v>
      </c>
      <c r="DH111" s="849"/>
      <c r="DI111" s="849"/>
      <c r="DJ111" s="849"/>
      <c r="DK111" s="849"/>
      <c r="DL111" s="849" t="s">
        <v>446</v>
      </c>
      <c r="DM111" s="849"/>
      <c r="DN111" s="849"/>
      <c r="DO111" s="849"/>
      <c r="DP111" s="849"/>
      <c r="DQ111" s="849" t="s">
        <v>447</v>
      </c>
      <c r="DR111" s="849"/>
      <c r="DS111" s="849"/>
      <c r="DT111" s="849"/>
      <c r="DU111" s="849"/>
      <c r="DV111" s="826" t="s">
        <v>447</v>
      </c>
      <c r="DW111" s="826"/>
      <c r="DX111" s="826"/>
      <c r="DY111" s="826"/>
      <c r="DZ111" s="827"/>
    </row>
    <row r="112" spans="1:131" s="221" customFormat="1" ht="26.25" customHeight="1" x14ac:dyDescent="0.15">
      <c r="A112" s="944" t="s">
        <v>448</v>
      </c>
      <c r="B112" s="945"/>
      <c r="C112" s="784" t="s">
        <v>449</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133</v>
      </c>
      <c r="AB112" s="812"/>
      <c r="AC112" s="812"/>
      <c r="AD112" s="812"/>
      <c r="AE112" s="813"/>
      <c r="AF112" s="814" t="s">
        <v>450</v>
      </c>
      <c r="AG112" s="812"/>
      <c r="AH112" s="812"/>
      <c r="AI112" s="812"/>
      <c r="AJ112" s="813"/>
      <c r="AK112" s="814" t="s">
        <v>451</v>
      </c>
      <c r="AL112" s="812"/>
      <c r="AM112" s="812"/>
      <c r="AN112" s="812"/>
      <c r="AO112" s="813"/>
      <c r="AP112" s="856" t="s">
        <v>452</v>
      </c>
      <c r="AQ112" s="857"/>
      <c r="AR112" s="857"/>
      <c r="AS112" s="857"/>
      <c r="AT112" s="858"/>
      <c r="AU112" s="964"/>
      <c r="AV112" s="965"/>
      <c r="AW112" s="965"/>
      <c r="AX112" s="965"/>
      <c r="AY112" s="965"/>
      <c r="AZ112" s="847" t="s">
        <v>453</v>
      </c>
      <c r="BA112" s="784"/>
      <c r="BB112" s="784"/>
      <c r="BC112" s="784"/>
      <c r="BD112" s="784"/>
      <c r="BE112" s="784"/>
      <c r="BF112" s="784"/>
      <c r="BG112" s="784"/>
      <c r="BH112" s="784"/>
      <c r="BI112" s="784"/>
      <c r="BJ112" s="784"/>
      <c r="BK112" s="784"/>
      <c r="BL112" s="784"/>
      <c r="BM112" s="784"/>
      <c r="BN112" s="784"/>
      <c r="BO112" s="784"/>
      <c r="BP112" s="785"/>
      <c r="BQ112" s="848">
        <v>1399365</v>
      </c>
      <c r="BR112" s="849"/>
      <c r="BS112" s="849"/>
      <c r="BT112" s="849"/>
      <c r="BU112" s="849"/>
      <c r="BV112" s="849">
        <v>1311090</v>
      </c>
      <c r="BW112" s="849"/>
      <c r="BX112" s="849"/>
      <c r="BY112" s="849"/>
      <c r="BZ112" s="849"/>
      <c r="CA112" s="849">
        <v>1216659</v>
      </c>
      <c r="CB112" s="849"/>
      <c r="CC112" s="849"/>
      <c r="CD112" s="849"/>
      <c r="CE112" s="849"/>
      <c r="CF112" s="907">
        <v>59.1</v>
      </c>
      <c r="CG112" s="908"/>
      <c r="CH112" s="908"/>
      <c r="CI112" s="908"/>
      <c r="CJ112" s="908"/>
      <c r="CK112" s="959"/>
      <c r="CL112" s="853"/>
      <c r="CM112" s="847" t="s">
        <v>454</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455</v>
      </c>
      <c r="DH112" s="849"/>
      <c r="DI112" s="849"/>
      <c r="DJ112" s="849"/>
      <c r="DK112" s="849"/>
      <c r="DL112" s="849" t="s">
        <v>452</v>
      </c>
      <c r="DM112" s="849"/>
      <c r="DN112" s="849"/>
      <c r="DO112" s="849"/>
      <c r="DP112" s="849"/>
      <c r="DQ112" s="849" t="s">
        <v>452</v>
      </c>
      <c r="DR112" s="849"/>
      <c r="DS112" s="849"/>
      <c r="DT112" s="849"/>
      <c r="DU112" s="849"/>
      <c r="DV112" s="826" t="s">
        <v>456</v>
      </c>
      <c r="DW112" s="826"/>
      <c r="DX112" s="826"/>
      <c r="DY112" s="826"/>
      <c r="DZ112" s="827"/>
    </row>
    <row r="113" spans="1:130" s="221" customFormat="1" ht="26.25" customHeight="1" x14ac:dyDescent="0.15">
      <c r="A113" s="946"/>
      <c r="B113" s="947"/>
      <c r="C113" s="784" t="s">
        <v>457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162742</v>
      </c>
      <c r="AB113" s="951"/>
      <c r="AC113" s="951"/>
      <c r="AD113" s="951"/>
      <c r="AE113" s="952"/>
      <c r="AF113" s="953">
        <v>148714</v>
      </c>
      <c r="AG113" s="951"/>
      <c r="AH113" s="951"/>
      <c r="AI113" s="951"/>
      <c r="AJ113" s="952"/>
      <c r="AK113" s="953">
        <v>147767</v>
      </c>
      <c r="AL113" s="951"/>
      <c r="AM113" s="951"/>
      <c r="AN113" s="951"/>
      <c r="AO113" s="952"/>
      <c r="AP113" s="954">
        <v>7.2</v>
      </c>
      <c r="AQ113" s="955"/>
      <c r="AR113" s="955"/>
      <c r="AS113" s="955"/>
      <c r="AT113" s="956"/>
      <c r="AU113" s="964"/>
      <c r="AV113" s="965"/>
      <c r="AW113" s="965"/>
      <c r="AX113" s="965"/>
      <c r="AY113" s="965"/>
      <c r="AZ113" s="847" t="s">
        <v>458</v>
      </c>
      <c r="BA113" s="784"/>
      <c r="BB113" s="784"/>
      <c r="BC113" s="784"/>
      <c r="BD113" s="784"/>
      <c r="BE113" s="784"/>
      <c r="BF113" s="784"/>
      <c r="BG113" s="784"/>
      <c r="BH113" s="784"/>
      <c r="BI113" s="784"/>
      <c r="BJ113" s="784"/>
      <c r="BK113" s="784"/>
      <c r="BL113" s="784"/>
      <c r="BM113" s="784"/>
      <c r="BN113" s="784"/>
      <c r="BO113" s="784"/>
      <c r="BP113" s="785"/>
      <c r="BQ113" s="848">
        <v>68437</v>
      </c>
      <c r="BR113" s="849"/>
      <c r="BS113" s="849"/>
      <c r="BT113" s="849"/>
      <c r="BU113" s="849"/>
      <c r="BV113" s="849">
        <v>54842</v>
      </c>
      <c r="BW113" s="849"/>
      <c r="BX113" s="849"/>
      <c r="BY113" s="849"/>
      <c r="BZ113" s="849"/>
      <c r="CA113" s="849">
        <v>55672</v>
      </c>
      <c r="CB113" s="849"/>
      <c r="CC113" s="849"/>
      <c r="CD113" s="849"/>
      <c r="CE113" s="849"/>
      <c r="CF113" s="907">
        <v>2.7</v>
      </c>
      <c r="CG113" s="908"/>
      <c r="CH113" s="908"/>
      <c r="CI113" s="908"/>
      <c r="CJ113" s="908"/>
      <c r="CK113" s="959"/>
      <c r="CL113" s="853"/>
      <c r="CM113" s="847" t="s">
        <v>459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460</v>
      </c>
      <c r="DH113" s="812"/>
      <c r="DI113" s="812"/>
      <c r="DJ113" s="812"/>
      <c r="DK113" s="813"/>
      <c r="DL113" s="814" t="s">
        <v>461</v>
      </c>
      <c r="DM113" s="812"/>
      <c r="DN113" s="812"/>
      <c r="DO113" s="812"/>
      <c r="DP113" s="813"/>
      <c r="DQ113" s="814" t="s">
        <v>462</v>
      </c>
      <c r="DR113" s="812"/>
      <c r="DS113" s="812"/>
      <c r="DT113" s="812"/>
      <c r="DU113" s="813"/>
      <c r="DV113" s="856" t="s">
        <v>133</v>
      </c>
      <c r="DW113" s="857"/>
      <c r="DX113" s="857"/>
      <c r="DY113" s="857"/>
      <c r="DZ113" s="858"/>
    </row>
    <row r="114" spans="1:130" s="221" customFormat="1" ht="26.25" customHeight="1" x14ac:dyDescent="0.15">
      <c r="A114" s="946"/>
      <c r="B114" s="947"/>
      <c r="C114" s="784" t="s">
        <v>463</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13910</v>
      </c>
      <c r="AB114" s="812"/>
      <c r="AC114" s="812"/>
      <c r="AD114" s="812"/>
      <c r="AE114" s="813"/>
      <c r="AF114" s="814">
        <v>14099</v>
      </c>
      <c r="AG114" s="812"/>
      <c r="AH114" s="812"/>
      <c r="AI114" s="812"/>
      <c r="AJ114" s="813"/>
      <c r="AK114" s="814">
        <v>14093</v>
      </c>
      <c r="AL114" s="812"/>
      <c r="AM114" s="812"/>
      <c r="AN114" s="812"/>
      <c r="AO114" s="813"/>
      <c r="AP114" s="856">
        <v>0.7</v>
      </c>
      <c r="AQ114" s="857"/>
      <c r="AR114" s="857"/>
      <c r="AS114" s="857"/>
      <c r="AT114" s="858"/>
      <c r="AU114" s="964"/>
      <c r="AV114" s="965"/>
      <c r="AW114" s="965"/>
      <c r="AX114" s="965"/>
      <c r="AY114" s="965"/>
      <c r="AZ114" s="847" t="s">
        <v>464</v>
      </c>
      <c r="BA114" s="784"/>
      <c r="BB114" s="784"/>
      <c r="BC114" s="784"/>
      <c r="BD114" s="784"/>
      <c r="BE114" s="784"/>
      <c r="BF114" s="784"/>
      <c r="BG114" s="784"/>
      <c r="BH114" s="784"/>
      <c r="BI114" s="784"/>
      <c r="BJ114" s="784"/>
      <c r="BK114" s="784"/>
      <c r="BL114" s="784"/>
      <c r="BM114" s="784"/>
      <c r="BN114" s="784"/>
      <c r="BO114" s="784"/>
      <c r="BP114" s="785"/>
      <c r="BQ114" s="848">
        <v>592053</v>
      </c>
      <c r="BR114" s="849"/>
      <c r="BS114" s="849"/>
      <c r="BT114" s="849"/>
      <c r="BU114" s="849"/>
      <c r="BV114" s="849">
        <v>548883</v>
      </c>
      <c r="BW114" s="849"/>
      <c r="BX114" s="849"/>
      <c r="BY114" s="849"/>
      <c r="BZ114" s="849"/>
      <c r="CA114" s="849">
        <v>529178</v>
      </c>
      <c r="CB114" s="849"/>
      <c r="CC114" s="849"/>
      <c r="CD114" s="849"/>
      <c r="CE114" s="849"/>
      <c r="CF114" s="907">
        <v>25.7</v>
      </c>
      <c r="CG114" s="908"/>
      <c r="CH114" s="908"/>
      <c r="CI114" s="908"/>
      <c r="CJ114" s="908"/>
      <c r="CK114" s="959"/>
      <c r="CL114" s="853"/>
      <c r="CM114" s="847" t="s">
        <v>465</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452</v>
      </c>
      <c r="DH114" s="812"/>
      <c r="DI114" s="812"/>
      <c r="DJ114" s="812"/>
      <c r="DK114" s="813"/>
      <c r="DL114" s="814" t="s">
        <v>452</v>
      </c>
      <c r="DM114" s="812"/>
      <c r="DN114" s="812"/>
      <c r="DO114" s="812"/>
      <c r="DP114" s="813"/>
      <c r="DQ114" s="814" t="s">
        <v>455</v>
      </c>
      <c r="DR114" s="812"/>
      <c r="DS114" s="812"/>
      <c r="DT114" s="812"/>
      <c r="DU114" s="813"/>
      <c r="DV114" s="856" t="s">
        <v>462</v>
      </c>
      <c r="DW114" s="857"/>
      <c r="DX114" s="857"/>
      <c r="DY114" s="857"/>
      <c r="DZ114" s="858"/>
    </row>
    <row r="115" spans="1:130" s="221" customFormat="1" ht="26.25" customHeight="1" x14ac:dyDescent="0.15">
      <c r="A115" s="946"/>
      <c r="B115" s="947"/>
      <c r="C115" s="784" t="s">
        <v>466</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2900</v>
      </c>
      <c r="AB115" s="951"/>
      <c r="AC115" s="951"/>
      <c r="AD115" s="951"/>
      <c r="AE115" s="952"/>
      <c r="AF115" s="953">
        <v>3312</v>
      </c>
      <c r="AG115" s="951"/>
      <c r="AH115" s="951"/>
      <c r="AI115" s="951"/>
      <c r="AJ115" s="952"/>
      <c r="AK115" s="953">
        <v>3206</v>
      </c>
      <c r="AL115" s="951"/>
      <c r="AM115" s="951"/>
      <c r="AN115" s="951"/>
      <c r="AO115" s="952"/>
      <c r="AP115" s="954">
        <v>0.2</v>
      </c>
      <c r="AQ115" s="955"/>
      <c r="AR115" s="955"/>
      <c r="AS115" s="955"/>
      <c r="AT115" s="956"/>
      <c r="AU115" s="964"/>
      <c r="AV115" s="965"/>
      <c r="AW115" s="965"/>
      <c r="AX115" s="965"/>
      <c r="AY115" s="965"/>
      <c r="AZ115" s="847" t="s">
        <v>467</v>
      </c>
      <c r="BA115" s="784"/>
      <c r="BB115" s="784"/>
      <c r="BC115" s="784"/>
      <c r="BD115" s="784"/>
      <c r="BE115" s="784"/>
      <c r="BF115" s="784"/>
      <c r="BG115" s="784"/>
      <c r="BH115" s="784"/>
      <c r="BI115" s="784"/>
      <c r="BJ115" s="784"/>
      <c r="BK115" s="784"/>
      <c r="BL115" s="784"/>
      <c r="BM115" s="784"/>
      <c r="BN115" s="784"/>
      <c r="BO115" s="784"/>
      <c r="BP115" s="785"/>
      <c r="BQ115" s="848" t="s">
        <v>415</v>
      </c>
      <c r="BR115" s="849"/>
      <c r="BS115" s="849"/>
      <c r="BT115" s="849"/>
      <c r="BU115" s="849"/>
      <c r="BV115" s="849" t="s">
        <v>468</v>
      </c>
      <c r="BW115" s="849"/>
      <c r="BX115" s="849"/>
      <c r="BY115" s="849"/>
      <c r="BZ115" s="849"/>
      <c r="CA115" s="849" t="s">
        <v>469</v>
      </c>
      <c r="CB115" s="849"/>
      <c r="CC115" s="849"/>
      <c r="CD115" s="849"/>
      <c r="CE115" s="849"/>
      <c r="CF115" s="907" t="s">
        <v>456</v>
      </c>
      <c r="CG115" s="908"/>
      <c r="CH115" s="908"/>
      <c r="CI115" s="908"/>
      <c r="CJ115" s="908"/>
      <c r="CK115" s="959"/>
      <c r="CL115" s="853"/>
      <c r="CM115" s="847" t="s">
        <v>470</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452</v>
      </c>
      <c r="DH115" s="812"/>
      <c r="DI115" s="812"/>
      <c r="DJ115" s="812"/>
      <c r="DK115" s="813"/>
      <c r="DL115" s="814" t="s">
        <v>452</v>
      </c>
      <c r="DM115" s="812"/>
      <c r="DN115" s="812"/>
      <c r="DO115" s="812"/>
      <c r="DP115" s="813"/>
      <c r="DQ115" s="814" t="s">
        <v>462</v>
      </c>
      <c r="DR115" s="812"/>
      <c r="DS115" s="812"/>
      <c r="DT115" s="812"/>
      <c r="DU115" s="813"/>
      <c r="DV115" s="856" t="s">
        <v>452</v>
      </c>
      <c r="DW115" s="857"/>
      <c r="DX115" s="857"/>
      <c r="DY115" s="857"/>
      <c r="DZ115" s="858"/>
    </row>
    <row r="116" spans="1:130" s="221" customFormat="1" ht="26.25" customHeight="1" x14ac:dyDescent="0.15">
      <c r="A116" s="948"/>
      <c r="B116" s="949"/>
      <c r="C116" s="871" t="s">
        <v>471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462</v>
      </c>
      <c r="AB116" s="812"/>
      <c r="AC116" s="812"/>
      <c r="AD116" s="812"/>
      <c r="AE116" s="813"/>
      <c r="AF116" s="814" t="s">
        <v>452</v>
      </c>
      <c r="AG116" s="812"/>
      <c r="AH116" s="812"/>
      <c r="AI116" s="812"/>
      <c r="AJ116" s="813"/>
      <c r="AK116" s="814" t="s">
        <v>133</v>
      </c>
      <c r="AL116" s="812"/>
      <c r="AM116" s="812"/>
      <c r="AN116" s="812"/>
      <c r="AO116" s="813"/>
      <c r="AP116" s="856" t="s">
        <v>452</v>
      </c>
      <c r="AQ116" s="857"/>
      <c r="AR116" s="857"/>
      <c r="AS116" s="857"/>
      <c r="AT116" s="858"/>
      <c r="AU116" s="964"/>
      <c r="AV116" s="965"/>
      <c r="AW116" s="965"/>
      <c r="AX116" s="965"/>
      <c r="AY116" s="965"/>
      <c r="AZ116" s="941" t="s">
        <v>472</v>
      </c>
      <c r="BA116" s="942"/>
      <c r="BB116" s="942"/>
      <c r="BC116" s="942"/>
      <c r="BD116" s="942"/>
      <c r="BE116" s="942"/>
      <c r="BF116" s="942"/>
      <c r="BG116" s="942"/>
      <c r="BH116" s="942"/>
      <c r="BI116" s="942"/>
      <c r="BJ116" s="942"/>
      <c r="BK116" s="942"/>
      <c r="BL116" s="942"/>
      <c r="BM116" s="942"/>
      <c r="BN116" s="942"/>
      <c r="BO116" s="942"/>
      <c r="BP116" s="943"/>
      <c r="BQ116" s="848" t="s">
        <v>446</v>
      </c>
      <c r="BR116" s="849"/>
      <c r="BS116" s="849"/>
      <c r="BT116" s="849"/>
      <c r="BU116" s="849"/>
      <c r="BV116" s="849" t="s">
        <v>473</v>
      </c>
      <c r="BW116" s="849"/>
      <c r="BX116" s="849"/>
      <c r="BY116" s="849"/>
      <c r="BZ116" s="849"/>
      <c r="CA116" s="849" t="s">
        <v>461</v>
      </c>
      <c r="CB116" s="849"/>
      <c r="CC116" s="849"/>
      <c r="CD116" s="849"/>
      <c r="CE116" s="849"/>
      <c r="CF116" s="907" t="s">
        <v>473</v>
      </c>
      <c r="CG116" s="908"/>
      <c r="CH116" s="908"/>
      <c r="CI116" s="908"/>
      <c r="CJ116" s="908"/>
      <c r="CK116" s="959"/>
      <c r="CL116" s="853"/>
      <c r="CM116" s="847" t="s">
        <v>474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133</v>
      </c>
      <c r="DH116" s="812"/>
      <c r="DI116" s="812"/>
      <c r="DJ116" s="812"/>
      <c r="DK116" s="813"/>
      <c r="DL116" s="814" t="s">
        <v>446</v>
      </c>
      <c r="DM116" s="812"/>
      <c r="DN116" s="812"/>
      <c r="DO116" s="812"/>
      <c r="DP116" s="813"/>
      <c r="DQ116" s="814" t="s">
        <v>446</v>
      </c>
      <c r="DR116" s="812"/>
      <c r="DS116" s="812"/>
      <c r="DT116" s="812"/>
      <c r="DU116" s="813"/>
      <c r="DV116" s="856" t="s">
        <v>455</v>
      </c>
      <c r="DW116" s="857"/>
      <c r="DX116" s="857"/>
      <c r="DY116" s="857"/>
      <c r="DZ116" s="858"/>
    </row>
    <row r="117" spans="1:130" s="221" customFormat="1" ht="26.25" customHeight="1" x14ac:dyDescent="0.15">
      <c r="A117" s="927" t="s">
        <v>191</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475</v>
      </c>
      <c r="Z117" s="929"/>
      <c r="AA117" s="934">
        <v>666877</v>
      </c>
      <c r="AB117" s="935"/>
      <c r="AC117" s="935"/>
      <c r="AD117" s="935"/>
      <c r="AE117" s="936"/>
      <c r="AF117" s="937">
        <v>616967</v>
      </c>
      <c r="AG117" s="935"/>
      <c r="AH117" s="935"/>
      <c r="AI117" s="935"/>
      <c r="AJ117" s="936"/>
      <c r="AK117" s="937">
        <v>669473</v>
      </c>
      <c r="AL117" s="935"/>
      <c r="AM117" s="935"/>
      <c r="AN117" s="935"/>
      <c r="AO117" s="936"/>
      <c r="AP117" s="938"/>
      <c r="AQ117" s="939"/>
      <c r="AR117" s="939"/>
      <c r="AS117" s="939"/>
      <c r="AT117" s="940"/>
      <c r="AU117" s="964"/>
      <c r="AV117" s="965"/>
      <c r="AW117" s="965"/>
      <c r="AX117" s="965"/>
      <c r="AY117" s="965"/>
      <c r="AZ117" s="895" t="s">
        <v>476</v>
      </c>
      <c r="BA117" s="896"/>
      <c r="BB117" s="896"/>
      <c r="BC117" s="896"/>
      <c r="BD117" s="896"/>
      <c r="BE117" s="896"/>
      <c r="BF117" s="896"/>
      <c r="BG117" s="896"/>
      <c r="BH117" s="896"/>
      <c r="BI117" s="896"/>
      <c r="BJ117" s="896"/>
      <c r="BK117" s="896"/>
      <c r="BL117" s="896"/>
      <c r="BM117" s="896"/>
      <c r="BN117" s="896"/>
      <c r="BO117" s="896"/>
      <c r="BP117" s="897"/>
      <c r="BQ117" s="848" t="s">
        <v>452</v>
      </c>
      <c r="BR117" s="849"/>
      <c r="BS117" s="849"/>
      <c r="BT117" s="849"/>
      <c r="BU117" s="849"/>
      <c r="BV117" s="849" t="s">
        <v>133</v>
      </c>
      <c r="BW117" s="849"/>
      <c r="BX117" s="849"/>
      <c r="BY117" s="849"/>
      <c r="BZ117" s="849"/>
      <c r="CA117" s="849" t="s">
        <v>469</v>
      </c>
      <c r="CB117" s="849"/>
      <c r="CC117" s="849"/>
      <c r="CD117" s="849"/>
      <c r="CE117" s="849"/>
      <c r="CF117" s="907" t="s">
        <v>461</v>
      </c>
      <c r="CG117" s="908"/>
      <c r="CH117" s="908"/>
      <c r="CI117" s="908"/>
      <c r="CJ117" s="908"/>
      <c r="CK117" s="959"/>
      <c r="CL117" s="853"/>
      <c r="CM117" s="847" t="s">
        <v>477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462</v>
      </c>
      <c r="DH117" s="812"/>
      <c r="DI117" s="812"/>
      <c r="DJ117" s="812"/>
      <c r="DK117" s="813"/>
      <c r="DL117" s="814" t="s">
        <v>455</v>
      </c>
      <c r="DM117" s="812"/>
      <c r="DN117" s="812"/>
      <c r="DO117" s="812"/>
      <c r="DP117" s="813"/>
      <c r="DQ117" s="814" t="s">
        <v>452</v>
      </c>
      <c r="DR117" s="812"/>
      <c r="DS117" s="812"/>
      <c r="DT117" s="812"/>
      <c r="DU117" s="813"/>
      <c r="DV117" s="856" t="s">
        <v>452</v>
      </c>
      <c r="DW117" s="857"/>
      <c r="DX117" s="857"/>
      <c r="DY117" s="857"/>
      <c r="DZ117" s="858"/>
    </row>
    <row r="118" spans="1:130" s="221" customFormat="1" ht="26.25" customHeight="1" x14ac:dyDescent="0.15">
      <c r="A118" s="927" t="s">
        <v>436</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433</v>
      </c>
      <c r="AB118" s="928"/>
      <c r="AC118" s="928"/>
      <c r="AD118" s="928"/>
      <c r="AE118" s="929"/>
      <c r="AF118" s="930" t="s">
        <v>434</v>
      </c>
      <c r="AG118" s="928"/>
      <c r="AH118" s="928"/>
      <c r="AI118" s="928"/>
      <c r="AJ118" s="929"/>
      <c r="AK118" s="930" t="s">
        <v>308</v>
      </c>
      <c r="AL118" s="928"/>
      <c r="AM118" s="928"/>
      <c r="AN118" s="928"/>
      <c r="AO118" s="929"/>
      <c r="AP118" s="931" t="s">
        <v>435</v>
      </c>
      <c r="AQ118" s="932"/>
      <c r="AR118" s="932"/>
      <c r="AS118" s="932"/>
      <c r="AT118" s="933"/>
      <c r="AU118" s="964"/>
      <c r="AV118" s="965"/>
      <c r="AW118" s="965"/>
      <c r="AX118" s="965"/>
      <c r="AY118" s="965"/>
      <c r="AZ118" s="870" t="s">
        <v>478</v>
      </c>
      <c r="BA118" s="871"/>
      <c r="BB118" s="871"/>
      <c r="BC118" s="871"/>
      <c r="BD118" s="871"/>
      <c r="BE118" s="871"/>
      <c r="BF118" s="871"/>
      <c r="BG118" s="871"/>
      <c r="BH118" s="871"/>
      <c r="BI118" s="871"/>
      <c r="BJ118" s="871"/>
      <c r="BK118" s="871"/>
      <c r="BL118" s="871"/>
      <c r="BM118" s="871"/>
      <c r="BN118" s="871"/>
      <c r="BO118" s="871"/>
      <c r="BP118" s="872"/>
      <c r="BQ118" s="911" t="s">
        <v>462</v>
      </c>
      <c r="BR118" s="877"/>
      <c r="BS118" s="877"/>
      <c r="BT118" s="877"/>
      <c r="BU118" s="877"/>
      <c r="BV118" s="877" t="s">
        <v>452</v>
      </c>
      <c r="BW118" s="877"/>
      <c r="BX118" s="877"/>
      <c r="BY118" s="877"/>
      <c r="BZ118" s="877"/>
      <c r="CA118" s="877" t="s">
        <v>133</v>
      </c>
      <c r="CB118" s="877"/>
      <c r="CC118" s="877"/>
      <c r="CD118" s="877"/>
      <c r="CE118" s="877"/>
      <c r="CF118" s="907" t="s">
        <v>473</v>
      </c>
      <c r="CG118" s="908"/>
      <c r="CH118" s="908"/>
      <c r="CI118" s="908"/>
      <c r="CJ118" s="908"/>
      <c r="CK118" s="959"/>
      <c r="CL118" s="853"/>
      <c r="CM118" s="847" t="s">
        <v>479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452</v>
      </c>
      <c r="DH118" s="812"/>
      <c r="DI118" s="812"/>
      <c r="DJ118" s="812"/>
      <c r="DK118" s="813"/>
      <c r="DL118" s="814" t="s">
        <v>468</v>
      </c>
      <c r="DM118" s="812"/>
      <c r="DN118" s="812"/>
      <c r="DO118" s="812"/>
      <c r="DP118" s="813"/>
      <c r="DQ118" s="814" t="s">
        <v>455</v>
      </c>
      <c r="DR118" s="812"/>
      <c r="DS118" s="812"/>
      <c r="DT118" s="812"/>
      <c r="DU118" s="813"/>
      <c r="DV118" s="856" t="s">
        <v>462</v>
      </c>
      <c r="DW118" s="857"/>
      <c r="DX118" s="857"/>
      <c r="DY118" s="857"/>
      <c r="DZ118" s="858"/>
    </row>
    <row r="119" spans="1:130" s="221" customFormat="1" ht="26.25" customHeight="1" x14ac:dyDescent="0.15">
      <c r="A119" s="850" t="s">
        <v>439</v>
      </c>
      <c r="B119" s="851"/>
      <c r="C119" s="892" t="s">
        <v>440</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461</v>
      </c>
      <c r="AB119" s="921"/>
      <c r="AC119" s="921"/>
      <c r="AD119" s="921"/>
      <c r="AE119" s="922"/>
      <c r="AF119" s="923" t="s">
        <v>452</v>
      </c>
      <c r="AG119" s="921"/>
      <c r="AH119" s="921"/>
      <c r="AI119" s="921"/>
      <c r="AJ119" s="922"/>
      <c r="AK119" s="923" t="s">
        <v>462</v>
      </c>
      <c r="AL119" s="921"/>
      <c r="AM119" s="921"/>
      <c r="AN119" s="921"/>
      <c r="AO119" s="922"/>
      <c r="AP119" s="924" t="s">
        <v>455</v>
      </c>
      <c r="AQ119" s="925"/>
      <c r="AR119" s="925"/>
      <c r="AS119" s="925"/>
      <c r="AT119" s="926"/>
      <c r="AU119" s="966"/>
      <c r="AV119" s="967"/>
      <c r="AW119" s="967"/>
      <c r="AX119" s="967"/>
      <c r="AY119" s="967"/>
      <c r="AZ119" s="242" t="s">
        <v>191</v>
      </c>
      <c r="BA119" s="242"/>
      <c r="BB119" s="242"/>
      <c r="BC119" s="242"/>
      <c r="BD119" s="242"/>
      <c r="BE119" s="242"/>
      <c r="BF119" s="242"/>
      <c r="BG119" s="242"/>
      <c r="BH119" s="242"/>
      <c r="BI119" s="242"/>
      <c r="BJ119" s="242"/>
      <c r="BK119" s="242"/>
      <c r="BL119" s="242"/>
      <c r="BM119" s="242"/>
      <c r="BN119" s="242"/>
      <c r="BO119" s="909" t="s">
        <v>480</v>
      </c>
      <c r="BP119" s="910"/>
      <c r="BQ119" s="911">
        <v>7059023</v>
      </c>
      <c r="BR119" s="877"/>
      <c r="BS119" s="877"/>
      <c r="BT119" s="877"/>
      <c r="BU119" s="877"/>
      <c r="BV119" s="877">
        <v>7282297</v>
      </c>
      <c r="BW119" s="877"/>
      <c r="BX119" s="877"/>
      <c r="BY119" s="877"/>
      <c r="BZ119" s="877"/>
      <c r="CA119" s="877">
        <v>8157559</v>
      </c>
      <c r="CB119" s="877"/>
      <c r="CC119" s="877"/>
      <c r="CD119" s="877"/>
      <c r="CE119" s="877"/>
      <c r="CF119" s="780"/>
      <c r="CG119" s="781"/>
      <c r="CH119" s="781"/>
      <c r="CI119" s="781"/>
      <c r="CJ119" s="866"/>
      <c r="CK119" s="960"/>
      <c r="CL119" s="855"/>
      <c r="CM119" s="870" t="s">
        <v>481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77354</v>
      </c>
      <c r="DH119" s="796"/>
      <c r="DI119" s="796"/>
      <c r="DJ119" s="796"/>
      <c r="DK119" s="797"/>
      <c r="DL119" s="798">
        <v>58916</v>
      </c>
      <c r="DM119" s="796"/>
      <c r="DN119" s="796"/>
      <c r="DO119" s="796"/>
      <c r="DP119" s="797"/>
      <c r="DQ119" s="798">
        <v>47484</v>
      </c>
      <c r="DR119" s="796"/>
      <c r="DS119" s="796"/>
      <c r="DT119" s="796"/>
      <c r="DU119" s="797"/>
      <c r="DV119" s="880">
        <v>2.2999999999999998</v>
      </c>
      <c r="DW119" s="881"/>
      <c r="DX119" s="881"/>
      <c r="DY119" s="881"/>
      <c r="DZ119" s="882"/>
    </row>
    <row r="120" spans="1:130" s="221" customFormat="1" ht="26.25" customHeight="1" x14ac:dyDescent="0.15">
      <c r="A120" s="852"/>
      <c r="B120" s="853"/>
      <c r="C120" s="847" t="s">
        <v>445</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451</v>
      </c>
      <c r="AB120" s="812"/>
      <c r="AC120" s="812"/>
      <c r="AD120" s="812"/>
      <c r="AE120" s="813"/>
      <c r="AF120" s="814" t="s">
        <v>462</v>
      </c>
      <c r="AG120" s="812"/>
      <c r="AH120" s="812"/>
      <c r="AI120" s="812"/>
      <c r="AJ120" s="813"/>
      <c r="AK120" s="814" t="s">
        <v>455</v>
      </c>
      <c r="AL120" s="812"/>
      <c r="AM120" s="812"/>
      <c r="AN120" s="812"/>
      <c r="AO120" s="813"/>
      <c r="AP120" s="856" t="s">
        <v>133</v>
      </c>
      <c r="AQ120" s="857"/>
      <c r="AR120" s="857"/>
      <c r="AS120" s="857"/>
      <c r="AT120" s="858"/>
      <c r="AU120" s="912" t="s">
        <v>482</v>
      </c>
      <c r="AV120" s="913"/>
      <c r="AW120" s="913"/>
      <c r="AX120" s="913"/>
      <c r="AY120" s="914"/>
      <c r="AZ120" s="892" t="s">
        <v>483</v>
      </c>
      <c r="BA120" s="840"/>
      <c r="BB120" s="840"/>
      <c r="BC120" s="840"/>
      <c r="BD120" s="840"/>
      <c r="BE120" s="840"/>
      <c r="BF120" s="840"/>
      <c r="BG120" s="840"/>
      <c r="BH120" s="840"/>
      <c r="BI120" s="840"/>
      <c r="BJ120" s="840"/>
      <c r="BK120" s="840"/>
      <c r="BL120" s="840"/>
      <c r="BM120" s="840"/>
      <c r="BN120" s="840"/>
      <c r="BO120" s="840"/>
      <c r="BP120" s="841"/>
      <c r="BQ120" s="893">
        <v>2093767</v>
      </c>
      <c r="BR120" s="874"/>
      <c r="BS120" s="874"/>
      <c r="BT120" s="874"/>
      <c r="BU120" s="874"/>
      <c r="BV120" s="874">
        <v>2136044</v>
      </c>
      <c r="BW120" s="874"/>
      <c r="BX120" s="874"/>
      <c r="BY120" s="874"/>
      <c r="BZ120" s="874"/>
      <c r="CA120" s="874">
        <v>2044525</v>
      </c>
      <c r="CB120" s="874"/>
      <c r="CC120" s="874"/>
      <c r="CD120" s="874"/>
      <c r="CE120" s="874"/>
      <c r="CF120" s="898">
        <v>99.3</v>
      </c>
      <c r="CG120" s="899"/>
      <c r="CH120" s="899"/>
      <c r="CI120" s="899"/>
      <c r="CJ120" s="899"/>
      <c r="CK120" s="900" t="s">
        <v>484</v>
      </c>
      <c r="CL120" s="884"/>
      <c r="CM120" s="884"/>
      <c r="CN120" s="884"/>
      <c r="CO120" s="885"/>
      <c r="CP120" s="904" t="s">
        <v>485</v>
      </c>
      <c r="CQ120" s="905"/>
      <c r="CR120" s="905"/>
      <c r="CS120" s="905"/>
      <c r="CT120" s="905"/>
      <c r="CU120" s="905"/>
      <c r="CV120" s="905"/>
      <c r="CW120" s="905"/>
      <c r="CX120" s="905"/>
      <c r="CY120" s="905"/>
      <c r="CZ120" s="905"/>
      <c r="DA120" s="905"/>
      <c r="DB120" s="905"/>
      <c r="DC120" s="905"/>
      <c r="DD120" s="905"/>
      <c r="DE120" s="905"/>
      <c r="DF120" s="906"/>
      <c r="DG120" s="893">
        <v>607691</v>
      </c>
      <c r="DH120" s="874"/>
      <c r="DI120" s="874"/>
      <c r="DJ120" s="874"/>
      <c r="DK120" s="874"/>
      <c r="DL120" s="874">
        <v>572798</v>
      </c>
      <c r="DM120" s="874"/>
      <c r="DN120" s="874"/>
      <c r="DO120" s="874"/>
      <c r="DP120" s="874"/>
      <c r="DQ120" s="874">
        <v>535704</v>
      </c>
      <c r="DR120" s="874"/>
      <c r="DS120" s="874"/>
      <c r="DT120" s="874"/>
      <c r="DU120" s="874"/>
      <c r="DV120" s="875">
        <v>26</v>
      </c>
      <c r="DW120" s="875"/>
      <c r="DX120" s="875"/>
      <c r="DY120" s="875"/>
      <c r="DZ120" s="876"/>
    </row>
    <row r="121" spans="1:130" s="221" customFormat="1" ht="26.25" customHeight="1" x14ac:dyDescent="0.15">
      <c r="A121" s="852"/>
      <c r="B121" s="853"/>
      <c r="C121" s="895" t="s">
        <v>486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455</v>
      </c>
      <c r="AB121" s="812"/>
      <c r="AC121" s="812"/>
      <c r="AD121" s="812"/>
      <c r="AE121" s="813"/>
      <c r="AF121" s="814" t="s">
        <v>133</v>
      </c>
      <c r="AG121" s="812"/>
      <c r="AH121" s="812"/>
      <c r="AI121" s="812"/>
      <c r="AJ121" s="813"/>
      <c r="AK121" s="814" t="s">
        <v>133</v>
      </c>
      <c r="AL121" s="812"/>
      <c r="AM121" s="812"/>
      <c r="AN121" s="812"/>
      <c r="AO121" s="813"/>
      <c r="AP121" s="856" t="s">
        <v>462</v>
      </c>
      <c r="AQ121" s="857"/>
      <c r="AR121" s="857"/>
      <c r="AS121" s="857"/>
      <c r="AT121" s="858"/>
      <c r="AU121" s="915"/>
      <c r="AV121" s="916"/>
      <c r="AW121" s="916"/>
      <c r="AX121" s="916"/>
      <c r="AY121" s="917"/>
      <c r="AZ121" s="847" t="s">
        <v>487</v>
      </c>
      <c r="BA121" s="784"/>
      <c r="BB121" s="784"/>
      <c r="BC121" s="784"/>
      <c r="BD121" s="784"/>
      <c r="BE121" s="784"/>
      <c r="BF121" s="784"/>
      <c r="BG121" s="784"/>
      <c r="BH121" s="784"/>
      <c r="BI121" s="784"/>
      <c r="BJ121" s="784"/>
      <c r="BK121" s="784"/>
      <c r="BL121" s="784"/>
      <c r="BM121" s="784"/>
      <c r="BN121" s="784"/>
      <c r="BO121" s="784"/>
      <c r="BP121" s="785"/>
      <c r="BQ121" s="848">
        <v>72403</v>
      </c>
      <c r="BR121" s="849"/>
      <c r="BS121" s="849"/>
      <c r="BT121" s="849"/>
      <c r="BU121" s="849"/>
      <c r="BV121" s="849">
        <v>109874</v>
      </c>
      <c r="BW121" s="849"/>
      <c r="BX121" s="849"/>
      <c r="BY121" s="849"/>
      <c r="BZ121" s="849"/>
      <c r="CA121" s="849">
        <v>96009</v>
      </c>
      <c r="CB121" s="849"/>
      <c r="CC121" s="849"/>
      <c r="CD121" s="849"/>
      <c r="CE121" s="849"/>
      <c r="CF121" s="907">
        <v>4.7</v>
      </c>
      <c r="CG121" s="908"/>
      <c r="CH121" s="908"/>
      <c r="CI121" s="908"/>
      <c r="CJ121" s="908"/>
      <c r="CK121" s="901"/>
      <c r="CL121" s="887"/>
      <c r="CM121" s="887"/>
      <c r="CN121" s="887"/>
      <c r="CO121" s="888"/>
      <c r="CP121" s="867" t="s">
        <v>488</v>
      </c>
      <c r="CQ121" s="868"/>
      <c r="CR121" s="868"/>
      <c r="CS121" s="868"/>
      <c r="CT121" s="868"/>
      <c r="CU121" s="868"/>
      <c r="CV121" s="868"/>
      <c r="CW121" s="868"/>
      <c r="CX121" s="868"/>
      <c r="CY121" s="868"/>
      <c r="CZ121" s="868"/>
      <c r="DA121" s="868"/>
      <c r="DB121" s="868"/>
      <c r="DC121" s="868"/>
      <c r="DD121" s="868"/>
      <c r="DE121" s="868"/>
      <c r="DF121" s="869"/>
      <c r="DG121" s="848">
        <v>404620</v>
      </c>
      <c r="DH121" s="849"/>
      <c r="DI121" s="849"/>
      <c r="DJ121" s="849"/>
      <c r="DK121" s="849"/>
      <c r="DL121" s="849">
        <v>378493</v>
      </c>
      <c r="DM121" s="849"/>
      <c r="DN121" s="849"/>
      <c r="DO121" s="849"/>
      <c r="DP121" s="849"/>
      <c r="DQ121" s="849">
        <v>354753</v>
      </c>
      <c r="DR121" s="849"/>
      <c r="DS121" s="849"/>
      <c r="DT121" s="849"/>
      <c r="DU121" s="849"/>
      <c r="DV121" s="826">
        <v>17.2</v>
      </c>
      <c r="DW121" s="826"/>
      <c r="DX121" s="826"/>
      <c r="DY121" s="826"/>
      <c r="DZ121" s="827"/>
    </row>
    <row r="122" spans="1:130" s="221" customFormat="1" ht="26.25" customHeight="1" x14ac:dyDescent="0.15">
      <c r="A122" s="852"/>
      <c r="B122" s="853"/>
      <c r="C122" s="847" t="s">
        <v>465</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452</v>
      </c>
      <c r="AB122" s="812"/>
      <c r="AC122" s="812"/>
      <c r="AD122" s="812"/>
      <c r="AE122" s="813"/>
      <c r="AF122" s="814" t="s">
        <v>133</v>
      </c>
      <c r="AG122" s="812"/>
      <c r="AH122" s="812"/>
      <c r="AI122" s="812"/>
      <c r="AJ122" s="813"/>
      <c r="AK122" s="814" t="s">
        <v>469</v>
      </c>
      <c r="AL122" s="812"/>
      <c r="AM122" s="812"/>
      <c r="AN122" s="812"/>
      <c r="AO122" s="813"/>
      <c r="AP122" s="856" t="s">
        <v>461</v>
      </c>
      <c r="AQ122" s="857"/>
      <c r="AR122" s="857"/>
      <c r="AS122" s="857"/>
      <c r="AT122" s="858"/>
      <c r="AU122" s="915"/>
      <c r="AV122" s="916"/>
      <c r="AW122" s="916"/>
      <c r="AX122" s="916"/>
      <c r="AY122" s="917"/>
      <c r="AZ122" s="870" t="s">
        <v>489</v>
      </c>
      <c r="BA122" s="871"/>
      <c r="BB122" s="871"/>
      <c r="BC122" s="871"/>
      <c r="BD122" s="871"/>
      <c r="BE122" s="871"/>
      <c r="BF122" s="871"/>
      <c r="BG122" s="871"/>
      <c r="BH122" s="871"/>
      <c r="BI122" s="871"/>
      <c r="BJ122" s="871"/>
      <c r="BK122" s="871"/>
      <c r="BL122" s="871"/>
      <c r="BM122" s="871"/>
      <c r="BN122" s="871"/>
      <c r="BO122" s="871"/>
      <c r="BP122" s="872"/>
      <c r="BQ122" s="911">
        <v>4411977</v>
      </c>
      <c r="BR122" s="877"/>
      <c r="BS122" s="877"/>
      <c r="BT122" s="877"/>
      <c r="BU122" s="877"/>
      <c r="BV122" s="877">
        <v>4460807</v>
      </c>
      <c r="BW122" s="877"/>
      <c r="BX122" s="877"/>
      <c r="BY122" s="877"/>
      <c r="BZ122" s="877"/>
      <c r="CA122" s="877">
        <v>4705013</v>
      </c>
      <c r="CB122" s="877"/>
      <c r="CC122" s="877"/>
      <c r="CD122" s="877"/>
      <c r="CE122" s="877"/>
      <c r="CF122" s="878">
        <v>228.6</v>
      </c>
      <c r="CG122" s="879"/>
      <c r="CH122" s="879"/>
      <c r="CI122" s="879"/>
      <c r="CJ122" s="879"/>
      <c r="CK122" s="901"/>
      <c r="CL122" s="887"/>
      <c r="CM122" s="887"/>
      <c r="CN122" s="887"/>
      <c r="CO122" s="888"/>
      <c r="CP122" s="867" t="s">
        <v>490</v>
      </c>
      <c r="CQ122" s="868"/>
      <c r="CR122" s="868"/>
      <c r="CS122" s="868"/>
      <c r="CT122" s="868"/>
      <c r="CU122" s="868"/>
      <c r="CV122" s="868"/>
      <c r="CW122" s="868"/>
      <c r="CX122" s="868"/>
      <c r="CY122" s="868"/>
      <c r="CZ122" s="868"/>
      <c r="DA122" s="868"/>
      <c r="DB122" s="868"/>
      <c r="DC122" s="868"/>
      <c r="DD122" s="868"/>
      <c r="DE122" s="868"/>
      <c r="DF122" s="869"/>
      <c r="DG122" s="848">
        <v>387054</v>
      </c>
      <c r="DH122" s="849"/>
      <c r="DI122" s="849"/>
      <c r="DJ122" s="849"/>
      <c r="DK122" s="849"/>
      <c r="DL122" s="849">
        <v>359799</v>
      </c>
      <c r="DM122" s="849"/>
      <c r="DN122" s="849"/>
      <c r="DO122" s="849"/>
      <c r="DP122" s="849"/>
      <c r="DQ122" s="849">
        <v>326202</v>
      </c>
      <c r="DR122" s="849"/>
      <c r="DS122" s="849"/>
      <c r="DT122" s="849"/>
      <c r="DU122" s="849"/>
      <c r="DV122" s="826">
        <v>15.8</v>
      </c>
      <c r="DW122" s="826"/>
      <c r="DX122" s="826"/>
      <c r="DY122" s="826"/>
      <c r="DZ122" s="827"/>
    </row>
    <row r="123" spans="1:130" s="221" customFormat="1" ht="26.25" customHeight="1" x14ac:dyDescent="0.15">
      <c r="A123" s="852"/>
      <c r="B123" s="853"/>
      <c r="C123" s="847" t="s">
        <v>474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462</v>
      </c>
      <c r="AB123" s="812"/>
      <c r="AC123" s="812"/>
      <c r="AD123" s="812"/>
      <c r="AE123" s="813"/>
      <c r="AF123" s="814" t="s">
        <v>452</v>
      </c>
      <c r="AG123" s="812"/>
      <c r="AH123" s="812"/>
      <c r="AI123" s="812"/>
      <c r="AJ123" s="813"/>
      <c r="AK123" s="814" t="s">
        <v>133</v>
      </c>
      <c r="AL123" s="812"/>
      <c r="AM123" s="812"/>
      <c r="AN123" s="812"/>
      <c r="AO123" s="813"/>
      <c r="AP123" s="856" t="s">
        <v>455</v>
      </c>
      <c r="AQ123" s="857"/>
      <c r="AR123" s="857"/>
      <c r="AS123" s="857"/>
      <c r="AT123" s="858"/>
      <c r="AU123" s="918"/>
      <c r="AV123" s="919"/>
      <c r="AW123" s="919"/>
      <c r="AX123" s="919"/>
      <c r="AY123" s="919"/>
      <c r="AZ123" s="242" t="s">
        <v>191</v>
      </c>
      <c r="BA123" s="242"/>
      <c r="BB123" s="242"/>
      <c r="BC123" s="242"/>
      <c r="BD123" s="242"/>
      <c r="BE123" s="242"/>
      <c r="BF123" s="242"/>
      <c r="BG123" s="242"/>
      <c r="BH123" s="242"/>
      <c r="BI123" s="242"/>
      <c r="BJ123" s="242"/>
      <c r="BK123" s="242"/>
      <c r="BL123" s="242"/>
      <c r="BM123" s="242"/>
      <c r="BN123" s="242"/>
      <c r="BO123" s="909" t="s">
        <v>491</v>
      </c>
      <c r="BP123" s="910"/>
      <c r="BQ123" s="864">
        <v>6578147</v>
      </c>
      <c r="BR123" s="865"/>
      <c r="BS123" s="865"/>
      <c r="BT123" s="865"/>
      <c r="BU123" s="865"/>
      <c r="BV123" s="865">
        <v>6706725</v>
      </c>
      <c r="BW123" s="865"/>
      <c r="BX123" s="865"/>
      <c r="BY123" s="865"/>
      <c r="BZ123" s="865"/>
      <c r="CA123" s="865">
        <v>6845547</v>
      </c>
      <c r="CB123" s="865"/>
      <c r="CC123" s="865"/>
      <c r="CD123" s="865"/>
      <c r="CE123" s="865"/>
      <c r="CF123" s="780"/>
      <c r="CG123" s="781"/>
      <c r="CH123" s="781"/>
      <c r="CI123" s="781"/>
      <c r="CJ123" s="866"/>
      <c r="CK123" s="901"/>
      <c r="CL123" s="887"/>
      <c r="CM123" s="887"/>
      <c r="CN123" s="887"/>
      <c r="CO123" s="888"/>
      <c r="CP123" s="867" t="s">
        <v>492</v>
      </c>
      <c r="CQ123" s="868"/>
      <c r="CR123" s="868"/>
      <c r="CS123" s="868"/>
      <c r="CT123" s="868"/>
      <c r="CU123" s="868"/>
      <c r="CV123" s="868"/>
      <c r="CW123" s="868"/>
      <c r="CX123" s="868"/>
      <c r="CY123" s="868"/>
      <c r="CZ123" s="868"/>
      <c r="DA123" s="868"/>
      <c r="DB123" s="868"/>
      <c r="DC123" s="868"/>
      <c r="DD123" s="868"/>
      <c r="DE123" s="868"/>
      <c r="DF123" s="869"/>
      <c r="DG123" s="811" t="s">
        <v>473</v>
      </c>
      <c r="DH123" s="812"/>
      <c r="DI123" s="812"/>
      <c r="DJ123" s="812"/>
      <c r="DK123" s="813"/>
      <c r="DL123" s="814" t="s">
        <v>469</v>
      </c>
      <c r="DM123" s="812"/>
      <c r="DN123" s="812"/>
      <c r="DO123" s="812"/>
      <c r="DP123" s="813"/>
      <c r="DQ123" s="814" t="s">
        <v>460</v>
      </c>
      <c r="DR123" s="812"/>
      <c r="DS123" s="812"/>
      <c r="DT123" s="812"/>
      <c r="DU123" s="813"/>
      <c r="DV123" s="856" t="s">
        <v>452</v>
      </c>
      <c r="DW123" s="857"/>
      <c r="DX123" s="857"/>
      <c r="DY123" s="857"/>
      <c r="DZ123" s="858"/>
    </row>
    <row r="124" spans="1:130" s="221" customFormat="1" ht="26.25" customHeight="1" thickBot="1" x14ac:dyDescent="0.2">
      <c r="A124" s="852"/>
      <c r="B124" s="853"/>
      <c r="C124" s="847" t="s">
        <v>477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455</v>
      </c>
      <c r="AB124" s="812"/>
      <c r="AC124" s="812"/>
      <c r="AD124" s="812"/>
      <c r="AE124" s="813"/>
      <c r="AF124" s="814" t="s">
        <v>451</v>
      </c>
      <c r="AG124" s="812"/>
      <c r="AH124" s="812"/>
      <c r="AI124" s="812"/>
      <c r="AJ124" s="813"/>
      <c r="AK124" s="814" t="s">
        <v>461</v>
      </c>
      <c r="AL124" s="812"/>
      <c r="AM124" s="812"/>
      <c r="AN124" s="812"/>
      <c r="AO124" s="813"/>
      <c r="AP124" s="856" t="s">
        <v>452</v>
      </c>
      <c r="AQ124" s="857"/>
      <c r="AR124" s="857"/>
      <c r="AS124" s="857"/>
      <c r="AT124" s="858"/>
      <c r="AU124" s="859" t="s">
        <v>493</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28.1</v>
      </c>
      <c r="BR124" s="863"/>
      <c r="BS124" s="863"/>
      <c r="BT124" s="863"/>
      <c r="BU124" s="863"/>
      <c r="BV124" s="863">
        <v>30.9</v>
      </c>
      <c r="BW124" s="863"/>
      <c r="BX124" s="863"/>
      <c r="BY124" s="863"/>
      <c r="BZ124" s="863"/>
      <c r="CA124" s="863">
        <v>63.7</v>
      </c>
      <c r="CB124" s="863"/>
      <c r="CC124" s="863"/>
      <c r="CD124" s="863"/>
      <c r="CE124" s="863"/>
      <c r="CF124" s="758"/>
      <c r="CG124" s="759"/>
      <c r="CH124" s="759"/>
      <c r="CI124" s="759"/>
      <c r="CJ124" s="894"/>
      <c r="CK124" s="902"/>
      <c r="CL124" s="902"/>
      <c r="CM124" s="902"/>
      <c r="CN124" s="902"/>
      <c r="CO124" s="903"/>
      <c r="CP124" s="867" t="s">
        <v>494</v>
      </c>
      <c r="CQ124" s="868"/>
      <c r="CR124" s="868"/>
      <c r="CS124" s="868"/>
      <c r="CT124" s="868"/>
      <c r="CU124" s="868"/>
      <c r="CV124" s="868"/>
      <c r="CW124" s="868"/>
      <c r="CX124" s="868"/>
      <c r="CY124" s="868"/>
      <c r="CZ124" s="868"/>
      <c r="DA124" s="868"/>
      <c r="DB124" s="868"/>
      <c r="DC124" s="868"/>
      <c r="DD124" s="868"/>
      <c r="DE124" s="868"/>
      <c r="DF124" s="869"/>
      <c r="DG124" s="795" t="s">
        <v>452</v>
      </c>
      <c r="DH124" s="796"/>
      <c r="DI124" s="796"/>
      <c r="DJ124" s="796"/>
      <c r="DK124" s="797"/>
      <c r="DL124" s="798" t="s">
        <v>462</v>
      </c>
      <c r="DM124" s="796"/>
      <c r="DN124" s="796"/>
      <c r="DO124" s="796"/>
      <c r="DP124" s="797"/>
      <c r="DQ124" s="798" t="s">
        <v>461</v>
      </c>
      <c r="DR124" s="796"/>
      <c r="DS124" s="796"/>
      <c r="DT124" s="796"/>
      <c r="DU124" s="797"/>
      <c r="DV124" s="880" t="s">
        <v>452</v>
      </c>
      <c r="DW124" s="881"/>
      <c r="DX124" s="881"/>
      <c r="DY124" s="881"/>
      <c r="DZ124" s="882"/>
    </row>
    <row r="125" spans="1:130" s="221" customFormat="1" ht="26.25" customHeight="1" x14ac:dyDescent="0.15">
      <c r="A125" s="852"/>
      <c r="B125" s="853"/>
      <c r="C125" s="847" t="s">
        <v>479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452</v>
      </c>
      <c r="AB125" s="812"/>
      <c r="AC125" s="812"/>
      <c r="AD125" s="812"/>
      <c r="AE125" s="813"/>
      <c r="AF125" s="814" t="s">
        <v>462</v>
      </c>
      <c r="AG125" s="812"/>
      <c r="AH125" s="812"/>
      <c r="AI125" s="812"/>
      <c r="AJ125" s="813"/>
      <c r="AK125" s="814" t="s">
        <v>473</v>
      </c>
      <c r="AL125" s="812"/>
      <c r="AM125" s="812"/>
      <c r="AN125" s="812"/>
      <c r="AO125" s="813"/>
      <c r="AP125" s="856" t="s">
        <v>133</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495</v>
      </c>
      <c r="CL125" s="884"/>
      <c r="CM125" s="884"/>
      <c r="CN125" s="884"/>
      <c r="CO125" s="885"/>
      <c r="CP125" s="892" t="s">
        <v>496</v>
      </c>
      <c r="CQ125" s="840"/>
      <c r="CR125" s="840"/>
      <c r="CS125" s="840"/>
      <c r="CT125" s="840"/>
      <c r="CU125" s="840"/>
      <c r="CV125" s="840"/>
      <c r="CW125" s="840"/>
      <c r="CX125" s="840"/>
      <c r="CY125" s="840"/>
      <c r="CZ125" s="840"/>
      <c r="DA125" s="840"/>
      <c r="DB125" s="840"/>
      <c r="DC125" s="840"/>
      <c r="DD125" s="840"/>
      <c r="DE125" s="840"/>
      <c r="DF125" s="841"/>
      <c r="DG125" s="893" t="s">
        <v>452</v>
      </c>
      <c r="DH125" s="874"/>
      <c r="DI125" s="874"/>
      <c r="DJ125" s="874"/>
      <c r="DK125" s="874"/>
      <c r="DL125" s="874" t="s">
        <v>473</v>
      </c>
      <c r="DM125" s="874"/>
      <c r="DN125" s="874"/>
      <c r="DO125" s="874"/>
      <c r="DP125" s="874"/>
      <c r="DQ125" s="874" t="s">
        <v>452</v>
      </c>
      <c r="DR125" s="874"/>
      <c r="DS125" s="874"/>
      <c r="DT125" s="874"/>
      <c r="DU125" s="874"/>
      <c r="DV125" s="875" t="s">
        <v>452</v>
      </c>
      <c r="DW125" s="875"/>
      <c r="DX125" s="875"/>
      <c r="DY125" s="875"/>
      <c r="DZ125" s="876"/>
    </row>
    <row r="126" spans="1:130" s="221" customFormat="1" ht="26.25" customHeight="1" thickBot="1" x14ac:dyDescent="0.2">
      <c r="A126" s="852"/>
      <c r="B126" s="853"/>
      <c r="C126" s="847" t="s">
        <v>481</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2900</v>
      </c>
      <c r="AB126" s="812"/>
      <c r="AC126" s="812"/>
      <c r="AD126" s="812"/>
      <c r="AE126" s="813"/>
      <c r="AF126" s="814">
        <v>3312</v>
      </c>
      <c r="AG126" s="812"/>
      <c r="AH126" s="812"/>
      <c r="AI126" s="812"/>
      <c r="AJ126" s="813"/>
      <c r="AK126" s="814">
        <v>3206</v>
      </c>
      <c r="AL126" s="812"/>
      <c r="AM126" s="812"/>
      <c r="AN126" s="812"/>
      <c r="AO126" s="813"/>
      <c r="AP126" s="856">
        <v>0.2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497</v>
      </c>
      <c r="CQ126" s="784"/>
      <c r="CR126" s="784"/>
      <c r="CS126" s="784"/>
      <c r="CT126" s="784"/>
      <c r="CU126" s="784"/>
      <c r="CV126" s="784"/>
      <c r="CW126" s="784"/>
      <c r="CX126" s="784"/>
      <c r="CY126" s="784"/>
      <c r="CZ126" s="784"/>
      <c r="DA126" s="784"/>
      <c r="DB126" s="784"/>
      <c r="DC126" s="784"/>
      <c r="DD126" s="784"/>
      <c r="DE126" s="784"/>
      <c r="DF126" s="785"/>
      <c r="DG126" s="848" t="s">
        <v>469</v>
      </c>
      <c r="DH126" s="849"/>
      <c r="DI126" s="849"/>
      <c r="DJ126" s="849"/>
      <c r="DK126" s="849"/>
      <c r="DL126" s="849" t="s">
        <v>461</v>
      </c>
      <c r="DM126" s="849"/>
      <c r="DN126" s="849"/>
      <c r="DO126" s="849"/>
      <c r="DP126" s="849"/>
      <c r="DQ126" s="849" t="s">
        <v>133</v>
      </c>
      <c r="DR126" s="849"/>
      <c r="DS126" s="849"/>
      <c r="DT126" s="849"/>
      <c r="DU126" s="849"/>
      <c r="DV126" s="826" t="s">
        <v>473</v>
      </c>
      <c r="DW126" s="826"/>
      <c r="DX126" s="826"/>
      <c r="DY126" s="826"/>
      <c r="DZ126" s="827"/>
    </row>
    <row r="127" spans="1:130" s="221" customFormat="1" ht="26.25" customHeight="1" x14ac:dyDescent="0.15">
      <c r="A127" s="854"/>
      <c r="B127" s="855"/>
      <c r="C127" s="870" t="s">
        <v>498</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452</v>
      </c>
      <c r="AB127" s="812"/>
      <c r="AC127" s="812"/>
      <c r="AD127" s="812"/>
      <c r="AE127" s="813"/>
      <c r="AF127" s="814" t="s">
        <v>460</v>
      </c>
      <c r="AG127" s="812"/>
      <c r="AH127" s="812"/>
      <c r="AI127" s="812"/>
      <c r="AJ127" s="813"/>
      <c r="AK127" s="814" t="s">
        <v>460</v>
      </c>
      <c r="AL127" s="812"/>
      <c r="AM127" s="812"/>
      <c r="AN127" s="812"/>
      <c r="AO127" s="813"/>
      <c r="AP127" s="856" t="s">
        <v>452</v>
      </c>
      <c r="AQ127" s="857"/>
      <c r="AR127" s="857"/>
      <c r="AS127" s="857"/>
      <c r="AT127" s="858"/>
      <c r="AU127" s="223"/>
      <c r="AV127" s="223"/>
      <c r="AW127" s="223"/>
      <c r="AX127" s="873" t="s">
        <v>499</v>
      </c>
      <c r="AY127" s="844"/>
      <c r="AZ127" s="844"/>
      <c r="BA127" s="844"/>
      <c r="BB127" s="844"/>
      <c r="BC127" s="844"/>
      <c r="BD127" s="844"/>
      <c r="BE127" s="845"/>
      <c r="BF127" s="843" t="s">
        <v>500</v>
      </c>
      <c r="BG127" s="844"/>
      <c r="BH127" s="844"/>
      <c r="BI127" s="844"/>
      <c r="BJ127" s="844"/>
      <c r="BK127" s="844"/>
      <c r="BL127" s="845"/>
      <c r="BM127" s="843" t="s">
        <v>501</v>
      </c>
      <c r="BN127" s="844"/>
      <c r="BO127" s="844"/>
      <c r="BP127" s="844"/>
      <c r="BQ127" s="844"/>
      <c r="BR127" s="844"/>
      <c r="BS127" s="845"/>
      <c r="BT127" s="843" t="s">
        <v>502</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503</v>
      </c>
      <c r="CQ127" s="784"/>
      <c r="CR127" s="784"/>
      <c r="CS127" s="784"/>
      <c r="CT127" s="784"/>
      <c r="CU127" s="784"/>
      <c r="CV127" s="784"/>
      <c r="CW127" s="784"/>
      <c r="CX127" s="784"/>
      <c r="CY127" s="784"/>
      <c r="CZ127" s="784"/>
      <c r="DA127" s="784"/>
      <c r="DB127" s="784"/>
      <c r="DC127" s="784"/>
      <c r="DD127" s="784"/>
      <c r="DE127" s="784"/>
      <c r="DF127" s="785"/>
      <c r="DG127" s="848" t="s">
        <v>450</v>
      </c>
      <c r="DH127" s="849"/>
      <c r="DI127" s="849"/>
      <c r="DJ127" s="849"/>
      <c r="DK127" s="849"/>
      <c r="DL127" s="849" t="s">
        <v>473</v>
      </c>
      <c r="DM127" s="849"/>
      <c r="DN127" s="849"/>
      <c r="DO127" s="849"/>
      <c r="DP127" s="849"/>
      <c r="DQ127" s="849" t="s">
        <v>461</v>
      </c>
      <c r="DR127" s="849"/>
      <c r="DS127" s="849"/>
      <c r="DT127" s="849"/>
      <c r="DU127" s="849"/>
      <c r="DV127" s="826" t="s">
        <v>460</v>
      </c>
      <c r="DW127" s="826"/>
      <c r="DX127" s="826"/>
      <c r="DY127" s="826"/>
      <c r="DZ127" s="827"/>
    </row>
    <row r="128" spans="1:130" s="221" customFormat="1" ht="26.25" customHeight="1" thickBot="1" x14ac:dyDescent="0.2">
      <c r="A128" s="828" t="s">
        <v>504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505</v>
      </c>
      <c r="X128" s="830"/>
      <c r="Y128" s="830"/>
      <c r="Z128" s="831"/>
      <c r="AA128" s="832">
        <v>4433</v>
      </c>
      <c r="AB128" s="833"/>
      <c r="AC128" s="833"/>
      <c r="AD128" s="833"/>
      <c r="AE128" s="834"/>
      <c r="AF128" s="835">
        <v>4509</v>
      </c>
      <c r="AG128" s="833"/>
      <c r="AH128" s="833"/>
      <c r="AI128" s="833"/>
      <c r="AJ128" s="834"/>
      <c r="AK128" s="835">
        <v>4586</v>
      </c>
      <c r="AL128" s="833"/>
      <c r="AM128" s="833"/>
      <c r="AN128" s="833"/>
      <c r="AO128" s="834"/>
      <c r="AP128" s="836"/>
      <c r="AQ128" s="837"/>
      <c r="AR128" s="837"/>
      <c r="AS128" s="837"/>
      <c r="AT128" s="838"/>
      <c r="AU128" s="223"/>
      <c r="AV128" s="223"/>
      <c r="AW128" s="223"/>
      <c r="AX128" s="839" t="s">
        <v>506</v>
      </c>
      <c r="AY128" s="840"/>
      <c r="AZ128" s="840"/>
      <c r="BA128" s="840"/>
      <c r="BB128" s="840"/>
      <c r="BC128" s="840"/>
      <c r="BD128" s="840"/>
      <c r="BE128" s="841"/>
      <c r="BF128" s="818" t="s">
        <v>460</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507</v>
      </c>
      <c r="CQ128" s="762"/>
      <c r="CR128" s="762"/>
      <c r="CS128" s="762"/>
      <c r="CT128" s="762"/>
      <c r="CU128" s="762"/>
      <c r="CV128" s="762"/>
      <c r="CW128" s="762"/>
      <c r="CX128" s="762"/>
      <c r="CY128" s="762"/>
      <c r="CZ128" s="762"/>
      <c r="DA128" s="762"/>
      <c r="DB128" s="762"/>
      <c r="DC128" s="762"/>
      <c r="DD128" s="762"/>
      <c r="DE128" s="762"/>
      <c r="DF128" s="763"/>
      <c r="DG128" s="822" t="s">
        <v>452</v>
      </c>
      <c r="DH128" s="823"/>
      <c r="DI128" s="823"/>
      <c r="DJ128" s="823"/>
      <c r="DK128" s="823"/>
      <c r="DL128" s="823" t="s">
        <v>133</v>
      </c>
      <c r="DM128" s="823"/>
      <c r="DN128" s="823"/>
      <c r="DO128" s="823"/>
      <c r="DP128" s="823"/>
      <c r="DQ128" s="823" t="s">
        <v>133</v>
      </c>
      <c r="DR128" s="823"/>
      <c r="DS128" s="823"/>
      <c r="DT128" s="823"/>
      <c r="DU128" s="823"/>
      <c r="DV128" s="824" t="s">
        <v>461</v>
      </c>
      <c r="DW128" s="824"/>
      <c r="DX128" s="824"/>
      <c r="DY128" s="824"/>
      <c r="DZ128" s="825"/>
    </row>
    <row r="129" spans="1:131" s="221" customFormat="1" ht="26.25" customHeight="1" x14ac:dyDescent="0.15">
      <c r="A129" s="806" t="s">
        <v>109</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508</v>
      </c>
      <c r="X129" s="809"/>
      <c r="Y129" s="809"/>
      <c r="Z129" s="810"/>
      <c r="AA129" s="811">
        <v>2182112</v>
      </c>
      <c r="AB129" s="812"/>
      <c r="AC129" s="812"/>
      <c r="AD129" s="812"/>
      <c r="AE129" s="813"/>
      <c r="AF129" s="814">
        <v>2285322</v>
      </c>
      <c r="AG129" s="812"/>
      <c r="AH129" s="812"/>
      <c r="AI129" s="812"/>
      <c r="AJ129" s="813"/>
      <c r="AK129" s="814">
        <v>2508362</v>
      </c>
      <c r="AL129" s="812"/>
      <c r="AM129" s="812"/>
      <c r="AN129" s="812"/>
      <c r="AO129" s="813"/>
      <c r="AP129" s="815"/>
      <c r="AQ129" s="816"/>
      <c r="AR129" s="816"/>
      <c r="AS129" s="816"/>
      <c r="AT129" s="817"/>
      <c r="AU129" s="224"/>
      <c r="AV129" s="224"/>
      <c r="AW129" s="224"/>
      <c r="AX129" s="783" t="s">
        <v>509</v>
      </c>
      <c r="AY129" s="784"/>
      <c r="AZ129" s="784"/>
      <c r="BA129" s="784"/>
      <c r="BB129" s="784"/>
      <c r="BC129" s="784"/>
      <c r="BD129" s="784"/>
      <c r="BE129" s="785"/>
      <c r="BF129" s="802" t="s">
        <v>452</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510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511</v>
      </c>
      <c r="X130" s="809"/>
      <c r="Y130" s="809"/>
      <c r="Z130" s="810"/>
      <c r="AA130" s="811">
        <v>472013</v>
      </c>
      <c r="AB130" s="812"/>
      <c r="AC130" s="812"/>
      <c r="AD130" s="812"/>
      <c r="AE130" s="813"/>
      <c r="AF130" s="814">
        <v>427875</v>
      </c>
      <c r="AG130" s="812"/>
      <c r="AH130" s="812"/>
      <c r="AI130" s="812"/>
      <c r="AJ130" s="813"/>
      <c r="AK130" s="814">
        <v>449938</v>
      </c>
      <c r="AL130" s="812"/>
      <c r="AM130" s="812"/>
      <c r="AN130" s="812"/>
      <c r="AO130" s="813"/>
      <c r="AP130" s="815"/>
      <c r="AQ130" s="816"/>
      <c r="AR130" s="816"/>
      <c r="AS130" s="816"/>
      <c r="AT130" s="817"/>
      <c r="AU130" s="224"/>
      <c r="AV130" s="224"/>
      <c r="AW130" s="224"/>
      <c r="AX130" s="783" t="s">
        <v>512</v>
      </c>
      <c r="AY130" s="784"/>
      <c r="AZ130" s="784"/>
      <c r="BA130" s="784"/>
      <c r="BB130" s="784"/>
      <c r="BC130" s="784"/>
      <c r="BD130" s="784"/>
      <c r="BE130" s="785"/>
      <c r="BF130" s="786">
        <v>10.5</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513</v>
      </c>
      <c r="X131" s="793"/>
      <c r="Y131" s="793"/>
      <c r="Z131" s="794"/>
      <c r="AA131" s="795">
        <v>1710099</v>
      </c>
      <c r="AB131" s="796"/>
      <c r="AC131" s="796"/>
      <c r="AD131" s="796"/>
      <c r="AE131" s="797"/>
      <c r="AF131" s="798">
        <v>1857447</v>
      </c>
      <c r="AG131" s="796"/>
      <c r="AH131" s="796"/>
      <c r="AI131" s="796"/>
      <c r="AJ131" s="797"/>
      <c r="AK131" s="798">
        <v>2058424</v>
      </c>
      <c r="AL131" s="796"/>
      <c r="AM131" s="796"/>
      <c r="AN131" s="796"/>
      <c r="AO131" s="797"/>
      <c r="AP131" s="799"/>
      <c r="AQ131" s="800"/>
      <c r="AR131" s="800"/>
      <c r="AS131" s="800"/>
      <c r="AT131" s="801"/>
      <c r="AU131" s="224"/>
      <c r="AV131" s="224"/>
      <c r="AW131" s="224"/>
      <c r="AX131" s="761" t="s">
        <v>514</v>
      </c>
      <c r="AY131" s="762"/>
      <c r="AZ131" s="762"/>
      <c r="BA131" s="762"/>
      <c r="BB131" s="762"/>
      <c r="BC131" s="762"/>
      <c r="BD131" s="762"/>
      <c r="BE131" s="763"/>
      <c r="BF131" s="764">
        <v>63.7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516</v>
      </c>
      <c r="W132" s="774"/>
      <c r="X132" s="774"/>
      <c r="Y132" s="774"/>
      <c r="Z132" s="775"/>
      <c r="AA132" s="776">
        <v>11.135671090000001</v>
      </c>
      <c r="AB132" s="777"/>
      <c r="AC132" s="777"/>
      <c r="AD132" s="777"/>
      <c r="AE132" s="778"/>
      <c r="AF132" s="779">
        <v>9.9374571659999997</v>
      </c>
      <c r="AG132" s="777"/>
      <c r="AH132" s="777"/>
      <c r="AI132" s="777"/>
      <c r="AJ132" s="778"/>
      <c r="AK132" s="779">
        <v>10.442406419999999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517</v>
      </c>
      <c r="W133" s="753"/>
      <c r="X133" s="753"/>
      <c r="Y133" s="753"/>
      <c r="Z133" s="754"/>
      <c r="AA133" s="755">
        <v>10.6</v>
      </c>
      <c r="AB133" s="756"/>
      <c r="AC133" s="756"/>
      <c r="AD133" s="756"/>
      <c r="AE133" s="757"/>
      <c r="AF133" s="755">
        <v>10.6</v>
      </c>
      <c r="AG133" s="756"/>
      <c r="AH133" s="756"/>
      <c r="AI133" s="756"/>
      <c r="AJ133" s="757"/>
      <c r="AK133" s="755">
        <v>10.5</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7mhCqF6K9sVS/2+075dnGxXq0CkKsUeWGXEusYQpPuVhSUSqcmMVAkVYxslQS3ieX9UPJMypuKAjg/sVYMHvuQ==" saltValue="E3lZV0mRvyEWHp8BpwXL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3" zoomScaleNormal="85" zoomScaleSheetLayoutView="73"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P41twk0M03kDQ8TOxBg/Rqm9fK0tvy6SKStS1DX4VXxKhQv6vBZod50BT9l8WV9wppFfug1caMsOI/qoAHj6A==" saltValue="omgJqjFXWNw1Z/R0XBikH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37"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VR/XRZSrvS4rUY9gR/mvAa9afcHKb0ELqV8G7XYeXUPvwpJPhVbIgd0hN808KMxMwsKbfoT89xVIXV09QUWA==" saltValue="uxUZX5v8UtT106eboUFmu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521</v>
      </c>
      <c r="AP7" s="263"/>
      <c r="AQ7" s="264" t="s">
        <v>522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523</v>
      </c>
      <c r="AQ8" s="270" t="s">
        <v>524</v>
      </c>
      <c r="AR8" s="271" t="s">
        <v>525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526</v>
      </c>
      <c r="AL9" s="1163"/>
      <c r="AM9" s="1163"/>
      <c r="AN9" s="1164"/>
      <c r="AO9" s="272">
        <v>612833</v>
      </c>
      <c r="AP9" s="272">
        <v>175748</v>
      </c>
      <c r="AQ9" s="273">
        <v>194778</v>
      </c>
      <c r="AR9" s="274">
        <v>-9.8000000000000007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527</v>
      </c>
      <c r="AL10" s="1163"/>
      <c r="AM10" s="1163"/>
      <c r="AN10" s="1164"/>
      <c r="AO10" s="275">
        <v>142434</v>
      </c>
      <c r="AP10" s="275">
        <v>40847</v>
      </c>
      <c r="AQ10" s="276">
        <v>26112</v>
      </c>
      <c r="AR10" s="277">
        <v>56.4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528</v>
      </c>
      <c r="AL11" s="1163"/>
      <c r="AM11" s="1163"/>
      <c r="AN11" s="1164"/>
      <c r="AO11" s="275" t="s">
        <v>529</v>
      </c>
      <c r="AP11" s="275" t="s">
        <v>529</v>
      </c>
      <c r="AQ11" s="276">
        <v>390</v>
      </c>
      <c r="AR11" s="277" t="s">
        <v>529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530</v>
      </c>
      <c r="AL12" s="1163"/>
      <c r="AM12" s="1163"/>
      <c r="AN12" s="1164"/>
      <c r="AO12" s="275" t="s">
        <v>529</v>
      </c>
      <c r="AP12" s="275" t="s">
        <v>529</v>
      </c>
      <c r="AQ12" s="276" t="s">
        <v>529</v>
      </c>
      <c r="AR12" s="277" t="s">
        <v>529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531</v>
      </c>
      <c r="AL13" s="1163"/>
      <c r="AM13" s="1163"/>
      <c r="AN13" s="1164"/>
      <c r="AO13" s="275">
        <v>15673</v>
      </c>
      <c r="AP13" s="275">
        <v>4495</v>
      </c>
      <c r="AQ13" s="276">
        <v>7005</v>
      </c>
      <c r="AR13" s="277">
        <v>-35.799999999999997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532</v>
      </c>
      <c r="AL14" s="1163"/>
      <c r="AM14" s="1163"/>
      <c r="AN14" s="1164"/>
      <c r="AO14" s="275">
        <v>61680</v>
      </c>
      <c r="AP14" s="275">
        <v>17689</v>
      </c>
      <c r="AQ14" s="276">
        <v>3736</v>
      </c>
      <c r="AR14" s="277">
        <v>373.5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533</v>
      </c>
      <c r="AL15" s="1166"/>
      <c r="AM15" s="1166"/>
      <c r="AN15" s="1167"/>
      <c r="AO15" s="275">
        <v>-48250</v>
      </c>
      <c r="AP15" s="275">
        <v>-13837</v>
      </c>
      <c r="AQ15" s="276">
        <v>-14789</v>
      </c>
      <c r="AR15" s="277">
        <v>-6.4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191</v>
      </c>
      <c r="AL16" s="1166"/>
      <c r="AM16" s="1166"/>
      <c r="AN16" s="1167"/>
      <c r="AO16" s="275">
        <v>784370</v>
      </c>
      <c r="AP16" s="275">
        <v>224941</v>
      </c>
      <c r="AQ16" s="276">
        <v>217232</v>
      </c>
      <c r="AR16" s="277">
        <v>3.5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538</v>
      </c>
      <c r="AL21" s="1169"/>
      <c r="AM21" s="1169"/>
      <c r="AN21" s="1170"/>
      <c r="AO21" s="288">
        <v>19.79</v>
      </c>
      <c r="AP21" s="289">
        <v>19.260000000000002</v>
      </c>
      <c r="AQ21" s="290">
        <v>0.53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539</v>
      </c>
      <c r="AL22" s="1169"/>
      <c r="AM22" s="1169"/>
      <c r="AN22" s="1170"/>
      <c r="AO22" s="293">
        <v>97.1</v>
      </c>
      <c r="AP22" s="294">
        <v>95.2</v>
      </c>
      <c r="AQ22" s="295">
        <v>1.9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540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521</v>
      </c>
      <c r="AP30" s="263"/>
      <c r="AQ30" s="264" t="s">
        <v>522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523</v>
      </c>
      <c r="AQ31" s="270" t="s">
        <v>524</v>
      </c>
      <c r="AR31" s="271" t="s">
        <v>525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543</v>
      </c>
      <c r="AL32" s="1153"/>
      <c r="AM32" s="1153"/>
      <c r="AN32" s="1154"/>
      <c r="AO32" s="303">
        <v>504407</v>
      </c>
      <c r="AP32" s="303">
        <v>144654</v>
      </c>
      <c r="AQ32" s="304">
        <v>113550</v>
      </c>
      <c r="AR32" s="305">
        <v>27.4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544</v>
      </c>
      <c r="AL33" s="1153"/>
      <c r="AM33" s="1153"/>
      <c r="AN33" s="1154"/>
      <c r="AO33" s="303" t="s">
        <v>529</v>
      </c>
      <c r="AP33" s="303" t="s">
        <v>529</v>
      </c>
      <c r="AQ33" s="304" t="s">
        <v>529</v>
      </c>
      <c r="AR33" s="305" t="s">
        <v>529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545</v>
      </c>
      <c r="AL34" s="1153"/>
      <c r="AM34" s="1153"/>
      <c r="AN34" s="1154"/>
      <c r="AO34" s="303" t="s">
        <v>529</v>
      </c>
      <c r="AP34" s="303" t="s">
        <v>529</v>
      </c>
      <c r="AQ34" s="304" t="s">
        <v>529</v>
      </c>
      <c r="AR34" s="305" t="s">
        <v>529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546</v>
      </c>
      <c r="AL35" s="1153"/>
      <c r="AM35" s="1153"/>
      <c r="AN35" s="1154"/>
      <c r="AO35" s="303">
        <v>147767</v>
      </c>
      <c r="AP35" s="303">
        <v>42377</v>
      </c>
      <c r="AQ35" s="304">
        <v>31148</v>
      </c>
      <c r="AR35" s="305">
        <v>36.1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547</v>
      </c>
      <c r="AL36" s="1153"/>
      <c r="AM36" s="1153"/>
      <c r="AN36" s="1154"/>
      <c r="AO36" s="303">
        <v>14093</v>
      </c>
      <c r="AP36" s="303">
        <v>4042</v>
      </c>
      <c r="AQ36" s="304">
        <v>2793</v>
      </c>
      <c r="AR36" s="305">
        <v>44.7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548</v>
      </c>
      <c r="AL37" s="1153"/>
      <c r="AM37" s="1153"/>
      <c r="AN37" s="1154"/>
      <c r="AO37" s="303">
        <v>3206</v>
      </c>
      <c r="AP37" s="303">
        <v>919</v>
      </c>
      <c r="AQ37" s="304">
        <v>608</v>
      </c>
      <c r="AR37" s="305">
        <v>51.2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549</v>
      </c>
      <c r="AL38" s="1156"/>
      <c r="AM38" s="1156"/>
      <c r="AN38" s="1157"/>
      <c r="AO38" s="306" t="s">
        <v>529</v>
      </c>
      <c r="AP38" s="306" t="s">
        <v>529</v>
      </c>
      <c r="AQ38" s="307">
        <v>12</v>
      </c>
      <c r="AR38" s="295" t="s">
        <v>529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550</v>
      </c>
      <c r="AL39" s="1156"/>
      <c r="AM39" s="1156"/>
      <c r="AN39" s="1157"/>
      <c r="AO39" s="303">
        <v>-4586</v>
      </c>
      <c r="AP39" s="303">
        <v>-1315</v>
      </c>
      <c r="AQ39" s="304">
        <v>-2283</v>
      </c>
      <c r="AR39" s="305">
        <v>-42.4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551</v>
      </c>
      <c r="AL40" s="1153"/>
      <c r="AM40" s="1153"/>
      <c r="AN40" s="1154"/>
      <c r="AO40" s="303">
        <v>-449938</v>
      </c>
      <c r="AP40" s="303">
        <v>-129033</v>
      </c>
      <c r="AQ40" s="304">
        <v>-109335</v>
      </c>
      <c r="AR40" s="305">
        <v>18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301</v>
      </c>
      <c r="AL41" s="1159"/>
      <c r="AM41" s="1159"/>
      <c r="AN41" s="1160"/>
      <c r="AO41" s="303">
        <v>214949</v>
      </c>
      <c r="AP41" s="303">
        <v>61643</v>
      </c>
      <c r="AQ41" s="304">
        <v>36494</v>
      </c>
      <c r="AR41" s="305">
        <v>68.900000000000006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521</v>
      </c>
      <c r="AN49" s="1147" t="s">
        <v>555</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556</v>
      </c>
      <c r="AO50" s="320" t="s">
        <v>557</v>
      </c>
      <c r="AP50" s="321" t="s">
        <v>558</v>
      </c>
      <c r="AQ50" s="322" t="s">
        <v>559</v>
      </c>
      <c r="AR50" s="323" t="s">
        <v>560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715716</v>
      </c>
      <c r="AN51" s="325">
        <v>186094</v>
      </c>
      <c r="AO51" s="326">
        <v>5.5</v>
      </c>
      <c r="AP51" s="327">
        <v>267911</v>
      </c>
      <c r="AQ51" s="328">
        <v>12.6</v>
      </c>
      <c r="AR51" s="329">
        <v>-7.1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234648</v>
      </c>
      <c r="AN52" s="333">
        <v>61011</v>
      </c>
      <c r="AO52" s="334">
        <v>-52.9</v>
      </c>
      <c r="AP52" s="335">
        <v>106425</v>
      </c>
      <c r="AQ52" s="336">
        <v>-3.6</v>
      </c>
      <c r="AR52" s="337">
        <v>-49.3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663096</v>
      </c>
      <c r="AN53" s="325">
        <v>177536</v>
      </c>
      <c r="AO53" s="326">
        <v>-4.5999999999999996</v>
      </c>
      <c r="AP53" s="327">
        <v>228215</v>
      </c>
      <c r="AQ53" s="328">
        <v>-14.8</v>
      </c>
      <c r="AR53" s="329">
        <v>10.199999999999999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192070</v>
      </c>
      <c r="AN54" s="333">
        <v>51424</v>
      </c>
      <c r="AO54" s="334">
        <v>-15.7</v>
      </c>
      <c r="AP54" s="335">
        <v>117571</v>
      </c>
      <c r="AQ54" s="336">
        <v>10.5</v>
      </c>
      <c r="AR54" s="337">
        <v>-26.2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1251888</v>
      </c>
      <c r="AN55" s="325">
        <v>344304</v>
      </c>
      <c r="AO55" s="326">
        <v>93.9</v>
      </c>
      <c r="AP55" s="327">
        <v>264232</v>
      </c>
      <c r="AQ55" s="328">
        <v>15.8</v>
      </c>
      <c r="AR55" s="329">
        <v>78.099999999999994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436508</v>
      </c>
      <c r="AN56" s="333">
        <v>120052</v>
      </c>
      <c r="AO56" s="334">
        <v>133.5</v>
      </c>
      <c r="AP56" s="335">
        <v>133959</v>
      </c>
      <c r="AQ56" s="336">
        <v>13.9</v>
      </c>
      <c r="AR56" s="337">
        <v>119.6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1587035</v>
      </c>
      <c r="AN57" s="325">
        <v>444672</v>
      </c>
      <c r="AO57" s="326">
        <v>29.2</v>
      </c>
      <c r="AP57" s="327">
        <v>263613</v>
      </c>
      <c r="AQ57" s="328">
        <v>-0.2</v>
      </c>
      <c r="AR57" s="329">
        <v>29.4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730159</v>
      </c>
      <c r="AN58" s="333">
        <v>204584</v>
      </c>
      <c r="AO58" s="334">
        <v>70.400000000000006</v>
      </c>
      <c r="AP58" s="335">
        <v>128823</v>
      </c>
      <c r="AQ58" s="336">
        <v>-3.8</v>
      </c>
      <c r="AR58" s="337">
        <v>74.2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2236426</v>
      </c>
      <c r="AN59" s="325">
        <v>641361</v>
      </c>
      <c r="AO59" s="326">
        <v>44.2</v>
      </c>
      <c r="AP59" s="327">
        <v>330026</v>
      </c>
      <c r="AQ59" s="328">
        <v>25.2</v>
      </c>
      <c r="AR59" s="329">
        <v>19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1897444</v>
      </c>
      <c r="AN60" s="333">
        <v>544148</v>
      </c>
      <c r="AO60" s="334">
        <v>166</v>
      </c>
      <c r="AP60" s="335">
        <v>141075</v>
      </c>
      <c r="AQ60" s="336">
        <v>9.5</v>
      </c>
      <c r="AR60" s="337">
        <v>156.5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1290832</v>
      </c>
      <c r="AN61" s="340">
        <v>358793</v>
      </c>
      <c r="AO61" s="341">
        <v>33.6</v>
      </c>
      <c r="AP61" s="342">
        <v>270799</v>
      </c>
      <c r="AQ61" s="343">
        <v>7.7</v>
      </c>
      <c r="AR61" s="329">
        <v>25.9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698166</v>
      </c>
      <c r="AN62" s="333">
        <v>196244</v>
      </c>
      <c r="AO62" s="334">
        <v>60.3</v>
      </c>
      <c r="AP62" s="335">
        <v>125571</v>
      </c>
      <c r="AQ62" s="336">
        <v>5.3</v>
      </c>
      <c r="AR62" s="337">
        <v>55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h2z/aDHU7iLiPXWgzjEJxEi9Jpv6JV3RBvq5T8pe7ubVkiR36lCpwJ0jinXKE2tX34gRq/o+lRwDiMORnC21g==" saltValue="dAk941WllwJgaJmD/FDM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569</v>
      </c>
    </row>
    <row r="121" spans="125:125" ht="13.5" hidden="1" customHeight="1" x14ac:dyDescent="0.15">
      <c r="DU121" s="250"/>
    </row>
  </sheetData>
  <sheetProtection algorithmName="SHA-512" hashValue="IPPLvEV+QSAVXF1Ev5hWCXyKoUT6LdGcmRUbmMZfo3vrY6DZRCddpNrhc+DMmuYPgHdF3F0wKiW3SKEpy0LVLg==" saltValue="mKvfJsgYegSLp+kfxA18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570</v>
      </c>
    </row>
  </sheetData>
  <sheetProtection algorithmName="SHA-512" hashValue="jb+MiL0pUdT6gaKssXfJ14MROOCXVIGcXEDO7g+6qkiunKmoIBB+JGo7kdxFgFk7EXeJKLZ0kbuPNN2F3hpAtg==" saltValue="1jdH85/Y6nIm0Y8uMTsb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71" t="s">
        <v>3</v>
      </c>
      <c r="D47" s="1171"/>
      <c r="E47" s="1172"/>
      <c r="F47" s="11">
        <v>39.32</v>
      </c>
      <c r="G47" s="12">
        <v>36.97</v>
      </c>
      <c r="H47" s="12">
        <v>37.840000000000003</v>
      </c>
      <c r="I47" s="12">
        <v>43.24</v>
      </c>
      <c r="J47" s="13">
        <v>37.67</v>
      </c>
    </row>
    <row r="48" spans="2:10" ht="57.75" customHeight="1" x14ac:dyDescent="0.15">
      <c r="B48" s="14"/>
      <c r="C48" s="1173" t="s">
        <v>4</v>
      </c>
      <c r="D48" s="1173"/>
      <c r="E48" s="1174"/>
      <c r="F48" s="15">
        <v>3.86</v>
      </c>
      <c r="G48" s="16">
        <v>4.37</v>
      </c>
      <c r="H48" s="16">
        <v>5.5</v>
      </c>
      <c r="I48" s="16">
        <v>5.92</v>
      </c>
      <c r="J48" s="17">
        <v>4.6500000000000004</v>
      </c>
    </row>
    <row r="49" spans="2:10" ht="57.75" customHeight="1" thickBot="1" x14ac:dyDescent="0.2">
      <c r="B49" s="18"/>
      <c r="C49" s="1175" t="s">
        <v>5</v>
      </c>
      <c r="D49" s="1175"/>
      <c r="E49" s="1176"/>
      <c r="F49" s="19" t="s">
        <v>576</v>
      </c>
      <c r="G49" s="20" t="s">
        <v>577</v>
      </c>
      <c r="H49" s="20" t="s">
        <v>578</v>
      </c>
      <c r="I49" s="20">
        <v>5.16</v>
      </c>
      <c r="J49" s="21" t="s">
        <v>579</v>
      </c>
    </row>
    <row r="50" spans="2:10" x14ac:dyDescent="0.15"/>
  </sheetData>
  <sheetProtection algorithmName="SHA-512" hashValue="uS67bokZw56Jie5R4pz9lxrzk86+jmxwfH9txeAUxD+zkUwBu2U3IlifdpfB7BWZoOBlE4fCbvGx2iovG3CLmw==" saltValue="wlTYeFd5pzMp9BUxe1RJ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2023-03-21T06:08:50Z</cp:lastPrinted>
  <dcterms:created xsi:type="dcterms:W3CDTF">2023-02-20T05:23:33Z</dcterms:created>
  <dcterms:modified xsi:type="dcterms:W3CDTF">2023-10-11T00:49:39Z</dcterms:modified>
  <cp:category/>
</cp:coreProperties>
</file>