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A9C458A3-748C-4297-81CD-B379E4E34889}"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<sst xmlns="http://schemas.openxmlformats.org/spreadsheetml/2006/main" count="1129" uniqueCount="624">
  <si>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</si>
  <si>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</si>
  <si>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</si>
  <si>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</si>
  <si>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</si>
  <si>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</si>
  <si>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</si>
  <si>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</si>
  <si>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</si>
  <si>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</si>
  <si>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</si>
  <si>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</si>
  <si>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</si>
  <si>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</si>
  <si>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</si>
  <si>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</si>
  <si>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</si>
  <si>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</si>
  <si>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</si>
  <si>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</si>
  <si>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</si>
  <si>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</si>
  <si>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</si>
  <si>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</si>
  <si>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</si>
  <si>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</si>
  <si>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</si>
  <si>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</si>
  <si>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</si>
  <si>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</si>
  <si>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</si>
  <si>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</si>
  <si>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</si>
  <si>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</si>
  <si>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</si>
  <si>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</si>
  <si>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</si>
  <si>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</si>
  <si>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</si>
  <si>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</si>
  <si>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</si>
  <si>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</si>
  <si>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</si>
  <si>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</si>
  <si>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</si>
  <si>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</si>
  <si>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</si>
  <si>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</si>
  <si>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</si>
  <si>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</si>
  <si>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</si>
  <si>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</si>
  <si>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</si>
  <si>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</si>
  <si>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</si>
  <si>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</si>
  <si>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</si>
  <si>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</si>
  <si>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</si>
  <si>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</si>
  <si>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</si>
  <si>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</si>
  <si>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</si>
  <si>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</si>
  <si>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</si>
  <si>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</si>
  <si>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</si>
  <si>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</si>
  <si>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</si>
  <si>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</si>
  <si>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</si>
  <si>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</si>
  <si>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</si>
  <si>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</si>
  <si>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</si>
  <si>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</si>
  <si>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</si>
  <si>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</si>
  <si>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</si>
  <si>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</si>
  <si>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</si>
  <si>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</si>
  <si>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</si>
  <si>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</si>
  <si>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</si>
  <si>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</si>
  <si>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</si>
  <si>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</si>
  <si>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</si>
  <si>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</si>
  <si>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</si>
  <si>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</si>
  <si>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</si>
  <si>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</si>
  <si>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</si>
  <si>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</si>
  <si>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</si>
  <si>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</si>
  <si>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</si>
  <si>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</si>
  <si>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</si>
  <si>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</si>
  <si>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</si>
  <si>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</si>
  <si>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</si>
  <si>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</si>
  <si>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</si>
  <si>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</si>
  <si>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</si>
  <si>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</si>
  <si>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</si>
  <si>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</si>
  <si>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</si>
  <si>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</si>
  <si>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</si>
  <si>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</si>
  <si>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</si>
  <si>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</si>
  <si>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</si>
  <si>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</si>
  <si>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</si>
  <si>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</si>
  <si>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</si>
  <si>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</si>
  <si>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</si>
  <si>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</si>
  <si>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</si>
  <si>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</si>
  <si>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</si>
  <si>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</si>
  <si>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</si>
  <si>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</si>
  <si>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</si>
  <si>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</si>
  <si>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</si>
  <si>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</si>
  <si>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</si>
  <si>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</si>
  <si>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</si>
  <si>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</si>
  <si>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</si>
  <si>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</si>
  <si>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</si>
  <si>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</si>
  <si>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</si>
  <si>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</si>
  <si>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</si>
  <si>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</si>
  <si>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</si>
  <si>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</si>
  <si>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</si>
  <si>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</si>
  <si>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</si>
  <si>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</si>
  <si>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</si>
  <si>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</si>
  <si>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</si>
  <si>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</si>
  <si>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</si>
  <si>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</si>
  <si>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</si>
  <si>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</si>
  <si>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</si>
  <si>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</si>
  <si>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</si>
  <si>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</si>
  <si>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</si>
  <si>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</si>
  <si>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</si>
  <si>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</si>
  <si>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</si>
  <si>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</si>
  <si>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</si>
  <si>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</si>
  <si>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</si>
  <si>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</si>
  <si>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</si>
  <si>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</si>
  <si>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</si>
  <si>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</si>
  <si>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</si>
  <si>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</si>
  <si>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</si>
  <si>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</si>
  <si>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</si>
  <si>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</si>
  <si>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</si>
  <si>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</si>
  <si>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</si>
  <si>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</si>
  <si>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</si>
  <si>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</si>
  <si>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</si>
  <si>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</si>
  <si>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</si>
  <si>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</si>
  <si>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</si>
  <si>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</si>
  <si>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</si>
  <si>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</si>
  <si>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</si>
  <si>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</si>
  <si>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</si>
  <si>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</si>
  <si>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</si>
  <si>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</si>
  <si>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</si>
  <si>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</si>
  <si>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</si>
  <si>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</si>
  <si>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</si>
  <si>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</si>
  <si>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</si>
  <si>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長野県大桑村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</si>
  <si>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</si>
  <si>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</si>
  <si>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</si>
  <si>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</si>
  <si>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</si>
  <si>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</si>
  <si>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</si>
  <si>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</si>
  <si>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</si>
  <si>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</si>
  <si>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</si>
  <si>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</si>
  <si>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</si>
  <si>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</si>
  <si>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</si>
  <si>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</si>
  <si>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</si>
  <si>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</si>
  <si>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</si>
  <si>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</si>
  <si>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</si>
  <si>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</si>
  <si>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</si>
  <si>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</si>
  <si>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</si>
  <si>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</si>
  <si>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</si>
  <si>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</si>
  <si>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</si>
  <si>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</si>
  <si>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</si>
  <si>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</si>
  <si>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</si>
  <si>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</si>
  <si>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</si>
  <si>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</si>
  <si>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</si>
  <si>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</si>
  <si>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</si>
  <si>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</si>
  <si>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</si>
  <si>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</si>
  <si>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</si>
  <si>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</si>
  <si>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</si>
  <si>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</si>
  <si>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</si>
  <si>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</si>
  <si>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</si>
  <si>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</si>
  <si>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</si>
  <si>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</si>
  <si>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</si>
  <si>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</si>
  <si>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</si>
  <si>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</si>
  <si>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</si>
  <si>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</si>
  <si>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</si>
  <si>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</si>
  <si>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</si>
  <si>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</si>
  <si>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</si>
  <si>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</si>
  <si>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</si>
  <si>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</si>
  <si>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</si>
  <si>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</si>
  <si>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</si>
  <si>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</si>
  <si>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</si>
  <si>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</si>
  <si>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</si>
  <si>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</si>
  <si>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</si>
  <si>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</si>
  <si>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</si>
  <si>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</si>
  <si>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</si>
  <si>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</si>
  <si>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</si>
  <si>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</si>
  <si>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</si>
  <si>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</si>
  <si>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</si>
  <si>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</si>
  <si>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</si>
  <si>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</si>
  <si>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</si>
  <si>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</si>
  <si>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</si>
  <si>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</si>
  <si>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</si>
  <si>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</si>
  <si>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</si>
  <si>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</si>
  <si>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</si>
  <si>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</si>
  <si>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</si>
  <si>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</si>
  <si>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</si>
  <si>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</si>
  <si>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</si>
  <si>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</si>
  <si>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</si>
  <si>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</si>
  <si>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</si>
  <si>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</si>
  <si>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</si>
  <si>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</si>
  <si>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</si>
  <si>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</si>
  <si>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</si>
  <si>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</si>
  <si>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</si>
  <si>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</si>
  <si>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</si>
  <si>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</si>
  <si>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</si>
  <si>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</si>
  <si>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</si>
  <si>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</si>
  <si>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</si>
  <si>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</si>
  <si>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</si>
  <si>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</si>
  <si>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</si>
  <si>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</si>
  <si>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</si>
  <si>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</si>
  <si>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</si>
  <si>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</si>
  <si>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</si>
  <si>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</si>
  <si>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</si>
  <si>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</si>
  <si>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</si>
  <si>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</si>
  <si>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</si>
  <si>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</si>
  <si>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</si>
  <si>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</si>
  <si>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</si>
  <si>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</si>
  <si>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</si>
  <si>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</si>
  <si>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</si>
  <si>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</si>
  <si>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</si>
  <si>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</si>
  <si>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</si>
  <si>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</si>
  <si>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</si>
  <si>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</si>
  <si>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長野県大桑村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</si>
  <si>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</si>
  <si>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</si>
  <si>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</si>
  <si>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</si>
  <si>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</si>
  <si>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</si>
  <si>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</si>
  <si>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</si>
  <si>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</si>
  <si>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</si>
  <si>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</si>
  <si>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</si>
  <si>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</si>
  <si>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</si>
  <si>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</si>
  <si>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</si>
  <si>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</si>
  <si>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</si>
  <si>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</si>
  <si>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</si>
  <si>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</si>
  <si>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</si>
  <si>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</si>
  <si>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</si>
  <si>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</si>
  <si>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</si>
  <si>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</si>
  <si>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</si>
  <si>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</si>
  <si>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</si>
  <si>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</si>
  <si>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</si>
  <si>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</si>
  <si>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</si>
  <si>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</si>
  <si>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</si>
  <si>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大桑村村営水道事業特別会計</t>
    <phoneticPr fontId="5"/>
  </si>
  <si>
    <t>法非適用企業</t>
    <phoneticPr fontId="5"/>
  </si>
  <si>
    <t>大桑村農業集落排水事業特別会計</t>
    <phoneticPr fontId="5"/>
  </si>
  <si>
    <t>法非適用企業</t>
    <phoneticPr fontId="5"/>
  </si>
  <si>
    <t>大桑村公共下水道事業特別会計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</si>
  <si>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</si>
  <si>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</si>
  <si>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</si>
  <si>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</si>
  <si>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</si>
  <si>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</si>
  <si>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</si>
  <si>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</si>
  <si>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</si>
  <si>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</si>
  <si>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</si>
  <si>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</si>
  <si>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</si>
  <si>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</si>
  <si>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</si>
  <si>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</si>
  <si>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</si>
  <si>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</si>
  <si>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</si>
  <si>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</si>
  <si>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</si>
  <si>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</si>
  <si>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</si>
  <si>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</si>
  <si>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</si>
  <si>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</si>
  <si>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</si>
  <si>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</si>
  <si>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</si>
  <si>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</si>
  <si>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</si>
  <si>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</si>
  <si>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</si>
  <si>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</si>
  <si>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</si>
  <si>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</si>
  <si>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</si>
  <si>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</si>
  <si>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</si>
  <si>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</si>
  <si>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</si>
  <si>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</si>
  <si>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</si>
  <si>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</si>
  <si>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</si>
  <si>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</si>
  <si>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</si>
  <si>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</si>
  <si>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</si>
  <si>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</si>
  <si>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</si>
  <si>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</si>
  <si>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</si>
  <si>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</si>
  <si>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</si>
  <si>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</si>
  <si>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</si>
  <si>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</si>
  <si>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</si>
  <si>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</si>
  <si>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</si>
  <si>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</si>
  <si>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</si>
  <si>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</si>
  <si>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</si>
  <si>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</si>
  <si>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</si>
  <si>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大桑村村営水道事業特別会計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</si>
  <si>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</si>
  <si>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</si>
  <si>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大桑村公共下水道事業特別会計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</si>
  <si>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</si>
  <si>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大桑村農業集落排水事業特別会計</t>
    <phoneticPr fontId="5"/>
  </si>
  <si>
    <t>-</t>
    <phoneticPr fontId="5"/>
  </si>
  <si>
    <t>(Ｆ)</t>
    <phoneticPr fontId="5"/>
  </si>
  <si>
    <t>大桑村後期高齢者医療事業特別会計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</si>
  <si>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</si>
  <si>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</si>
  <si>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</si>
  <si>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</si>
  <si>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</si>
  <si>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</si>
  <si>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</si>
  <si>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</si>
  <si>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</si>
  <si>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</si>
  <si>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</si>
  <si>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</si>
  <si>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</si>
  <si>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</si>
  <si>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</si>
  <si>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</si>
  <si>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</si>
  <si>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</si>
  <si>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</si>
  <si>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</si>
  <si>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</si>
  <si>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</si>
  <si>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</si>
  <si>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</si>
  <si>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</si>
  <si>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</si>
  <si>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</si>
  <si>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</si>
  <si>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</si>
  <si>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</si>
  <si>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</si>
  <si>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</si>
  <si>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</si>
  <si>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</si>
  <si>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</si>
  <si>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</si>
  <si>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</si>
  <si>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</si>
  <si>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</si>
  <si>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</si>
  <si>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</si>
  <si>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</si>
  <si>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</si>
  <si>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</si>
  <si>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</si>
  <si>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</si>
  <si>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</si>
  <si>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</si>
  <si>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</si>
  <si>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</si>
  <si>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</si>
  <si>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</si>
  <si>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</si>
  <si>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</si>
  <si>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</si>
  <si>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</si>
  <si>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</si>
  <si>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</si>
  <si>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</si>
  <si>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</si>
  <si>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</si>
  <si>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</si>
  <si>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</si>
  <si>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</si>
  <si>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</si>
  <si>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</si>
  <si>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</si>
  <si>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</si>
  <si>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</si>
  <si>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</si>
  <si>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</si>
  <si>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</si>
  <si>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</si>
  <si>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</si>
  <si>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</si>
  <si>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</si>
  <si>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</si>
  <si>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</si>
  <si>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</si>
  <si>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</si>
  <si>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</si>
  <si>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</si>
  <si>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</si>
  <si>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</si>
  <si>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</si>
  <si>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3.14</t>
  </si>
  <si>
    <t>▲ 4.13</t>
  </si>
  <si>
    <t>▲ 5.00</t>
  </si>
  <si>
    <t>▲ 1.27</t>
  </si>
  <si>
    <t>一般会計</t>
  </si>
  <si>
    <t>大桑村国民健康保険事業特別会計</t>
  </si>
  <si>
    <t>大桑村村営水道事業特別会計</t>
  </si>
  <si>
    <t>大桑村農業集落排水事業特別会計</t>
  </si>
  <si>
    <t>大桑村公共下水道事業特別会計</t>
  </si>
  <si>
    <t>大桑村後期高齢者医療事業特別会計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</si>
  <si>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</si>
  <si>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</si>
  <si>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</si>
  <si>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</si>
  <si>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</si>
  <si>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</si>
  <si>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</si>
  <si>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</si>
  <si>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rPh sb="0" eb="2">
      <t>チョウシャ</t>
    </rPh>
    <rPh sb="2" eb="4">
      <t>ケンセツ</t>
    </rPh>
    <rPh sb="4" eb="6">
      <t>キキン</t>
    </rPh>
    <phoneticPr fontId="2"/>
  </si>
  <si>
    <t>地域福祉基金</t>
    <rPh sb="0" eb="2">
      <t>チイキ</t>
    </rPh>
    <rPh sb="2" eb="4">
      <t>フクシ</t>
    </rPh>
    <rPh sb="4" eb="6">
      <t>キキン</t>
    </rPh>
    <phoneticPr fontId="2"/>
  </si>
  <si>
    <t>地域振興基金</t>
    <rPh sb="0" eb="2">
      <t>チイキ</t>
    </rPh>
    <rPh sb="2" eb="4">
      <t>シンコウ</t>
    </rPh>
    <rPh sb="4" eb="6">
      <t>キキン</t>
    </rPh>
    <phoneticPr fontId="2"/>
  </si>
  <si>
    <t>森林環境整備基金</t>
    <rPh sb="0" eb="2">
      <t>シンリン</t>
    </rPh>
    <rPh sb="2" eb="4">
      <t>カンキョウ</t>
    </rPh>
    <rPh sb="4" eb="6">
      <t>セイビ</t>
    </rPh>
    <rPh sb="6" eb="8">
      <t>キキン</t>
    </rPh>
    <phoneticPr fontId="2"/>
  </si>
  <si>
    <t>ふるさと農村活性化基金</t>
    <rPh sb="4" eb="6">
      <t>ノウソン</t>
    </rPh>
    <rPh sb="6" eb="9">
      <t>カッセイカ</t>
    </rPh>
    <rPh sb="9" eb="11">
      <t>キキン</t>
    </rPh>
    <phoneticPr fontId="2"/>
  </si>
  <si>
    <t>木曽広域連合</t>
    <rPh sb="0" eb="2">
      <t>キソ</t>
    </rPh>
    <rPh sb="2" eb="4">
      <t>コウイキ</t>
    </rPh>
    <rPh sb="4" eb="6">
      <t>レンゴウ</t>
    </rPh>
    <phoneticPr fontId="2"/>
  </si>
  <si>
    <t>　（一般会計）</t>
    <rPh sb="2" eb="4">
      <t>イッパン</t>
    </rPh>
    <rPh sb="4" eb="6">
      <t>カイケイ</t>
    </rPh>
    <phoneticPr fontId="2"/>
  </si>
  <si>
    <t>　（介護保険特別会計）</t>
    <rPh sb="2" eb="4">
      <t>カイゴ</t>
    </rPh>
    <rPh sb="4" eb="6">
      <t>ホケン</t>
    </rPh>
    <rPh sb="6" eb="8">
      <t>トクベツ</t>
    </rPh>
    <rPh sb="8" eb="10">
      <t>カイケイ</t>
    </rPh>
    <phoneticPr fontId="2"/>
  </si>
  <si>
    <t>　下水道事業会計）</t>
    <rPh sb="1" eb="4">
      <t>ゲスイドウ</t>
    </rPh>
    <rPh sb="4" eb="6">
      <t>ジギョウ</t>
    </rPh>
    <rPh sb="6" eb="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</si>
  <si>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</si>
  <si>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</si>
  <si>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</si>
  <si>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</si>
  <si>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</si>
  <si>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</si>
  <si>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</si>
  <si>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</si>
  <si>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</si>
  <si>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</si>
  <si>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</si>
  <si>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</si>
  <si>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</si>
  <si>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</si>
  <si>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</si>
  <si>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</si>
  <si>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</si>
  <si>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</si>
  <si>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</si>
  <si>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</si>
  <si>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</si>
  <si>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</si>
  <si>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</si>
  <si>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</si>
  <si>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実質公債費比率ともに類似団体と比較して高い値となっている。R03年度まで大型事業（庁舎建設事業・大桑橋橋梁整備事業）を継続して実施するため増加することが予想されるが、数値の悪化を抑制するために減債基金を積立て、地方債の繰上償還を積極的に行い、計画的な起債、償還に努める。</t>
    <rPh sb="40" eb="42">
      <t>ネンド</t>
    </rPh>
    <rPh sb="67" eb="69">
      <t>ケイゾク</t>
    </rPh>
    <rPh sb="71" eb="73">
      <t>ジッシ</t>
    </rPh>
    <rPh sb="104" eb="108">
      <t>ゲンサイキキン</t>
    </rPh>
    <rPh sb="109" eb="111">
      <t>ツミタテ</t>
    </rPh>
    <phoneticPr fontId="5"/>
  </si>
  <si>
    <t>　将来負担比率については、庁舎建設事業に伴う庁舎建設基金の積立により充当可能財源が増加したため一時的に減少していたが、Ｒ01年度から庁舎建設事業が実施したことにより、増加傾向にある。今後は繰上償還等を実施して数値の上昇を抑える。有形固定資産減価償却率については、保健センターと役場庁舎の老朽化が進んでおり、特に高い数値となっているが、Ｒ01年度から実施している庁舎建設事業により、役場庁舎、保健センター、公民館の複合施設を建設しておりR03年度に完成予定のためR04年度以降は数値の減少が見込まれる。今後、減価償却資産率の高い重要施設について、住民を交えて検討していく必要がある。</t>
    <rPh sb="85" eb="87">
      <t>ケイコウ</t>
    </rPh>
    <rPh sb="91" eb="93">
      <t>コンゴ</t>
    </rPh>
    <rPh sb="94" eb="98">
      <t>クリアゲショウカン</t>
    </rPh>
    <rPh sb="98" eb="99">
      <t>トウ</t>
    </rPh>
    <rPh sb="100" eb="102">
      <t>ジッシ</t>
    </rPh>
    <rPh sb="104" eb="106">
      <t>スウチ</t>
    </rPh>
    <rPh sb="107" eb="109">
      <t>ジョウショウ</t>
    </rPh>
    <rPh sb="110" eb="111">
      <t>オサ</t>
    </rPh>
    <rPh sb="190" eb="194">
      <t>ヤクバチョウシャ</t>
    </rPh>
    <rPh sb="208" eb="210">
      <t>シセツ</t>
    </rPh>
    <rPh sb="211" eb="213">
      <t>ケンセツ</t>
    </rPh>
    <rPh sb="220" eb="222">
      <t>ネンド</t>
    </rPh>
    <rPh sb="223" eb="227">
      <t>カンセイヨテイ</t>
    </rPh>
    <rPh sb="233" eb="237">
      <t>ネンドイコウ</t>
    </rPh>
    <rPh sb="238" eb="240">
      <t>スウチ</t>
    </rPh>
    <rPh sb="241" eb="243">
      <t>ゲンショウ</t>
    </rPh>
    <rPh sb="244" eb="24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</si>
</sst>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E6A8-4B0F-90AF-A8A4D4C7CD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176467</c:v>
                </c:pt>
                <c:pt idx="1">
                  <c:v>186094</c:v>
                </c:pt>
                <c:pt idx="2">
                  <c:v>177536</c:v>
                </c:pt>
                <c:pt idx="3">
                  <c:v>344304</c:v>
                </c:pt>
                <c:pt idx="4">
                  <c:v>444672</c:v>
                </c:pt>
              </c:numCache>
            </c:numRef>
          </c:val>
          <c:smooth val="0"/>
          <c:extLst>
            <c:ext xmlns:c16="http://schemas.microsoft.com/office/drawing/2014/chart" uri="{C3380CC4-5D6E-409C-BE32-E72D297353CC}">
              <c16:uniqueId val="{00000001-E6A8-4B0F-90AF-A8A4D4C7CD07}"/>
            </c:ext>
          </c:extLst>
        </c:ser>
        <c:dLbls>
          <c:showLegendKey val="0"/>
          <c:showVal val="0"/>
          <c:showCatName val="0"/>
          <c:showSerName val="0"/>
          <c:showPercent val="0"/>
          <c:showBubbleSize val="0"/>
        </c:dLbls>
        <c:marker val="1"/>
        <c:smooth val="0"/>
        <c:axId val="311774888"/>
        <c:axId val="311777632"/>
      </c:lineChart>
      <c:catAx>
        <c:axId val="311774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777632"/>
        <c:crosses val="autoZero"/>
        <c:auto val="1"/>
        <c:lblAlgn val="ctr"/>
        <c:lblOffset val="100"/>
        <c:tickLblSkip val="1"/>
        <c:tickMarkSkip val="1"/>
        <c:noMultiLvlLbl val="0"/>
      </c:catAx>
      <c:valAx>
        <c:axId val="31177763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774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4.13</c:v>
                </c:pt>
                <c:pt idx="1">
                  <c:v>3.86</c:v>
                </c:pt>
                <c:pt idx="2">
                  <c:v>4.37</c:v>
                </c:pt>
                <c:pt idx="3">
                  <c:v>5.5</c:v>
                </c:pt>
                <c:pt idx="4">
                  <c:v>5.92</c:v>
                </c:pt>
              </c:numCache>
            </c:numRef>
          </c:val>
          <c:extLst>
            <c:ext xmlns:c16="http://schemas.microsoft.com/office/drawing/2014/chart" uri="{C3380CC4-5D6E-409C-BE32-E72D297353CC}">
              <c16:uniqueId val="{00000000-D120-40FD-8A90-ACA216289E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39.26</c:v>
                </c:pt>
                <c:pt idx="1">
                  <c:v>39.32</c:v>
                </c:pt>
                <c:pt idx="2">
                  <c:v>36.97</c:v>
                </c:pt>
                <c:pt idx="3">
                  <c:v>37.840000000000003</c:v>
                </c:pt>
                <c:pt idx="4">
                  <c:v>43.24</c:v>
                </c:pt>
              </c:numCache>
            </c:numRef>
          </c:val>
          <c:extLst>
            <c:ext xmlns:c16="http://schemas.microsoft.com/office/drawing/2014/chart" uri="{C3380CC4-5D6E-409C-BE32-E72D297353CC}">
              <c16:uniqueId val="{00000001-D120-40FD-8A90-ACA216289E27}"/>
            </c:ext>
          </c:extLst>
        </c:ser>
        <c:dLbls>
          <c:showLegendKey val="0"/>
          <c:showVal val="0"/>
          <c:showCatName val="0"/>
          <c:showSerName val="0"/>
          <c:showPercent val="0"/>
          <c:showBubbleSize val="0"/>
        </c:dLbls>
        <c:gapWidth val="250"/>
        <c:overlap val="100"/>
        <c:axId val="311775672"/>
        <c:axId val="311779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-3.14</c:v>
                </c:pt>
                <c:pt idx="1">
                  <c:v>-4.13</c:v>
                </c:pt>
                <c:pt idx="2">
                  <c:v>-5</c:v>
                </c:pt>
                <c:pt idx="3">
                  <c:v>-1.27</c:v>
                </c:pt>
                <c:pt idx="4">
                  <c:v>5.16</c:v>
                </c:pt>
              </c:numCache>
            </c:numRef>
          </c:val>
          <c:smooth val="0"/>
          <c:extLst>
            <c:ext xmlns:c16="http://schemas.microsoft.com/office/drawing/2014/chart" uri="{C3380CC4-5D6E-409C-BE32-E72D297353CC}">
              <c16:uniqueId val="{00000002-D120-40FD-8A90-ACA216289E27}"/>
            </c:ext>
          </c:extLst>
        </c:ser>
        <c:dLbls>
          <c:showLegendKey val="0"/>
          <c:showVal val="0"/>
          <c:showCatName val="0"/>
          <c:showSerName val="0"/>
          <c:showPercent val="0"/>
          <c:showBubbleSize val="0"/>
        </c:dLbls>
        <c:marker val="1"/>
        <c:smooth val="0"/>
        <c:axId val="311775672"/>
        <c:axId val="311779984"/>
      </c:lineChart>
      <c:catAx>
        <c:axId val="31177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779984"/>
        <c:crosses val="autoZero"/>
        <c:auto val="1"/>
        <c:lblAlgn val="ctr"/>
        <c:lblOffset val="100"/>
        <c:tickLblSkip val="1"/>
        <c:tickMarkSkip val="1"/>
        <c:noMultiLvlLbl val="0"/>
      </c:catAx>
      <c:valAx>
        <c:axId val="31177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77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88-4C36-AD94-8253072D5F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88-4C36-AD94-8253072D5F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F88-4C36-AD94-8253072D5F3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F88-4C36-AD94-8253072D5F3D}"/>
            </c:ext>
          </c:extLst>
        </c:ser>
        <c:ser>
          <c:idx val="4"/>
          <c:order val="4"/>
          <c:tx>
            <c:strRef>
              <c:f>データシート!$A$31</c:f>
              <c:strCache>
                <c:ptCount val="1"/>
                <c:pt idx="0">
                  <c:v>大桑村後期高齢者医療事業特別会計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F88-4C36-AD94-8253072D5F3D}"/>
            </c:ext>
          </c:extLst>
        </c:ser>
        <c:ser>
          <c:idx val="5"/>
          <c:order val="5"/>
          <c:tx>
            <c:strRef>
              <c:f>データシート!$A$32</c:f>
              <c:strCache>
                <c:ptCount val="1"/>
                <c:pt idx="0">
                  <c:v>大桑村公共下水道事業特別会計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0.04</c:v>
                </c:pt>
                <c:pt idx="8">
                  <c:v>#N/A</c:v>
                </c:pt>
                <c:pt idx="9">
                  <c:v>0.02</c:v>
                </c:pt>
              </c:numCache>
            </c:numRef>
          </c:val>
          <c:extLst>
            <c:ext xmlns:c16="http://schemas.microsoft.com/office/drawing/2014/chart" uri="{C3380CC4-5D6E-409C-BE32-E72D297353CC}">
              <c16:uniqueId val="{00000005-8F88-4C36-AD94-8253072D5F3D}"/>
            </c:ext>
          </c:extLst>
        </c:ser>
        <c:ser>
          <c:idx val="6"/>
          <c:order val="6"/>
          <c:tx>
            <c:strRef>
              <c:f>データシート!$A$33</c:f>
              <c:strCache>
                <c:ptCount val="1"/>
                <c:pt idx="0">
                  <c:v>大桑村農業集落排水事業特別会計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0.03</c:v>
                </c:pt>
                <c:pt idx="4">
                  <c:v>#N/A</c:v>
                </c:pt>
                <c:pt idx="5">
                  <c:v>0.01</c:v>
                </c:pt>
                <c:pt idx="6">
                  <c:v>#N/A</c:v>
                </c:pt>
                <c:pt idx="7">
                  <c:v>0.04</c:v>
                </c:pt>
                <c:pt idx="8">
                  <c:v>#N/A</c:v>
                </c:pt>
                <c:pt idx="9">
                  <c:v>0.02</c:v>
                </c:pt>
              </c:numCache>
            </c:numRef>
          </c:val>
          <c:extLst>
            <c:ext xmlns:c16="http://schemas.microsoft.com/office/drawing/2014/chart" uri="{C3380CC4-5D6E-409C-BE32-E72D297353CC}">
              <c16:uniqueId val="{00000006-8F88-4C36-AD94-8253072D5F3D}"/>
            </c:ext>
          </c:extLst>
        </c:ser>
        <c:ser>
          <c:idx val="7"/>
          <c:order val="7"/>
          <c:tx>
            <c:strRef>
              <c:f>データシート!$A$34</c:f>
              <c:strCache>
                <c:ptCount val="1"/>
                <c:pt idx="0">
                  <c:v>大桑村村営水道事業特別会計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0.02</c:v>
                </c:pt>
                <c:pt idx="2">
                  <c:v>#N/A</c:v>
                </c:pt>
                <c:pt idx="3">
                  <c:v>0.02</c:v>
                </c:pt>
                <c:pt idx="4">
                  <c:v>#N/A</c:v>
                </c:pt>
                <c:pt idx="5">
                  <c:v>0.04</c:v>
                </c:pt>
                <c:pt idx="6">
                  <c:v>#N/A</c:v>
                </c:pt>
                <c:pt idx="7">
                  <c:v>0</c:v>
                </c:pt>
                <c:pt idx="8">
                  <c:v>#N/A</c:v>
                </c:pt>
                <c:pt idx="9">
                  <c:v>0.06</c:v>
                </c:pt>
              </c:numCache>
            </c:numRef>
          </c:val>
          <c:extLst>
            <c:ext xmlns:c16="http://schemas.microsoft.com/office/drawing/2014/chart" uri="{C3380CC4-5D6E-409C-BE32-E72D297353CC}">
              <c16:uniqueId val="{00000007-8F88-4C36-AD94-8253072D5F3D}"/>
            </c:ext>
          </c:extLst>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1.1599999999999999</c:v>
                </c:pt>
                <c:pt idx="4">
                  <c:v>#N/A</c:v>
                </c:pt>
                <c:pt idx="5">
                  <c:v>0.22</c:v>
                </c:pt>
                <c:pt idx="6">
                  <c:v>#N/A</c:v>
                </c:pt>
                <c:pt idx="7">
                  <c:v>0.25</c:v>
                </c:pt>
                <c:pt idx="8">
                  <c:v>#N/A</c:v>
                </c:pt>
                <c:pt idx="9">
                  <c:v>0.08</c:v>
                </c:pt>
              </c:numCache>
            </c:numRef>
          </c:val>
          <c:extLst>
            <c:ext xmlns:c16="http://schemas.microsoft.com/office/drawing/2014/chart" uri="{C3380CC4-5D6E-409C-BE32-E72D297353CC}">
              <c16:uniqueId val="{00000008-8F88-4C36-AD94-8253072D5F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4.12</c:v>
                </c:pt>
                <c:pt idx="2">
                  <c:v>#N/A</c:v>
                </c:pt>
                <c:pt idx="3">
                  <c:v>3.85</c:v>
                </c:pt>
                <c:pt idx="4">
                  <c:v>#N/A</c:v>
                </c:pt>
                <c:pt idx="5">
                  <c:v>4.3600000000000003</c:v>
                </c:pt>
                <c:pt idx="6">
                  <c:v>#N/A</c:v>
                </c:pt>
                <c:pt idx="7">
                  <c:v>5.49</c:v>
                </c:pt>
                <c:pt idx="8">
                  <c:v>#N/A</c:v>
                </c:pt>
                <c:pt idx="9">
                  <c:v>5.91</c:v>
                </c:pt>
              </c:numCache>
            </c:numRef>
          </c:val>
          <c:extLst>
            <c:ext xmlns:c16="http://schemas.microsoft.com/office/drawing/2014/chart" uri="{C3380CC4-5D6E-409C-BE32-E72D297353CC}">
              <c16:uniqueId val="{00000009-8F88-4C36-AD94-8253072D5F3D}"/>
            </c:ext>
          </c:extLst>
        </c:ser>
        <c:dLbls>
          <c:showLegendKey val="0"/>
          <c:showVal val="0"/>
          <c:showCatName val="0"/>
          <c:showSerName val="0"/>
          <c:showPercent val="0"/>
          <c:showBubbleSize val="0"/>
        </c:dLbls>
        <c:gapWidth val="150"/>
        <c:overlap val="100"/>
        <c:axId val="311776848"/>
        <c:axId val="311777240"/>
      </c:barChart>
      <c:catAx>
        <c:axId val="31177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777240"/>
        <c:crosses val="autoZero"/>
        <c:auto val="1"/>
        <c:lblAlgn val="ctr"/>
        <c:lblOffset val="100"/>
        <c:tickLblSkip val="1"/>
        <c:tickMarkSkip val="1"/>
        <c:noMultiLvlLbl val="0"/>
      </c:catAx>
      <c:valAx>
        <c:axId val="311777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776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570</c:v>
                </c:pt>
                <c:pt idx="5">
                  <c:v>541</c:v>
                </c:pt>
                <c:pt idx="8">
                  <c:v>523</c:v>
                </c:pt>
                <c:pt idx="11">
                  <c:v>476</c:v>
                </c:pt>
                <c:pt idx="14">
                  <c:v>433</c:v>
                </c:pt>
              </c:numCache>
            </c:numRef>
          </c:val>
          <c:extLst>
            <c:ext xmlns:c16="http://schemas.microsoft.com/office/drawing/2014/chart" uri="{C3380CC4-5D6E-409C-BE32-E72D297353CC}">
              <c16:uniqueId val="{00000000-6244-4B30-91A1-0C49BC2D3A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44-4B30-91A1-0C49BC2D3A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6</c:v>
                </c:pt>
                <c:pt idx="6">
                  <c:v>5</c:v>
                </c:pt>
                <c:pt idx="9">
                  <c:v>3</c:v>
                </c:pt>
                <c:pt idx="12">
                  <c:v>3</c:v>
                </c:pt>
              </c:numCache>
            </c:numRef>
          </c:val>
          <c:extLst>
            <c:ext xmlns:c16="http://schemas.microsoft.com/office/drawing/2014/chart" uri="{C3380CC4-5D6E-409C-BE32-E72D297353CC}">
              <c16:uniqueId val="{00000002-6244-4B30-91A1-0C49BC2D3A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13</c:v>
                </c:pt>
                <c:pt idx="6">
                  <c:v>13</c:v>
                </c:pt>
                <c:pt idx="9">
                  <c:v>14</c:v>
                </c:pt>
                <c:pt idx="12">
                  <c:v>14</c:v>
                </c:pt>
              </c:numCache>
            </c:numRef>
          </c:val>
          <c:extLst>
            <c:ext xmlns:c16="http://schemas.microsoft.com/office/drawing/2014/chart" uri="{C3380CC4-5D6E-409C-BE32-E72D297353CC}">
              <c16:uniqueId val="{00000003-6244-4B30-91A1-0C49BC2D3A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205</c:v>
                </c:pt>
                <c:pt idx="3">
                  <c:v>188</c:v>
                </c:pt>
                <c:pt idx="6">
                  <c:v>185</c:v>
                </c:pt>
                <c:pt idx="9">
                  <c:v>163</c:v>
                </c:pt>
                <c:pt idx="12">
                  <c:v>149</c:v>
                </c:pt>
              </c:numCache>
            </c:numRef>
          </c:val>
          <c:extLst>
            <c:ext xmlns:c16="http://schemas.microsoft.com/office/drawing/2014/chart" uri="{C3380CC4-5D6E-409C-BE32-E72D297353CC}">
              <c16:uniqueId val="{00000004-6244-4B30-91A1-0C49BC2D3A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44-4B30-91A1-0C49BC2D3A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44-4B30-91A1-0C49BC2D3A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510</c:v>
                </c:pt>
                <c:pt idx="3">
                  <c:v>506</c:v>
                </c:pt>
                <c:pt idx="6">
                  <c:v>507</c:v>
                </c:pt>
                <c:pt idx="9">
                  <c:v>487</c:v>
                </c:pt>
                <c:pt idx="12">
                  <c:v>451</c:v>
                </c:pt>
              </c:numCache>
            </c:numRef>
          </c:val>
          <c:extLst>
            <c:ext xmlns:c16="http://schemas.microsoft.com/office/drawing/2014/chart" uri="{C3380CC4-5D6E-409C-BE32-E72D297353CC}">
              <c16:uniqueId val="{00000007-6244-4B30-91A1-0C49BC2D3A3E}"/>
            </c:ext>
          </c:extLst>
        </c:ser>
        <c:dLbls>
          <c:showLegendKey val="0"/>
          <c:showVal val="0"/>
          <c:showCatName val="0"/>
          <c:showSerName val="0"/>
          <c:showPercent val="0"/>
          <c:showBubbleSize val="0"/>
        </c:dLbls>
        <c:gapWidth val="100"/>
        <c:overlap val="100"/>
        <c:axId val="400832304"/>
        <c:axId val="40083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166</c:v>
                </c:pt>
                <c:pt idx="2">
                  <c:v>#N/A</c:v>
                </c:pt>
                <c:pt idx="3">
                  <c:v>#N/A</c:v>
                </c:pt>
                <c:pt idx="4">
                  <c:v>172</c:v>
                </c:pt>
                <c:pt idx="5">
                  <c:v>#N/A</c:v>
                </c:pt>
                <c:pt idx="6">
                  <c:v>#N/A</c:v>
                </c:pt>
                <c:pt idx="7">
                  <c:v>187</c:v>
                </c:pt>
                <c:pt idx="8">
                  <c:v>#N/A</c:v>
                </c:pt>
                <c:pt idx="9">
                  <c:v>#N/A</c:v>
                </c:pt>
                <c:pt idx="10">
                  <c:v>191</c:v>
                </c:pt>
                <c:pt idx="11">
                  <c:v>#N/A</c:v>
                </c:pt>
                <c:pt idx="12">
                  <c:v>#N/A</c:v>
                </c:pt>
                <c:pt idx="13">
                  <c:v>184</c:v>
                </c:pt>
                <c:pt idx="14">
                  <c:v>#N/A</c:v>
                </c:pt>
              </c:numCache>
            </c:numRef>
          </c:val>
          <c:smooth val="0"/>
          <c:extLst>
            <c:ext xmlns:c16="http://schemas.microsoft.com/office/drawing/2014/chart" uri="{C3380CC4-5D6E-409C-BE32-E72D297353CC}">
              <c16:uniqueId val="{00000008-6244-4B30-91A1-0C49BC2D3A3E}"/>
            </c:ext>
          </c:extLst>
        </c:ser>
        <c:dLbls>
          <c:showLegendKey val="0"/>
          <c:showVal val="0"/>
          <c:showCatName val="0"/>
          <c:showSerName val="0"/>
          <c:showPercent val="0"/>
          <c:showBubbleSize val="0"/>
        </c:dLbls>
        <c:marker val="1"/>
        <c:smooth val="0"/>
        <c:axId val="400832304"/>
        <c:axId val="400833088"/>
      </c:lineChart>
      <c:catAx>
        <c:axId val="40083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833088"/>
        <c:crosses val="autoZero"/>
        <c:auto val="1"/>
        <c:lblAlgn val="ctr"/>
        <c:lblOffset val="100"/>
        <c:tickLblSkip val="1"/>
        <c:tickMarkSkip val="1"/>
        <c:noMultiLvlLbl val="0"/>
      </c:catAx>
      <c:valAx>
        <c:axId val="40083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83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4390</c:v>
                </c:pt>
                <c:pt idx="5">
                  <c:v>4355</c:v>
                </c:pt>
                <c:pt idx="8">
                  <c:v>4425</c:v>
                </c:pt>
                <c:pt idx="11">
                  <c:v>4412</c:v>
                </c:pt>
                <c:pt idx="14">
                  <c:v>4461</c:v>
                </c:pt>
              </c:numCache>
            </c:numRef>
          </c:val>
          <c:extLst>
            <c:ext xmlns:c16="http://schemas.microsoft.com/office/drawing/2014/chart" uri="{C3380CC4-5D6E-409C-BE32-E72D297353CC}">
              <c16:uniqueId val="{00000000-E5CD-4203-8B1F-9F71F72E56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117</c:v>
                </c:pt>
                <c:pt idx="5">
                  <c:v>106</c:v>
                </c:pt>
                <c:pt idx="8">
                  <c:v>93</c:v>
                </c:pt>
                <c:pt idx="11">
                  <c:v>72</c:v>
                </c:pt>
                <c:pt idx="14">
                  <c:v>110</c:v>
                </c:pt>
              </c:numCache>
            </c:numRef>
          </c:val>
          <c:extLst>
            <c:ext xmlns:c16="http://schemas.microsoft.com/office/drawing/2014/chart" uri="{C3380CC4-5D6E-409C-BE32-E72D297353CC}">
              <c16:uniqueId val="{00000001-E5CD-4203-8B1F-9F71F72E56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1925</c:v>
                </c:pt>
                <c:pt idx="5">
                  <c:v>2098</c:v>
                </c:pt>
                <c:pt idx="8">
                  <c:v>2138</c:v>
                </c:pt>
                <c:pt idx="11">
                  <c:v>2094</c:v>
                </c:pt>
                <c:pt idx="14">
                  <c:v>2136</c:v>
                </c:pt>
              </c:numCache>
            </c:numRef>
          </c:val>
          <c:extLst>
            <c:ext xmlns:c16="http://schemas.microsoft.com/office/drawing/2014/chart" uri="{C3380CC4-5D6E-409C-BE32-E72D297353CC}">
              <c16:uniqueId val="{00000002-E5CD-4203-8B1F-9F71F72E56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CD-4203-8B1F-9F71F72E56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CD-4203-8B1F-9F71F72E56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CD-4203-8B1F-9F71F72E56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594</c:v>
                </c:pt>
                <c:pt idx="3">
                  <c:v>593</c:v>
                </c:pt>
                <c:pt idx="6">
                  <c:v>565</c:v>
                </c:pt>
                <c:pt idx="9">
                  <c:v>592</c:v>
                </c:pt>
                <c:pt idx="12">
                  <c:v>559</c:v>
                </c:pt>
              </c:numCache>
            </c:numRef>
          </c:val>
          <c:extLst>
            <c:ext xmlns:c16="http://schemas.microsoft.com/office/drawing/2014/chart" uri="{C3380CC4-5D6E-409C-BE32-E72D297353CC}">
              <c16:uniqueId val="{00000006-E5CD-4203-8B1F-9F71F72E56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106</c:v>
                </c:pt>
                <c:pt idx="3">
                  <c:v>93</c:v>
                </c:pt>
                <c:pt idx="6">
                  <c:v>80</c:v>
                </c:pt>
                <c:pt idx="9">
                  <c:v>68</c:v>
                </c:pt>
                <c:pt idx="12">
                  <c:v>55</c:v>
                </c:pt>
              </c:numCache>
            </c:numRef>
          </c:val>
          <c:extLst>
            <c:ext xmlns:c16="http://schemas.microsoft.com/office/drawing/2014/chart" uri="{C3380CC4-5D6E-409C-BE32-E72D297353CC}">
              <c16:uniqueId val="{00000007-E5CD-4203-8B1F-9F71F72E56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1847</c:v>
                </c:pt>
                <c:pt idx="3">
                  <c:v>1699</c:v>
                </c:pt>
                <c:pt idx="6">
                  <c:v>1547</c:v>
                </c:pt>
                <c:pt idx="9">
                  <c:v>1399</c:v>
                </c:pt>
                <c:pt idx="12">
                  <c:v>1311</c:v>
                </c:pt>
              </c:numCache>
            </c:numRef>
          </c:val>
          <c:extLst>
            <c:ext xmlns:c16="http://schemas.microsoft.com/office/drawing/2014/chart" uri="{C3380CC4-5D6E-409C-BE32-E72D297353CC}">
              <c16:uniqueId val="{00000008-E5CD-4203-8B1F-9F71F72E56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134</c:v>
                </c:pt>
                <c:pt idx="3">
                  <c:v>114</c:v>
                </c:pt>
                <c:pt idx="6">
                  <c:v>96</c:v>
                </c:pt>
                <c:pt idx="9">
                  <c:v>77</c:v>
                </c:pt>
                <c:pt idx="12">
                  <c:v>59</c:v>
                </c:pt>
              </c:numCache>
            </c:numRef>
          </c:val>
          <c:extLst>
            <c:ext xmlns:c16="http://schemas.microsoft.com/office/drawing/2014/chart" uri="{C3380CC4-5D6E-409C-BE32-E72D297353CC}">
              <c16:uniqueId val="{00000009-E5CD-4203-8B1F-9F71F72E56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4473</c:v>
                </c:pt>
                <c:pt idx="3">
                  <c:v>4573</c:v>
                </c:pt>
                <c:pt idx="6">
                  <c:v>4804</c:v>
                </c:pt>
                <c:pt idx="9">
                  <c:v>4922</c:v>
                </c:pt>
                <c:pt idx="12">
                  <c:v>5309</c:v>
                </c:pt>
              </c:numCache>
            </c:numRef>
          </c:val>
          <c:extLst>
            <c:ext xmlns:c16="http://schemas.microsoft.com/office/drawing/2014/chart" uri="{C3380CC4-5D6E-409C-BE32-E72D297353CC}">
              <c16:uniqueId val="{0000000A-E5CD-4203-8B1F-9F71F72E561B}"/>
            </c:ext>
          </c:extLst>
        </c:ser>
        <c:dLbls>
          <c:showLegendKey val="0"/>
          <c:showVal val="0"/>
          <c:showCatName val="0"/>
          <c:showSerName val="0"/>
          <c:showPercent val="0"/>
          <c:showBubbleSize val="0"/>
        </c:dLbls>
        <c:gapWidth val="100"/>
        <c:overlap val="100"/>
        <c:axId val="400826816"/>
        <c:axId val="40082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721</c:v>
                </c:pt>
                <c:pt idx="2">
                  <c:v>#N/A</c:v>
                </c:pt>
                <c:pt idx="3">
                  <c:v>#N/A</c:v>
                </c:pt>
                <c:pt idx="4">
                  <c:v>513</c:v>
                </c:pt>
                <c:pt idx="5">
                  <c:v>#N/A</c:v>
                </c:pt>
                <c:pt idx="6">
                  <c:v>#N/A</c:v>
                </c:pt>
                <c:pt idx="7">
                  <c:v>436</c:v>
                </c:pt>
                <c:pt idx="8">
                  <c:v>#N/A</c:v>
                </c:pt>
                <c:pt idx="9">
                  <c:v>#N/A</c:v>
                </c:pt>
                <c:pt idx="10">
                  <c:v>481</c:v>
                </c:pt>
                <c:pt idx="11">
                  <c:v>#N/A</c:v>
                </c:pt>
                <c:pt idx="12">
                  <c:v>#N/A</c:v>
                </c:pt>
                <c:pt idx="13">
                  <c:v>586</c:v>
                </c:pt>
                <c:pt idx="14">
                  <c:v>#N/A</c:v>
                </c:pt>
              </c:numCache>
            </c:numRef>
          </c:val>
          <c:smooth val="0"/>
          <c:extLst>
            <c:ext xmlns:c16="http://schemas.microsoft.com/office/drawing/2014/chart" uri="{C3380CC4-5D6E-409C-BE32-E72D297353CC}">
              <c16:uniqueId val="{0000000B-E5CD-4203-8B1F-9F71F72E561B}"/>
            </c:ext>
          </c:extLst>
        </c:ser>
        <c:dLbls>
          <c:showLegendKey val="0"/>
          <c:showVal val="0"/>
          <c:showCatName val="0"/>
          <c:showSerName val="0"/>
          <c:showPercent val="0"/>
          <c:showBubbleSize val="0"/>
        </c:dLbls>
        <c:marker val="1"/>
        <c:smooth val="0"/>
        <c:axId val="400826816"/>
        <c:axId val="400829952"/>
      </c:lineChart>
      <c:catAx>
        <c:axId val="40082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829952"/>
        <c:crosses val="autoZero"/>
        <c:auto val="1"/>
        <c:lblAlgn val="ctr"/>
        <c:lblOffset val="100"/>
        <c:tickLblSkip val="1"/>
        <c:tickMarkSkip val="1"/>
        <c:noMultiLvlLbl val="0"/>
      </c:catAx>
      <c:valAx>
        <c:axId val="40082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82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827</c:v>
                </c:pt>
                <c:pt idx="1">
                  <c:v>826</c:v>
                </c:pt>
                <c:pt idx="2">
                  <c:v>988</c:v>
                </c:pt>
              </c:numCache>
            </c:numRef>
          </c:val>
          <c:extLst>
            <c:ext xmlns:c16="http://schemas.microsoft.com/office/drawing/2014/chart" uri="{C3380CC4-5D6E-409C-BE32-E72D297353CC}">
              <c16:uniqueId val="{00000000-1105-416C-8B61-14EFB5E0DB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1105-416C-8B61-14EFB5E0DB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1227</c:v>
                </c:pt>
                <c:pt idx="1">
                  <c:v>1190</c:v>
                </c:pt>
                <c:pt idx="2">
                  <c:v>1068</c:v>
                </c:pt>
              </c:numCache>
            </c:numRef>
          </c:val>
          <c:extLst>
            <c:ext xmlns:c16="http://schemas.microsoft.com/office/drawing/2014/chart" uri="{C3380CC4-5D6E-409C-BE32-E72D297353CC}">
              <c16:uniqueId val="{00000002-1105-416C-8B61-14EFB5E0DBFC}"/>
            </c:ext>
          </c:extLst>
        </c:ser>
        <c:dLbls>
          <c:showLegendKey val="0"/>
          <c:showVal val="0"/>
          <c:showCatName val="0"/>
          <c:showSerName val="0"/>
          <c:showPercent val="0"/>
          <c:showBubbleSize val="0"/>
        </c:dLbls>
        <c:gapWidth val="120"/>
        <c:overlap val="100"/>
        <c:axId val="400832696"/>
        <c:axId val="400831520"/>
      </c:barChart>
      <c:catAx>
        <c:axId val="40083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831520"/>
        <c:crosses val="autoZero"/>
        <c:auto val="1"/>
        <c:lblAlgn val="ctr"/>
        <c:lblOffset val="100"/>
        <c:tickLblSkip val="1"/>
        <c:tickMarkSkip val="1"/>
        <c:noMultiLvlLbl val="0"/>
      </c:catAx>
      <c:valAx>
        <c:axId val="400831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83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{E687BA63-B11B-4787-ABDD-F7402E790CAB}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432-4460-ADD6-CD99ED4644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{301942BB-44A4-48B6-8B50-AE1FE19C8B10}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32-4460-ADD6-CD99ED4644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{BE5AFA58-A245-4593-A10E-39D89377F5F4}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32-4460-ADD6-CD99ED4644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{4EFFE0E1-7CF3-49A5-9D31-B090BF6654AD}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32-4460-ADD6-CD99ED4644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{EB70D96D-EE05-40D0-8593-178451F857AB}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32-4460-ADD6-CD99ED46445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{076DEDDE-1945-4FF8-A22D-0E35BFB47D01}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432-4460-ADD6-CD99ED46445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{D76C570A-4FB2-465C-965C-46861DA59209}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432-4460-ADD6-CD99ED46445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{8FAB00E7-4696-4B2D-A63D-76568E32BEDA}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432-4460-ADD6-CD99ED46445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{047A01E4-3467-4939-A46E-0E6D8734167E}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432-4460-ADD6-CD99ED4644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50.6</c:v>
                </c:pt>
                <c:pt idx="8">
                  <c:v>53.7</c:v>
                </c:pt>
                <c:pt idx="16">
                  <c:v>54.8</c:v>
                </c:pt>
                <c:pt idx="24">
                  <c:v>56.2</c:v>
                </c:pt>
                <c:pt idx="32">
                  <c:v>57.1</c:v>
                </c:pt>
              </c:numCache>
            </c:numRef>
          </c:xVal>
          <c:yVal>
            <c:numRef>
              <c:f>公会計指標分析・財政指標組合せ分析表!$BP$51:$DC$51</c:f>
              <c:numCache>
                <c:formatCode>#,##0.0;"▲ "#,##0.0</c:formatCode>
                <c:ptCount val="40"/>
                <c:pt idx="0">
                  <c:v>39.4</c:v>
                </c:pt>
                <c:pt idx="8">
                  <c:v>29.1</c:v>
                </c:pt>
                <c:pt idx="16">
                  <c:v>25.3</c:v>
                </c:pt>
                <c:pt idx="24">
                  <c:v>28.1</c:v>
                </c:pt>
                <c:pt idx="32">
                  <c:v>31.5</c:v>
                </c:pt>
              </c:numCache>
            </c:numRef>
          </c:yVal>
          <c:smooth val="0"/>
          <c:extLst>
            <c:ext xmlns:c16="http://schemas.microsoft.com/office/drawing/2014/chart" uri="{C3380CC4-5D6E-409C-BE32-E72D297353CC}">
              <c16:uniqueId val="{00000009-C432-4460-ADD6-CD99ED4644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{9D272082-49AE-413E-9AB6-FE050BCA90A3}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432-4460-ADD6-CD99ED4644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{28B7B1E1-08C0-4821-B4F7-92AD72C2CC9B}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32-4460-ADD6-CD99ED4644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{D9015AEC-9DAB-4414-B768-4155DE80BBED}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32-4460-ADD6-CD99ED4644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{C333CDDB-5DFD-42AA-874D-23B76B977304}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32-4460-ADD6-CD99ED4644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{EF5E9DCA-E058-44EB-8206-4FBEDC388EF1}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32-4460-ADD6-CD99ED464451}"/>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{6CA2B178-1A66-4541-B03C-E98FE4E3CB43}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432-4460-ADD6-CD99ED464451}"/>
                </c:ext>
              </c:extLst>
            </c:dLbl>
            <c:dLbl>
              <c:idx val="16"/>
              <c:layout>
                <c:manualLayout>
                  <c:x val="-2.7005722293588694E-2"/>
                  <c:y val="-4.511431505635204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{C5ADDE8D-0D92-44A9-969A-4DEEB77A756A}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432-4460-ADD6-CD99ED464451}"/>
                </c:ext>
              </c:extLst>
            </c:dLbl>
            <c:dLbl>
              <c:idx val="24"/>
              <c:layout>
                <c:manualLayout>
                  <c:x val="-3.810112986831069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{24837207-5D21-43EB-8D36-4DC47B072061}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432-4460-ADD6-CD99ED464451}"/>
                </c:ext>
              </c:extLst>
            </c:dLbl>
            <c:dLbl>
              <c:idx val="32"/>
              <c:layout>
                <c:manualLayout>
                  <c:x val="-3.1069776801718699E-2"/>
                  <c:y val="-8.436376915537831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{48064306-4EEE-4C4F-8886-9809069EEC2C}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432-4460-ADD6-CD99ED4644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432-4460-ADD6-CD99ED46445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{C33DF309-139F-42E8-AF8A-647D93EDD49E}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9DE-415E-97BA-73C31ECC5D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{93AAD45D-3A13-47BC-8633-FDA14466DBC3}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DE-415E-97BA-73C31ECC5D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{29E6728E-3361-404A-8EF5-BD2A98BDF478}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DE-415E-97BA-73C31ECC5D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{5ECC84D8-EAAC-499E-AC5B-AA31563CAEA9}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DE-415E-97BA-73C31ECC5D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{B75AD214-1CE6-4E25-A695-F26CFD86BB62}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DE-415E-97BA-73C31ECC5D5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{D1B45632-CF4D-4186-89BC-5EC8EE61C377}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9DE-415E-97BA-73C31ECC5D5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{40CA23B2-E846-4718-A5F1-A4085D2B7AA8}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9DE-415E-97BA-73C31ECC5D5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{3DFEAF16-7E93-4DFA-8617-A071415DEB2F}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9DE-415E-97BA-73C31ECC5D5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{97D07447-9139-4B99-8C2D-FFE5D471B7E8}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9DE-415E-97BA-73C31ECC5D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9.1999999999999993</c:v>
                </c:pt>
                <c:pt idx="16">
                  <c:v>9.9</c:v>
                </c:pt>
                <c:pt idx="24">
                  <c:v>10.6</c:v>
                </c:pt>
                <c:pt idx="32">
                  <c:v>10.6</c:v>
                </c:pt>
              </c:numCache>
            </c:numRef>
          </c:xVal>
          <c:yVal>
            <c:numRef>
              <c:f>公会計指標分析・財政指標組合せ分析表!$BP$73:$DC$73</c:f>
              <c:numCache>
                <c:formatCode>#,##0.0;"▲ "#,##0.0</c:formatCode>
                <c:ptCount val="40"/>
                <c:pt idx="0">
                  <c:v>39.4</c:v>
                </c:pt>
                <c:pt idx="8">
                  <c:v>29.1</c:v>
                </c:pt>
                <c:pt idx="16">
                  <c:v>25.3</c:v>
                </c:pt>
                <c:pt idx="24">
                  <c:v>28.1</c:v>
                </c:pt>
                <c:pt idx="32">
                  <c:v>31.5</c:v>
                </c:pt>
              </c:numCache>
            </c:numRef>
          </c:yVal>
          <c:smooth val="0"/>
          <c:extLst>
            <c:ext xmlns:c16="http://schemas.microsoft.com/office/drawing/2014/chart" uri="{C3380CC4-5D6E-409C-BE32-E72D297353CC}">
              <c16:uniqueId val="{00000009-C9DE-415E-97BA-73C31ECC5D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988911058730551E-2"/>
                  <c:y val="-9.552766032356856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{65AACA3F-72A5-4AAC-AB2B-760C6790F6FD}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9DE-415E-97BA-73C31ECC5D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{D5DF8C5C-E4CC-422E-9907-9A2259522848}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DE-415E-97BA-73C31ECC5D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{9A86418F-44CB-46BE-9607-442BAC36FAAF}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DE-415E-97BA-73C31ECC5D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{9DFAD285-692F-4319-93D0-82417A8832BA}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DE-415E-97BA-73C31ECC5D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{3258DC22-86B5-45C6-96B3-82B75E00AC6A}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DE-415E-97BA-73C31ECC5D53}"/>
                </c:ext>
              </c:extLst>
            </c:dLbl>
            <c:dLbl>
              <c:idx val="8"/>
              <c:layout>
                <c:manualLayout>
                  <c:x val="-2.9634071255938761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{D5BBFB5F-5920-4642-A53B-AD79C0A1A757}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9DE-415E-97BA-73C31ECC5D5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{6A1C7B8C-5137-4664-A1BE-D3788D83E839}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9DE-415E-97BA-73C31ECC5D53}"/>
                </c:ext>
              </c:extLst>
            </c:dLbl>
            <c:dLbl>
              <c:idx val="24"/>
              <c:layout>
                <c:manualLayout>
                  <c:x val="-3.2343415442156243E-2"/>
                  <c:y val="-6.005125668963844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{7468EA83-2C11-4419-9F7E-CDD5F384B593}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9DE-415E-97BA-73C31ECC5D53}"/>
                </c:ext>
              </c:extLst>
            </c:dLbl>
            <c:dLbl>
              <c:idx val="32"/>
              <c:layout>
                <c:manualLayout>
                  <c:x val="-3.1570342725075584E-2"/>
                  <c:y val="-2.220980514512225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{D627BD08-9250-417B-B79D-E5436FB242E9}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9DE-415E-97BA-73C31ECC5D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DE-415E-97BA-73C31ECC5D53}"/>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元利償還金のピークは平成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年度であり、以降は減少している。しかし今後は、大型事業を継続して実施することから、令和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年度にピークを迎えるように上昇すると思われる。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公営企業債の元利償還金に対する繰入金ピークの平成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年度から減少傾向となっており、今後も減少する見込みである。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算入公債費等については今まで交付税措置率の高い辺地債及び過疎債を中心に起債してきたが、令和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年度に本格的に実施となる庁舎建設事業は、交付税措置率の低い公共施設等適正管理推進事業債しか起債できないため、今後は減少すると思われる。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令和元年度から令和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年度にかけて庁舎建設事業に公共施設等適正管理推進事業債を約</a:t>
          </a:r>
          <a:r>
            <a:rPr kumimoji="1" lang="en-US" altLang="ja-JP" sz="1000">
              <a:latin typeface="ＭＳ ゴシック" pitchFamily="49" charset="-128"/>
              <a:ea typeface="ＭＳ ゴシック" pitchFamily="49" charset="-128"/>
            </a:rPr>
            <a:t>800</a:t>
          </a:r>
          <a:r>
            <a:rPr kumimoji="1" lang="ja-JP" altLang="en-US" sz="1000">
              <a:latin typeface="ＭＳ ゴシック" pitchFamily="49" charset="-128"/>
              <a:ea typeface="ＭＳ ゴシック" pitchFamily="49" charset="-128"/>
            </a:rPr>
            <a:t>百万円起債する。金額が多額のうえ交付税措置率も低いことから、令和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年度から減債基金に積み立てを開始し、繰り上げ償還を検討している。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一般会計等に係る地方債現在高は、今後も大型事業を実施することから令和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年度にピークを迎える形で増加することが見込まれる。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公営企業債等繰入見込額については、減少傾向にあり今後も減少が見込まれる。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充当可能財源等の充当可能基金は、庁舎建設基金の積み立てにより増加しているが、令和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年度に庁舎建設事業が本格化することから、基金は減少すると思われる。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長野県大桑村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・基金残高全体としては特に大きな変化はなく、横ばいとなっている。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・昨今の国内情勢の突発的な変動に備えて、財政調整基金の積み立てを行った。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・庁舎建設事業が令和元年度から開始したことで、庁舎建設基金を取り崩しているため、その他特定目的基金が減少した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・庁舎建設事業に伴い、それに関連する起債を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百万円程度行うことから、減債基金への積み立てを行い償還財源を確保する。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・特定目的基金は、基金の目的に応じて計画的に適正な積み立てを行う。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地域福祉基金：高齢者等の保健福祉事業の推進に要する費用の財源に充てる。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ふるさと農村活性化基金：集落共同事業の強化に対する支援事業に要する費用の財源に充てる。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むらづくり基金：景観形成、ふるさとの伝統と文化の継承、高齢者福祉の推進等の財源に充てる。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森林整備及びその促進に関する経費の財源に充てる。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新庁舎建設が本格開始したため、庁舎建設基金を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百万円取崩し、その他特定目的基金が減少した。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庁舎建設については、村債を基金とともに活用するため最終的に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程度残る予定であり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、減債基金に組替を行い村債に対する償還金に充当する。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・昨今の国内情勢の突発的な変動に備えて、財政調整基金の積み立てを行った。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は交付税措置率の高い過疎対策事業債を中心に起債しており、村債の償還には交付税を充当することを考えている。しかし令和元年度から実施している庁舎建設事業については、交付税措置率の低い公共施設等適正管理推進事業債を起債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年度をピークに公債費が増加する見込みである。今後は、財政負担軽減のため令和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年度をめどに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
3,489
234.47
4,951,331
4,805,655
135,267
2,285,322
5,308,566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％下回っているが、年々上昇傾向にある。今後は橋梁架け替え事業や庁舎建設事業等の大型事業が予定されていることから下降すると考えられる。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さらなる施設の適切な維持管理に努めるために、「個別施設計画」を</a:t>
          </a:r>
          <a:r>
            <a:rPr kumimoji="1" lang="ja-JP" altLang="en-US" sz="1100">
              <a:solidFill>
                <a:schemeClr val="dk1"/>
              </a:solidFill>
              <a:effectLst/>
              <a:latin typeface="+mn-lt"/>
              <a:ea typeface="+mn-ea"/>
              <a:cs typeface="+mn-cs"/>
            </a:rPr>
            <a:t>反映させた</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を活用し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総量の適正化に努め</a:t>
          </a:r>
          <a:r>
            <a:rPr kumimoji="1" lang="ja-JP" altLang="ja-JP" sz="1100">
              <a:solidFill>
                <a:schemeClr val="dk1"/>
              </a:solidFill>
              <a:effectLst/>
              <a:latin typeface="+mn-lt"/>
              <a:ea typeface="+mn-ea"/>
              <a:cs typeface="+mn-cs"/>
            </a:rPr>
            <a:t>公共施設を管理していく。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131064</xdr:rowOff>
    </xdr:from>
    <xdr:to>
      <xdr:col>23</xdr:col>
      <xdr:colOff>136525</xdr:colOff>
      <xdr:row>29</xdr:row>
      <xdr:rowOff>61214</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153941</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5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111633</xdr:rowOff>
    </xdr:from>
    <xdr:to>
      <xdr:col>19</xdr:col>
      <xdr:colOff>187325</xdr:colOff>
      <xdr:row>29</xdr:row>
      <xdr:rowOff>41783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162433</xdr:rowOff>
    </xdr:from>
    <xdr:to>
      <xdr:col>23</xdr:col>
      <xdr:colOff>85725</xdr:colOff>
      <xdr:row>29</xdr:row>
      <xdr:rowOff>10414</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734558"/>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81407</xdr:rowOff>
    </xdr:from>
    <xdr:to>
      <xdr:col>15</xdr:col>
      <xdr:colOff>187325</xdr:colOff>
      <xdr:row>29</xdr:row>
      <xdr:rowOff>11557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132207</xdr:rowOff>
    </xdr:from>
    <xdr:to>
      <xdr:col>19</xdr:col>
      <xdr:colOff>136525</xdr:colOff>
      <xdr:row>28</xdr:row>
      <xdr:rowOff>162433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0433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57658</xdr:rowOff>
    </xdr:from>
    <xdr:to>
      <xdr:col>11</xdr:col>
      <xdr:colOff>187325</xdr:colOff>
      <xdr:row>28</xdr:row>
      <xdr:rowOff>159258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108458</xdr:rowOff>
    </xdr:from>
    <xdr:to>
      <xdr:col>15</xdr:col>
      <xdr:colOff>136525</xdr:colOff>
      <xdr:row>28</xdr:row>
      <xdr:rowOff>132207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680583"/>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162179</xdr:rowOff>
    </xdr:from>
    <xdr:to>
      <xdr:col>7</xdr:col>
      <xdr:colOff>187325</xdr:colOff>
      <xdr:row>28</xdr:row>
      <xdr:rowOff>92329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41529</xdr:rowOff>
    </xdr:from>
    <xdr:to>
      <xdr:col>11</xdr:col>
      <xdr:colOff>136525</xdr:colOff>
      <xdr:row>28</xdr:row>
      <xdr:rowOff>108458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613654"/>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58310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4335</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405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108856</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3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R01</a:t>
          </a:r>
          <a:r>
            <a:rPr kumimoji="1" lang="ja-JP" altLang="en-US" sz="1100">
              <a:solidFill>
                <a:schemeClr val="dk1"/>
              </a:solidFill>
              <a:effectLst/>
              <a:latin typeface="+mn-ea"/>
              <a:ea typeface="+mn-ea"/>
              <a:cs typeface="+mn-cs"/>
            </a:rPr>
            <a:t>年度と比較すると減少しているが、</a:t>
          </a:r>
          <a:r>
            <a:rPr kumimoji="1" lang="ja-JP" altLang="ja-JP" sz="1100">
              <a:solidFill>
                <a:schemeClr val="dk1"/>
              </a:solidFill>
              <a:effectLst/>
              <a:latin typeface="+mn-lt"/>
              <a:ea typeface="+mn-ea"/>
              <a:cs typeface="+mn-cs"/>
            </a:rPr>
            <a:t>道路橋梁事業等の大型事業、新庁建設事業、緊急自然災害防止対策事業等に伴う起債により、類似団体よりも債務償還比率は高い傾向</a:t>
          </a:r>
          <a:r>
            <a:rPr kumimoji="1" lang="ja-JP" altLang="en-US" sz="1100">
              <a:solidFill>
                <a:schemeClr val="dk1"/>
              </a:solidFill>
              <a:effectLst/>
              <a:latin typeface="+mn-lt"/>
              <a:ea typeface="+mn-ea"/>
              <a:cs typeface="+mn-cs"/>
            </a:rPr>
            <a:t>にある。しかし</a:t>
          </a:r>
          <a:r>
            <a:rPr kumimoji="1" lang="ja-JP" altLang="ja-JP" sz="1100">
              <a:solidFill>
                <a:schemeClr val="dk1"/>
              </a:solidFill>
              <a:effectLst/>
              <a:latin typeface="+mn-lt"/>
              <a:ea typeface="+mn-ea"/>
              <a:cs typeface="+mn-cs"/>
            </a:rPr>
            <a:t>過疎対策事業債</a:t>
          </a:r>
          <a:r>
            <a:rPr kumimoji="1" lang="ja-JP" altLang="en-US" sz="1100">
              <a:solidFill>
                <a:schemeClr val="dk1"/>
              </a:solidFill>
              <a:effectLst/>
              <a:latin typeface="+mn-lt"/>
              <a:ea typeface="+mn-ea"/>
              <a:cs typeface="+mn-cs"/>
            </a:rPr>
            <a:t>や臨時財政対策債</a:t>
          </a:r>
          <a:r>
            <a:rPr kumimoji="1" lang="ja-JP" altLang="ja-JP" sz="1100">
              <a:solidFill>
                <a:schemeClr val="dk1"/>
              </a:solidFill>
              <a:effectLst/>
              <a:latin typeface="+mn-lt"/>
              <a:ea typeface="+mn-ea"/>
              <a:cs typeface="+mn-cs"/>
            </a:rPr>
            <a:t>等の交付税措置の大きい地方債を優先して起債している。計画的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を行い、場合によっては繰上</a:t>
          </a:r>
          <a:r>
            <a:rPr kumimoji="1" lang="ja-JP" altLang="ja-JP" sz="1100">
              <a:solidFill>
                <a:schemeClr val="dk1"/>
              </a:solidFill>
              <a:effectLst/>
              <a:latin typeface="+mn-lt"/>
              <a:ea typeface="+mn-ea"/>
              <a:cs typeface="+mn-cs"/>
            </a:rPr>
            <a:t>償還を</a:t>
          </a:r>
          <a:r>
            <a:rPr kumimoji="1" lang="ja-JP" altLang="en-US" sz="1100">
              <a:solidFill>
                <a:schemeClr val="dk1"/>
              </a:solidFill>
              <a:effectLst/>
              <a:latin typeface="+mn-lt"/>
              <a:ea typeface="+mn-ea"/>
              <a:cs typeface="+mn-cs"/>
            </a:rPr>
            <a:t>実施して</a:t>
          </a:r>
          <a:r>
            <a:rPr kumimoji="1" lang="ja-JP" altLang="ja-JP" sz="1100">
              <a:solidFill>
                <a:schemeClr val="dk1"/>
              </a:solidFill>
              <a:effectLst/>
              <a:latin typeface="+mn-lt"/>
              <a:ea typeface="+mn-ea"/>
              <a:cs typeface="+mn-cs"/>
            </a:rPr>
            <a:t>安定的な財政運営に努め</a:t>
          </a:r>
          <a:r>
            <a:rPr kumimoji="1" lang="ja-JP" altLang="en-US" sz="1100">
              <a:solidFill>
                <a:schemeClr val="dk1"/>
              </a:solidFill>
              <a:effectLst/>
              <a:latin typeface="+mn-lt"/>
              <a:ea typeface="+mn-ea"/>
              <a:cs typeface="+mn-cs"/>
            </a:rPr>
            <a:t>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78380</xdr:rowOff>
    </xdr:from>
    <xdr:to>
      <xdr:col>76</xdr:col>
      <xdr:colOff>73025</xdr:colOff>
      <xdr:row>32</xdr:row>
      <xdr:rowOff>8530</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61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56807</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614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149447</xdr:rowOff>
    </xdr:from>
    <xdr:to>
      <xdr:col>72</xdr:col>
      <xdr:colOff>123825</xdr:colOff>
      <xdr:row>32</xdr:row>
      <xdr:rowOff>79597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62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129180</xdr:rowOff>
    </xdr:from>
    <xdr:to>
      <xdr:col>76</xdr:col>
      <xdr:colOff>22225</xdr:colOff>
      <xdr:row>32</xdr:row>
      <xdr:rowOff>28797</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6215655"/>
          <a:ext cx="7112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35020</xdr:rowOff>
    </xdr:from>
    <xdr:to>
      <xdr:col>68</xdr:col>
      <xdr:colOff>123825</xdr:colOff>
      <xdr:row>31</xdr:row>
      <xdr:rowOff>136620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61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85820</xdr:rowOff>
    </xdr:from>
    <xdr:to>
      <xdr:col>72</xdr:col>
      <xdr:colOff>73025</xdr:colOff>
      <xdr:row>32</xdr:row>
      <xdr:rowOff>28797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3322300" y="6172295"/>
          <a:ext cx="762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170847</xdr:rowOff>
    </xdr:from>
    <xdr:to>
      <xdr:col>64</xdr:col>
      <xdr:colOff>123825</xdr:colOff>
      <xdr:row>31</xdr:row>
      <xdr:rowOff>100997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60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50197</xdr:rowOff>
    </xdr:from>
    <xdr:to>
      <xdr:col>68</xdr:col>
      <xdr:colOff>73025</xdr:colOff>
      <xdr:row>31</xdr:row>
      <xdr:rowOff>85820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2560300" y="6136672"/>
          <a:ext cx="762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154654</xdr:rowOff>
    </xdr:from>
    <xdr:to>
      <xdr:col>60</xdr:col>
      <xdr:colOff>123825</xdr:colOff>
      <xdr:row>31</xdr:row>
      <xdr:rowOff>84804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60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34004</xdr:rowOff>
    </xdr:from>
    <xdr:to>
      <xdr:col>64</xdr:col>
      <xdr:colOff>73025</xdr:colOff>
      <xdr:row>31</xdr:row>
      <xdr:rowOff>50197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98300" y="6120479"/>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70724</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632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127747</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621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92124</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617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75931</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616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
3,489
234.47
4,951,331
4,805,655
135,267
2,285,322
5,308,566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52070</xdr:rowOff>
    </xdr:from>
    <xdr:to>
      <xdr:col>24</xdr:col>
      <xdr:colOff>114300</xdr:colOff>
      <xdr:row>36</xdr:row>
      <xdr:rowOff>153670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74947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19685</xdr:rowOff>
    </xdr:from>
    <xdr:to>
      <xdr:col>20</xdr:col>
      <xdr:colOff>38100</xdr:colOff>
      <xdr:row>36</xdr:row>
      <xdr:rowOff>121285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70485</xdr:rowOff>
    </xdr:from>
    <xdr:to>
      <xdr:col>24</xdr:col>
      <xdr:colOff>63500</xdr:colOff>
      <xdr:row>36</xdr:row>
      <xdr:rowOff>102870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2426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70485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14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xdr:rowOff>
    </xdr:from>
    <xdr:to>
      <xdr:col>15</xdr:col>
      <xdr:colOff>50800</xdr:colOff>
      <xdr:row>36</xdr:row>
      <xdr:rowOff>41910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179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88265</xdr:rowOff>
    </xdr:from>
    <xdr:to>
      <xdr:col>6</xdr:col>
      <xdr:colOff>38100</xdr:colOff>
      <xdr:row>36</xdr:row>
      <xdr:rowOff>18415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139065</xdr:rowOff>
    </xdr:from>
    <xdr:to>
      <xdr:col>10</xdr:col>
      <xdr:colOff>114300</xdr:colOff>
      <xdr:row>36</xdr:row>
      <xdr:rowOff>7620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139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137812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34942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98118</xdr:rowOff>
    </xdr:from>
    <xdr:to>
      <xdr:col>55</xdr:col>
      <xdr:colOff>50800</xdr:colOff>
      <xdr:row>40</xdr:row>
      <xdr:rowOff>28268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76545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6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105433</xdr:rowOff>
    </xdr:from>
    <xdr:to>
      <xdr:col>50</xdr:col>
      <xdr:colOff>165100</xdr:colOff>
      <xdr:row>40</xdr:row>
      <xdr:rowOff>35583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148918</xdr:rowOff>
    </xdr:from>
    <xdr:to>
      <xdr:col>55</xdr:col>
      <xdr:colOff>0</xdr:colOff>
      <xdr:row>39</xdr:row>
      <xdr:rowOff>156233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3546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116474</xdr:rowOff>
    </xdr:from>
    <xdr:to>
      <xdr:col>46</xdr:col>
      <xdr:colOff>38100</xdr:colOff>
      <xdr:row>40</xdr:row>
      <xdr:rowOff>46624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156233</xdr:rowOff>
    </xdr:from>
    <xdr:to>
      <xdr:col>50</xdr:col>
      <xdr:colOff>114300</xdr:colOff>
      <xdr:row>39</xdr:row>
      <xdr:rowOff>167274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42783"/>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144432</xdr:rowOff>
    </xdr:from>
    <xdr:to>
      <xdr:col>41</xdr:col>
      <xdr:colOff>101600</xdr:colOff>
      <xdr:row>40</xdr:row>
      <xdr:rowOff>74582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167274</xdr:rowOff>
    </xdr:from>
    <xdr:to>
      <xdr:col>45</xdr:col>
      <xdr:colOff>177800</xdr:colOff>
      <xdr:row>40</xdr:row>
      <xdr:rowOff>23782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53824"/>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129672</xdr:rowOff>
    </xdr:from>
    <xdr:to>
      <xdr:col>36</xdr:col>
      <xdr:colOff>165100</xdr:colOff>
      <xdr:row>40</xdr:row>
      <xdr:rowOff>59822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9022</xdr:rowOff>
    </xdr:from>
    <xdr:to>
      <xdr:col>41</xdr:col>
      <xdr:colOff>50800</xdr:colOff>
      <xdr:row>40</xdr:row>
      <xdr:rowOff>23782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867022"/>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26710</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88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37751</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65709</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9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50949</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9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88265</xdr:rowOff>
    </xdr:from>
    <xdr:to>
      <xdr:col>24</xdr:col>
      <xdr:colOff>114300</xdr:colOff>
      <xdr:row>62</xdr:row>
      <xdr:rowOff>18415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111142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139065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5765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50165</xdr:rowOff>
    </xdr:from>
    <xdr:to>
      <xdr:col>15</xdr:col>
      <xdr:colOff>101600</xdr:colOff>
      <xdr:row>61</xdr:row>
      <xdr:rowOff>151765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100965</xdr:rowOff>
    </xdr:from>
    <xdr:to>
      <xdr:col>19</xdr:col>
      <xdr:colOff>177800</xdr:colOff>
      <xdr:row>61</xdr:row>
      <xdr:rowOff>118110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5594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100965</xdr:rowOff>
    </xdr:from>
    <xdr:to>
      <xdr:col>15</xdr:col>
      <xdr:colOff>50800</xdr:colOff>
      <xdr:row>61</xdr:row>
      <xdr:rowOff>104775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019300" y="105594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100965</xdr:rowOff>
    </xdr:from>
    <xdr:to>
      <xdr:col>10</xdr:col>
      <xdr:colOff>114300</xdr:colOff>
      <xdr:row>61</xdr:row>
      <xdr:rowOff>104775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5594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13987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168292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154634</xdr:rowOff>
    </xdr:from>
    <xdr:to>
      <xdr:col>55</xdr:col>
      <xdr:colOff>50800</xdr:colOff>
      <xdr:row>63</xdr:row>
      <xdr:rowOff>84784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7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6061</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6359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161097</xdr:rowOff>
    </xdr:from>
    <xdr:to>
      <xdr:col>50</xdr:col>
      <xdr:colOff>165100</xdr:colOff>
      <xdr:row>63</xdr:row>
      <xdr:rowOff>91247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7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33984</xdr:rowOff>
    </xdr:from>
    <xdr:to>
      <xdr:col>55</xdr:col>
      <xdr:colOff>0</xdr:colOff>
      <xdr:row>63</xdr:row>
      <xdr:rowOff>40447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835334"/>
          <a:ext cx="8382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170852</xdr:rowOff>
    </xdr:from>
    <xdr:to>
      <xdr:col>46</xdr:col>
      <xdr:colOff>38100</xdr:colOff>
      <xdr:row>63</xdr:row>
      <xdr:rowOff>101002</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40447</xdr:rowOff>
    </xdr:from>
    <xdr:to>
      <xdr:col>50</xdr:col>
      <xdr:colOff>114300</xdr:colOff>
      <xdr:row>63</xdr:row>
      <xdr:rowOff>50202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841797"/>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170921</xdr:rowOff>
    </xdr:from>
    <xdr:to>
      <xdr:col>41</xdr:col>
      <xdr:colOff>101600</xdr:colOff>
      <xdr:row>63</xdr:row>
      <xdr:rowOff>101071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50202</xdr:rowOff>
    </xdr:from>
    <xdr:to>
      <xdr:col>45</xdr:col>
      <xdr:colOff>177800</xdr:colOff>
      <xdr:row>63</xdr:row>
      <xdr:rowOff>50271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85155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9233</xdr:rowOff>
    </xdr:from>
    <xdr:to>
      <xdr:col>36</xdr:col>
      <xdr:colOff>165100</xdr:colOff>
      <xdr:row>63</xdr:row>
      <xdr:rowOff>110833</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50271</xdr:rowOff>
    </xdr:from>
    <xdr:to>
      <xdr:col>41</xdr:col>
      <xdr:colOff>50800</xdr:colOff>
      <xdr:row>63</xdr:row>
      <xdr:rowOff>60033</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851621"/>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107774</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281505" y="10566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117529</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05205" y="10575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117598</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16205" y="10576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127360</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27205" y="10585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61595</xdr:rowOff>
    </xdr:from>
    <xdr:to>
      <xdr:col>20</xdr:col>
      <xdr:colOff>38100</xdr:colOff>
      <xdr:row>84</xdr:row>
      <xdr:rowOff>163195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43814</xdr:rowOff>
    </xdr:from>
    <xdr:to>
      <xdr:col>24</xdr:col>
      <xdr:colOff>63500</xdr:colOff>
      <xdr:row>84</xdr:row>
      <xdr:rowOff>112395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3797300" y="1444561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12064</xdr:rowOff>
    </xdr:from>
    <xdr:to>
      <xdr:col>15</xdr:col>
      <xdr:colOff>101600</xdr:colOff>
      <xdr:row>84</xdr:row>
      <xdr:rowOff>113664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62864</xdr:rowOff>
    </xdr:from>
    <xdr:to>
      <xdr:col>19</xdr:col>
      <xdr:colOff>177800</xdr:colOff>
      <xdr:row>84</xdr:row>
      <xdr:rowOff>112395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4646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133986</xdr:rowOff>
    </xdr:from>
    <xdr:to>
      <xdr:col>10</xdr:col>
      <xdr:colOff>165100</xdr:colOff>
      <xdr:row>84</xdr:row>
      <xdr:rowOff>64136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13336</xdr:rowOff>
    </xdr:from>
    <xdr:to>
      <xdr:col>15</xdr:col>
      <xdr:colOff>50800</xdr:colOff>
      <xdr:row>84</xdr:row>
      <xdr:rowOff>62864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4151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80645</xdr:rowOff>
    </xdr:from>
    <xdr:to>
      <xdr:col>6</xdr:col>
      <xdr:colOff>38100</xdr:colOff>
      <xdr:row>84</xdr:row>
      <xdr:rowOff>10795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131445</xdr:rowOff>
    </xdr:from>
    <xdr:to>
      <xdr:col>10</xdr:col>
      <xdr:colOff>114300</xdr:colOff>
      <xdr:row>84</xdr:row>
      <xdr:rowOff>13336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3617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154322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104791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55263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1922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78360</xdr:rowOff>
    </xdr:from>
    <xdr:to>
      <xdr:col>55</xdr:col>
      <xdr:colOff>50800</xdr:colOff>
      <xdr:row>85</xdr:row>
      <xdr:rowOff>8510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101237</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3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92202</xdr:rowOff>
    </xdr:from>
    <xdr:to>
      <xdr:col>50</xdr:col>
      <xdr:colOff>165100</xdr:colOff>
      <xdr:row>85</xdr:row>
      <xdr:rowOff>22352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4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129160</xdr:rowOff>
    </xdr:from>
    <xdr:to>
      <xdr:col>55</xdr:col>
      <xdr:colOff>0</xdr:colOff>
      <xdr:row>84</xdr:row>
      <xdr:rowOff>143002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530960"/>
          <a:ext cx="8382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105283</xdr:rowOff>
    </xdr:from>
    <xdr:to>
      <xdr:col>46</xdr:col>
      <xdr:colOff>38100</xdr:colOff>
      <xdr:row>85</xdr:row>
      <xdr:rowOff>35433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50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143002</xdr:rowOff>
    </xdr:from>
    <xdr:to>
      <xdr:col>50</xdr:col>
      <xdr:colOff>114300</xdr:colOff>
      <xdr:row>84</xdr:row>
      <xdr:rowOff>156083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544802"/>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108713</xdr:rowOff>
    </xdr:from>
    <xdr:to>
      <xdr:col>41</xdr:col>
      <xdr:colOff>101600</xdr:colOff>
      <xdr:row>85</xdr:row>
      <xdr:rowOff>38863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5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156083</xdr:rowOff>
    </xdr:from>
    <xdr:to>
      <xdr:col>45</xdr:col>
      <xdr:colOff>177800</xdr:colOff>
      <xdr:row>84</xdr:row>
      <xdr:rowOff>159513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55788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110110</xdr:rowOff>
    </xdr:from>
    <xdr:to>
      <xdr:col>36</xdr:col>
      <xdr:colOff>165100</xdr:colOff>
      <xdr:row>85</xdr:row>
      <xdr:rowOff>40260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5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159513</xdr:rowOff>
    </xdr:from>
    <xdr:to>
      <xdr:col>41</xdr:col>
      <xdr:colOff>50800</xdr:colOff>
      <xdr:row>84</xdr:row>
      <xdr:rowOff>160910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56131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13479</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5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26560</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59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29990</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60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31387</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6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146231</xdr:rowOff>
    </xdr:from>
    <xdr:to>
      <xdr:col>85</xdr:col>
      <xdr:colOff>177800</xdr:colOff>
      <xdr:row>37</xdr:row>
      <xdr:rowOff>76381</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169108</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25581</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32187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36</xdr:row>
      <xdr:rowOff>149678</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2826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110490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2337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129903</xdr:rowOff>
    </xdr:from>
    <xdr:to>
      <xdr:col>67</xdr:col>
      <xdr:colOff>101600</xdr:colOff>
      <xdr:row>36</xdr:row>
      <xdr:rowOff>60053</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9253</xdr:rowOff>
    </xdr:from>
    <xdr:to>
      <xdr:col>71</xdr:col>
      <xdr:colOff>177800</xdr:colOff>
      <xdr:row>36</xdr:row>
      <xdr:rowOff>61504</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18145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128831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76580</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13426</xdr:rowOff>
    </xdr:from>
    <xdr:to>
      <xdr:col>116</xdr:col>
      <xdr:colOff>114300</xdr:colOff>
      <xdr:row>40</xdr:row>
      <xdr:rowOff>115026</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2110700" y="6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163303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22199600" y="68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19957</xdr:rowOff>
    </xdr:from>
    <xdr:to>
      <xdr:col>112</xdr:col>
      <xdr:colOff>38100</xdr:colOff>
      <xdr:row>40</xdr:row>
      <xdr:rowOff>121557</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12725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64226</xdr:rowOff>
    </xdr:from>
    <xdr:to>
      <xdr:col>116</xdr:col>
      <xdr:colOff>63500</xdr:colOff>
      <xdr:row>40</xdr:row>
      <xdr:rowOff>70757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1323300" y="69222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29754</xdr:rowOff>
    </xdr:from>
    <xdr:to>
      <xdr:col>107</xdr:col>
      <xdr:colOff>101600</xdr:colOff>
      <xdr:row>40</xdr:row>
      <xdr:rowOff>131354</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20383500" y="68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70757</xdr:rowOff>
    </xdr:from>
    <xdr:to>
      <xdr:col>111</xdr:col>
      <xdr:colOff>177800</xdr:colOff>
      <xdr:row>40</xdr:row>
      <xdr:rowOff>80554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20434300" y="69287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39551</xdr:rowOff>
    </xdr:from>
    <xdr:to>
      <xdr:col>102</xdr:col>
      <xdr:colOff>165100</xdr:colOff>
      <xdr:row>40</xdr:row>
      <xdr:rowOff>141151</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94945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80554</xdr:rowOff>
    </xdr:from>
    <xdr:to>
      <xdr:col>107</xdr:col>
      <xdr:colOff>50800</xdr:colOff>
      <xdr:row>40</xdr:row>
      <xdr:rowOff>90351</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9545300" y="69385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43906</xdr:rowOff>
    </xdr:from>
    <xdr:to>
      <xdr:col>98</xdr:col>
      <xdr:colOff>38100</xdr:colOff>
      <xdr:row>40</xdr:row>
      <xdr:rowOff>145506</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8605500" y="6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90351</xdr:rowOff>
    </xdr:from>
    <xdr:to>
      <xdr:col>102</xdr:col>
      <xdr:colOff>114300</xdr:colOff>
      <xdr:row>40</xdr:row>
      <xdr:rowOff>94706</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8656300" y="69483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112684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1075727"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122481</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0199427" y="69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132278</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9310427" y="69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136633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8421427" y="699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107315</xdr:rowOff>
    </xdr:from>
    <xdr:to>
      <xdr:col>85</xdr:col>
      <xdr:colOff>177800</xdr:colOff>
      <xdr:row>59</xdr:row>
      <xdr:rowOff>37465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130192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158115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100698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34925</xdr:rowOff>
    </xdr:from>
    <xdr:to>
      <xdr:col>76</xdr:col>
      <xdr:colOff>165100</xdr:colOff>
      <xdr:row>58</xdr:row>
      <xdr:rowOff>136525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85725</xdr:rowOff>
    </xdr:from>
    <xdr:to>
      <xdr:col>81</xdr:col>
      <xdr:colOff>50800</xdr:colOff>
      <xdr:row>58</xdr:row>
      <xdr:rowOff>125730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4592300" y="10029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xdr:rowOff>
    </xdr:from>
    <xdr:to>
      <xdr:col>72</xdr:col>
      <xdr:colOff>38100</xdr:colOff>
      <xdr:row>58</xdr:row>
      <xdr:rowOff>102235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51435</xdr:rowOff>
    </xdr:from>
    <xdr:to>
      <xdr:col>76</xdr:col>
      <xdr:colOff>114300</xdr:colOff>
      <xdr:row>58</xdr:row>
      <xdr:rowOff>85725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3703300" y="99955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130175</xdr:rowOff>
    </xdr:from>
    <xdr:to>
      <xdr:col>67</xdr:col>
      <xdr:colOff>101600</xdr:colOff>
      <xdr:row>58</xdr:row>
      <xdr:rowOff>60325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xdr:rowOff>
    </xdr:from>
    <xdr:to>
      <xdr:col>71</xdr:col>
      <xdr:colOff>177800</xdr:colOff>
      <xdr:row>58</xdr:row>
      <xdr:rowOff>51435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814300" y="9953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153052</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118762</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76852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92075</xdr:rowOff>
    </xdr:from>
    <xdr:to>
      <xdr:col>116</xdr:col>
      <xdr:colOff>114300</xdr:colOff>
      <xdr:row>62</xdr:row>
      <xdr:rowOff>22225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70502</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100330</xdr:rowOff>
    </xdr:from>
    <xdr:to>
      <xdr:col>112</xdr:col>
      <xdr:colOff>38100</xdr:colOff>
      <xdr:row>62</xdr:row>
      <xdr:rowOff>30480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142875</xdr:rowOff>
    </xdr:from>
    <xdr:to>
      <xdr:col>116</xdr:col>
      <xdr:colOff>63500</xdr:colOff>
      <xdr:row>61</xdr:row>
      <xdr:rowOff>151130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0601325"/>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111887</xdr:rowOff>
    </xdr:from>
    <xdr:to>
      <xdr:col>107</xdr:col>
      <xdr:colOff>101600</xdr:colOff>
      <xdr:row>62</xdr:row>
      <xdr:rowOff>42037</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151130</xdr:rowOff>
    </xdr:from>
    <xdr:to>
      <xdr:col>111</xdr:col>
      <xdr:colOff>177800</xdr:colOff>
      <xdr:row>61</xdr:row>
      <xdr:rowOff>162687</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0609580"/>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124333</xdr:rowOff>
    </xdr:from>
    <xdr:to>
      <xdr:col>102</xdr:col>
      <xdr:colOff>165100</xdr:colOff>
      <xdr:row>62</xdr:row>
      <xdr:rowOff>54483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5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162687</xdr:rowOff>
    </xdr:from>
    <xdr:to>
      <xdr:col>107</xdr:col>
      <xdr:colOff>50800</xdr:colOff>
      <xdr:row>62</xdr:row>
      <xdr:rowOff>3683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621137"/>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129667</xdr:rowOff>
    </xdr:from>
    <xdr:to>
      <xdr:col>98</xdr:col>
      <xdr:colOff>38100</xdr:colOff>
      <xdr:row>62</xdr:row>
      <xdr:rowOff>59817</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5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3683</xdr:rowOff>
    </xdr:from>
    <xdr:to>
      <xdr:col>102</xdr:col>
      <xdr:colOff>114300</xdr:colOff>
      <xdr:row>62</xdr:row>
      <xdr:rowOff>9017</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63358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21607</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0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33164</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06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45610</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06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50944</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068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86361</xdr:rowOff>
    </xdr:from>
    <xdr:to>
      <xdr:col>85</xdr:col>
      <xdr:colOff>177800</xdr:colOff>
      <xdr:row>105</xdr:row>
      <xdr:rowOff>16511</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109238</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31114</xdr:rowOff>
    </xdr:from>
    <xdr:to>
      <xdr:col>81</xdr:col>
      <xdr:colOff>101600</xdr:colOff>
      <xdr:row>104</xdr:row>
      <xdr:rowOff>132714</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81914</xdr:rowOff>
    </xdr:from>
    <xdr:to>
      <xdr:col>85</xdr:col>
      <xdr:colOff>127000</xdr:colOff>
      <xdr:row>104</xdr:row>
      <xdr:rowOff>137161</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481300" y="179127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24764</xdr:rowOff>
    </xdr:from>
    <xdr:to>
      <xdr:col>81</xdr:col>
      <xdr:colOff>50800</xdr:colOff>
      <xdr:row>104</xdr:row>
      <xdr:rowOff>81914</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4592300" y="178555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109220</xdr:rowOff>
    </xdr:from>
    <xdr:to>
      <xdr:col>72</xdr:col>
      <xdr:colOff>38100</xdr:colOff>
      <xdr:row>104</xdr:row>
      <xdr:rowOff>39370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3652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160020</xdr:rowOff>
    </xdr:from>
    <xdr:to>
      <xdr:col>76</xdr:col>
      <xdr:colOff>114300</xdr:colOff>
      <xdr:row>104</xdr:row>
      <xdr:rowOff>24764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3703300" y="178193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52070</xdr:rowOff>
    </xdr:from>
    <xdr:to>
      <xdr:col>67</xdr:col>
      <xdr:colOff>101600</xdr:colOff>
      <xdr:row>103</xdr:row>
      <xdr:rowOff>153670</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2763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102870</xdr:rowOff>
    </xdr:from>
    <xdr:to>
      <xdr:col>71</xdr:col>
      <xdr:colOff>177800</xdr:colOff>
      <xdr:row>103</xdr:row>
      <xdr:rowOff>160020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814300" y="17762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149241</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55897</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E00-0000BC020000}"/>
            </a:ext>
          </a:extLst>
        </xdr:cNvPr>
        <xdr:cNvSpPr txBox="1"/>
      </xdr:nvSpPr>
      <xdr:spPr>
        <a:xfrm>
          <a:off x="13500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170197</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E00-0000BD020000}"/>
            </a:ext>
          </a:extLst>
        </xdr:cNvPr>
        <xdr:cNvSpPr txBox="1"/>
      </xdr:nvSpPr>
      <xdr:spPr>
        <a:xfrm>
          <a:off x="12611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20447</xdr:rowOff>
    </xdr:from>
    <xdr:to>
      <xdr:col>116</xdr:col>
      <xdr:colOff>114300</xdr:colOff>
      <xdr:row>106</xdr:row>
      <xdr:rowOff>122047</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2110700" y="18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43324</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22199600" y="180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28448</xdr:rowOff>
    </xdr:from>
    <xdr:to>
      <xdr:col>112</xdr:col>
      <xdr:colOff>38100</xdr:colOff>
      <xdr:row>106</xdr:row>
      <xdr:rowOff>130048</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1272500" y="182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71247</xdr:rowOff>
    </xdr:from>
    <xdr:to>
      <xdr:col>116</xdr:col>
      <xdr:colOff>63500</xdr:colOff>
      <xdr:row>106</xdr:row>
      <xdr:rowOff>79248</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1323300" y="1824494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39497</xdr:rowOff>
    </xdr:from>
    <xdr:to>
      <xdr:col>107</xdr:col>
      <xdr:colOff>101600</xdr:colOff>
      <xdr:row>106</xdr:row>
      <xdr:rowOff>141097</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0383500" y="182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79248</xdr:rowOff>
    </xdr:from>
    <xdr:to>
      <xdr:col>111</xdr:col>
      <xdr:colOff>177800</xdr:colOff>
      <xdr:row>106</xdr:row>
      <xdr:rowOff>90297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0434300" y="1825294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20828</xdr:rowOff>
    </xdr:from>
    <xdr:to>
      <xdr:col>102</xdr:col>
      <xdr:colOff>165100</xdr:colOff>
      <xdr:row>106</xdr:row>
      <xdr:rowOff>122428</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9494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90297</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9545300" y="1824532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26163</xdr:rowOff>
    </xdr:from>
    <xdr:to>
      <xdr:col>98</xdr:col>
      <xdr:colOff>38100</xdr:colOff>
      <xdr:row>106</xdr:row>
      <xdr:rowOff>127763</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8605500" y="181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71628</xdr:rowOff>
    </xdr:from>
    <xdr:to>
      <xdr:col>102</xdr:col>
      <xdr:colOff>114300</xdr:colOff>
      <xdr:row>106</xdr:row>
      <xdr:rowOff>76963</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8656300" y="1824532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146575</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21075727" y="179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157624</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20199427" y="179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138955</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9310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144290</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8421427" y="179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公営住宅を除き有形固定資産減価償却率は類似団体より数値を下回っており、比較的整備が進んでいる。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公営住宅は老朽化が進んでおり、人口推移や利用状況等を考慮して今後のあり方について検討していく必要がある。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
3,489
234.47
4,951,331
4,805,655
135,267
2,285,322
5,308,566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95811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68399</xdr:rowOff>
    </xdr:from>
    <xdr:to>
      <xdr:col>20</xdr:col>
      <xdr:colOff>38100</xdr:colOff>
      <xdr:row>62</xdr:row>
      <xdr:rowOff>169999</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168184</xdr:rowOff>
    </xdr:from>
    <xdr:to>
      <xdr:col>24</xdr:col>
      <xdr:colOff>63500</xdr:colOff>
      <xdr:row>62</xdr:row>
      <xdr:rowOff>119199</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626634"/>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62</xdr:row>
      <xdr:rowOff>119199</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7278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25944</xdr:rowOff>
    </xdr:from>
    <xdr:to>
      <xdr:col>10</xdr:col>
      <xdr:colOff>165100</xdr:colOff>
      <xdr:row>62</xdr:row>
      <xdr:rowOff>127544</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76744</xdr:rowOff>
    </xdr:from>
    <xdr:to>
      <xdr:col>15</xdr:col>
      <xdr:colOff>50800</xdr:colOff>
      <xdr:row>62</xdr:row>
      <xdr:rowOff>97972</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7066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76744</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68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161126</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118671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F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F00-000084000000}"/>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F00-000086000000}"/>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F00-000088000000}"/>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104267</xdr:rowOff>
    </xdr:from>
    <xdr:to>
      <xdr:col>55</xdr:col>
      <xdr:colOff>50800</xdr:colOff>
      <xdr:row>63</xdr:row>
      <xdr:rowOff>34417</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10426700" y="107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82694</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F00-000094000000}"/>
            </a:ext>
          </a:extLst>
        </xdr:cNvPr>
        <xdr:cNvSpPr txBox="1"/>
      </xdr:nvSpPr>
      <xdr:spPr>
        <a:xfrm>
          <a:off x="10515600" y="107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108839</xdr:rowOff>
    </xdr:from>
    <xdr:to>
      <xdr:col>50</xdr:col>
      <xdr:colOff>165100</xdr:colOff>
      <xdr:row>63</xdr:row>
      <xdr:rowOff>38989</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9588500" y="107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155067</xdr:rowOff>
    </xdr:from>
    <xdr:to>
      <xdr:col>55</xdr:col>
      <xdr:colOff>0</xdr:colOff>
      <xdr:row>62</xdr:row>
      <xdr:rowOff>159639</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9639300" y="1078496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115697</xdr:rowOff>
    </xdr:from>
    <xdr:to>
      <xdr:col>46</xdr:col>
      <xdr:colOff>38100</xdr:colOff>
      <xdr:row>63</xdr:row>
      <xdr:rowOff>45847</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8699500" y="107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159639</xdr:rowOff>
    </xdr:from>
    <xdr:to>
      <xdr:col>50</xdr:col>
      <xdr:colOff>114300</xdr:colOff>
      <xdr:row>62</xdr:row>
      <xdr:rowOff>166497</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8750300" y="107895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122936</xdr:rowOff>
    </xdr:from>
    <xdr:to>
      <xdr:col>41</xdr:col>
      <xdr:colOff>101600</xdr:colOff>
      <xdr:row>63</xdr:row>
      <xdr:rowOff>53086</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7810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166497</xdr:rowOff>
    </xdr:from>
    <xdr:to>
      <xdr:col>45</xdr:col>
      <xdr:colOff>177800</xdr:colOff>
      <xdr:row>63</xdr:row>
      <xdr:rowOff>2286</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7861300" y="107963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126365</xdr:rowOff>
    </xdr:from>
    <xdr:to>
      <xdr:col>36</xdr:col>
      <xdr:colOff>165100</xdr:colOff>
      <xdr:row>63</xdr:row>
      <xdr:rowOff>56515</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6921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xdr:rowOff>
    </xdr:from>
    <xdr:to>
      <xdr:col>41</xdr:col>
      <xdr:colOff>50800</xdr:colOff>
      <xdr:row>63</xdr:row>
      <xdr:rowOff>5715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6972300" y="108036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F00-00009D000000}"/>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F00-00009E000000}"/>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F00-00009F000000}"/>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F00-0000A0000000}"/>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30116</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F00-0000A1000000}"/>
            </a:ext>
          </a:extLst>
        </xdr:cNvPr>
        <xdr:cNvSpPr txBox="1"/>
      </xdr:nvSpPr>
      <xdr:spPr>
        <a:xfrm>
          <a:off x="9391727" y="1083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36974</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F00-0000A2000000}"/>
            </a:ext>
          </a:extLst>
        </xdr:cNvPr>
        <xdr:cNvSpPr txBox="1"/>
      </xdr:nvSpPr>
      <xdr:spPr>
        <a:xfrm>
          <a:off x="8515427" y="108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44213</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F00-0000A3000000}"/>
            </a:ext>
          </a:extLst>
        </xdr:cNvPr>
        <xdr:cNvSpPr txBox="1"/>
      </xdr:nvSpPr>
      <xdr:spPr>
        <a:xfrm>
          <a:off x="7626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47642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F00-0000A4000000}"/>
            </a:ext>
          </a:extLst>
        </xdr:cNvPr>
        <xdr:cNvSpPr txBox="1"/>
      </xdr:nvSpPr>
      <xdr:spPr>
        <a:xfrm>
          <a:off x="6737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F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F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00000000-0008-0000-0F00-0000C1000000}"/>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F00-0000C3000000}"/>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F00-0000CF000000}"/>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85271</xdr:rowOff>
    </xdr:from>
    <xdr:to>
      <xdr:col>20</xdr:col>
      <xdr:colOff>38100</xdr:colOff>
      <xdr:row>84</xdr:row>
      <xdr:rowOff>15421</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3746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136071</xdr:rowOff>
    </xdr:from>
    <xdr:to>
      <xdr:col>24</xdr:col>
      <xdr:colOff>63500</xdr:colOff>
      <xdr:row>84</xdr:row>
      <xdr:rowOff>15239</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3797300" y="14366421"/>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68943</xdr:rowOff>
    </xdr:from>
    <xdr:to>
      <xdr:col>15</xdr:col>
      <xdr:colOff>101600</xdr:colOff>
      <xdr:row>83</xdr:row>
      <xdr:rowOff>170543</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2857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119743</xdr:rowOff>
    </xdr:from>
    <xdr:to>
      <xdr:col>19</xdr:col>
      <xdr:colOff>177800</xdr:colOff>
      <xdr:row>83</xdr:row>
      <xdr:rowOff>136071</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908300" y="1435009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3629</xdr:rowOff>
    </xdr:from>
    <xdr:to>
      <xdr:col>10</xdr:col>
      <xdr:colOff>165100</xdr:colOff>
      <xdr:row>83</xdr:row>
      <xdr:rowOff>105229</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968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54429</xdr:rowOff>
    </xdr:from>
    <xdr:to>
      <xdr:col>15</xdr:col>
      <xdr:colOff>50800</xdr:colOff>
      <xdr:row>83</xdr:row>
      <xdr:rowOff>119743</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2019300" y="1428477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148952</xdr:rowOff>
    </xdr:from>
    <xdr:to>
      <xdr:col>6</xdr:col>
      <xdr:colOff>38100</xdr:colOff>
      <xdr:row>83</xdr:row>
      <xdr:rowOff>79102</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1079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28302</xdr:rowOff>
    </xdr:from>
    <xdr:to>
      <xdr:col>10</xdr:col>
      <xdr:colOff>114300</xdr:colOff>
      <xdr:row>83</xdr:row>
      <xdr:rowOff>54429</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130300" y="142586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6548</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F00-0000DC000000}"/>
            </a:ext>
          </a:extLst>
        </xdr:cNvPr>
        <xdr:cNvSpPr txBox="1"/>
      </xdr:nvSpPr>
      <xdr:spPr>
        <a:xfrm>
          <a:off x="3582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161670</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F00-0000DD000000}"/>
            </a:ext>
          </a:extLst>
        </xdr:cNvPr>
        <xdr:cNvSpPr txBox="1"/>
      </xdr:nvSpPr>
      <xdr:spPr>
        <a:xfrm>
          <a:off x="2705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96356</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F00-0000DE000000}"/>
            </a:ext>
          </a:extLst>
        </xdr:cNvPr>
        <xdr:cNvSpPr txBox="1"/>
      </xdr:nvSpPr>
      <xdr:spPr>
        <a:xfrm>
          <a:off x="1816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70229</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F00-0000DF000000}"/>
            </a:ext>
          </a:extLst>
        </xdr:cNvPr>
        <xdr:cNvSpPr txBox="1"/>
      </xdr:nvSpPr>
      <xdr:spPr>
        <a:xfrm>
          <a:off x="927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F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F00-0000F6000000}"/>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F00-0000F8000000}"/>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F00-0000FA000000}"/>
            </a:ext>
          </a:extLst>
        </xdr:cNvPr>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29590</xdr:rowOff>
    </xdr:from>
    <xdr:to>
      <xdr:col>55</xdr:col>
      <xdr:colOff>50800</xdr:colOff>
      <xdr:row>85</xdr:row>
      <xdr:rowOff>131190</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0426700" y="14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121631</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F00-000006010000}"/>
            </a:ext>
          </a:extLst>
        </xdr:cNvPr>
        <xdr:cNvSpPr txBox="1"/>
      </xdr:nvSpPr>
      <xdr:spPr>
        <a:xfrm>
          <a:off x="10515600" y="1452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25019</xdr:rowOff>
    </xdr:from>
    <xdr:to>
      <xdr:col>50</xdr:col>
      <xdr:colOff>165100</xdr:colOff>
      <xdr:row>85</xdr:row>
      <xdr:rowOff>126619</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9588500" y="145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75819</xdr:rowOff>
    </xdr:from>
    <xdr:to>
      <xdr:col>55</xdr:col>
      <xdr:colOff>0</xdr:colOff>
      <xdr:row>85</xdr:row>
      <xdr:rowOff>80390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9639300" y="14649069"/>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41935</xdr:rowOff>
    </xdr:from>
    <xdr:to>
      <xdr:col>46</xdr:col>
      <xdr:colOff>38100</xdr:colOff>
      <xdr:row>85</xdr:row>
      <xdr:rowOff>143535</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8699500" y="146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75819</xdr:rowOff>
    </xdr:from>
    <xdr:to>
      <xdr:col>50</xdr:col>
      <xdr:colOff>114300</xdr:colOff>
      <xdr:row>85</xdr:row>
      <xdr:rowOff>92735</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8750300" y="1464906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45365</xdr:rowOff>
    </xdr:from>
    <xdr:to>
      <xdr:col>41</xdr:col>
      <xdr:colOff>101600</xdr:colOff>
      <xdr:row>85</xdr:row>
      <xdr:rowOff>146965</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810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92735</xdr:rowOff>
    </xdr:from>
    <xdr:to>
      <xdr:col>45</xdr:col>
      <xdr:colOff>177800</xdr:colOff>
      <xdr:row>85</xdr:row>
      <xdr:rowOff>96165</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7861300" y="1466598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53366</xdr:rowOff>
    </xdr:from>
    <xdr:to>
      <xdr:col>36</xdr:col>
      <xdr:colOff>165100</xdr:colOff>
      <xdr:row>85</xdr:row>
      <xdr:rowOff>154966</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6921500" y="146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96165</xdr:rowOff>
    </xdr:from>
    <xdr:to>
      <xdr:col>41</xdr:col>
      <xdr:colOff>50800</xdr:colOff>
      <xdr:row>85</xdr:row>
      <xdr:rowOff>104166</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6972300" y="1466941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id="{00000000-0008-0000-0F00-00000F010000}"/>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a:extLst>
            <a:ext uri="{FF2B5EF4-FFF2-40B4-BE49-F238E27FC236}">
              <a16:creationId xmlns:a16="http://schemas.microsoft.com/office/drawing/2014/main" id="{00000000-0008-0000-0F00-000010010000}"/>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a:extLst>
            <a:ext uri="{FF2B5EF4-FFF2-40B4-BE49-F238E27FC236}">
              <a16:creationId xmlns:a16="http://schemas.microsoft.com/office/drawing/2014/main" id="{00000000-0008-0000-0F00-000011010000}"/>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a:extLst>
            <a:ext uri="{FF2B5EF4-FFF2-40B4-BE49-F238E27FC236}">
              <a16:creationId xmlns:a16="http://schemas.microsoft.com/office/drawing/2014/main" id="{00000000-0008-0000-0F00-000012010000}"/>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117746</xdr:rowOff>
    </xdr:from>
    <xdr:ext cx="469744" cy="259045"/>
    <xdr:sp macro="" textlink="">
      <xdr:nvSpPr>
        <xdr:cNvPr id="275" name="n_1mainValue【福祉施設】&#10;一人当たり面積">
          <a:extLst>
            <a:ext uri="{FF2B5EF4-FFF2-40B4-BE49-F238E27FC236}">
              <a16:creationId xmlns:a16="http://schemas.microsoft.com/office/drawing/2014/main" id="{00000000-0008-0000-0F00-000013010000}"/>
            </a:ext>
          </a:extLst>
        </xdr:cNvPr>
        <xdr:cNvSpPr txBox="1"/>
      </xdr:nvSpPr>
      <xdr:spPr>
        <a:xfrm>
          <a:off x="9391727" y="1469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134662</xdr:rowOff>
    </xdr:from>
    <xdr:ext cx="469744" cy="259045"/>
    <xdr:sp macro="" textlink="">
      <xdr:nvSpPr>
        <xdr:cNvPr id="276" name="n_2mainValue【福祉施設】&#10;一人当たり面積">
          <a:extLst>
            <a:ext uri="{FF2B5EF4-FFF2-40B4-BE49-F238E27FC236}">
              <a16:creationId xmlns:a16="http://schemas.microsoft.com/office/drawing/2014/main" id="{00000000-0008-0000-0F00-000014010000}"/>
            </a:ext>
          </a:extLst>
        </xdr:cNvPr>
        <xdr:cNvSpPr txBox="1"/>
      </xdr:nvSpPr>
      <xdr:spPr>
        <a:xfrm>
          <a:off x="8515427" y="1470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138092</xdr:rowOff>
    </xdr:from>
    <xdr:ext cx="469744" cy="259045"/>
    <xdr:sp macro="" textlink="">
      <xdr:nvSpPr>
        <xdr:cNvPr id="277" name="n_3mainValue【福祉施設】&#10;一人当たり面積">
          <a:extLst>
            <a:ext uri="{FF2B5EF4-FFF2-40B4-BE49-F238E27FC236}">
              <a16:creationId xmlns:a16="http://schemas.microsoft.com/office/drawing/2014/main" id="{00000000-0008-0000-0F00-000015010000}"/>
            </a:ext>
          </a:extLst>
        </xdr:cNvPr>
        <xdr:cNvSpPr txBox="1"/>
      </xdr:nvSpPr>
      <xdr:spPr>
        <a:xfrm>
          <a:off x="7626427" y="147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146093</xdr:rowOff>
    </xdr:from>
    <xdr:ext cx="469744" cy="259045"/>
    <xdr:sp macro="" textlink="">
      <xdr:nvSpPr>
        <xdr:cNvPr id="278" name="n_4mainValue【福祉施設】&#10;一人当たり面積">
          <a:extLst>
            <a:ext uri="{FF2B5EF4-FFF2-40B4-BE49-F238E27FC236}">
              <a16:creationId xmlns:a16="http://schemas.microsoft.com/office/drawing/2014/main" id="{00000000-0008-0000-0F00-000016010000}"/>
            </a:ext>
          </a:extLst>
        </xdr:cNvPr>
        <xdr:cNvSpPr txBox="1"/>
      </xdr:nvSpPr>
      <xdr:spPr>
        <a:xfrm>
          <a:off x="6737427" y="147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00000000-0008-0000-0F00-000041010000}"/>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00000000-0008-0000-0F00-000043010000}"/>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F00-000045010000}"/>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85816</xdr:rowOff>
    </xdr:from>
    <xdr:to>
      <xdr:col>85</xdr:col>
      <xdr:colOff>177800</xdr:colOff>
      <xdr:row>35</xdr:row>
      <xdr:rowOff>15966</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62687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743</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00000000-0008-0000-0F00-000051010000}"/>
            </a:ext>
          </a:extLst>
        </xdr:cNvPr>
        <xdr:cNvSpPr txBox="1"/>
      </xdr:nvSpPr>
      <xdr:spPr>
        <a:xfrm>
          <a:off x="16357600" y="583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76019</xdr:rowOff>
    </xdr:from>
    <xdr:to>
      <xdr:col>81</xdr:col>
      <xdr:colOff>101600</xdr:colOff>
      <xdr:row>35</xdr:row>
      <xdr:rowOff>6169</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5430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126819</xdr:rowOff>
    </xdr:from>
    <xdr:to>
      <xdr:col>85</xdr:col>
      <xdr:colOff>127000</xdr:colOff>
      <xdr:row>34</xdr:row>
      <xdr:rowOff>136616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5481300" y="59561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64589</xdr:rowOff>
    </xdr:from>
    <xdr:to>
      <xdr:col>76</xdr:col>
      <xdr:colOff>165100</xdr:colOff>
      <xdr:row>34</xdr:row>
      <xdr:rowOff>166189</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4541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34</xdr:row>
      <xdr:rowOff>126819</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4592300" y="59446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115389</xdr:rowOff>
    </xdr:from>
    <xdr:to>
      <xdr:col>76</xdr:col>
      <xdr:colOff>114300</xdr:colOff>
      <xdr:row>39</xdr:row>
      <xdr:rowOff>143147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3703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48260</xdr:rowOff>
    </xdr:from>
    <xdr:to>
      <xdr:col>67</xdr:col>
      <xdr:colOff>101600</xdr:colOff>
      <xdr:row>39</xdr:row>
      <xdr:rowOff>149860</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99060</xdr:rowOff>
    </xdr:from>
    <xdr:to>
      <xdr:col>71</xdr:col>
      <xdr:colOff>177800</xdr:colOff>
      <xdr:row>39</xdr:row>
      <xdr:rowOff>143147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814300" y="67856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22696</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5266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11266</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4389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140987</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2611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00000000-0008-0000-0F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00000000-0008-0000-0F00-000078010000}"/>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78" name="【一般廃棄物処理施設】&#10;一人当たり有形固定資産（償却資産）額最大値テキスト">
          <a:extLst>
            <a:ext uri="{FF2B5EF4-FFF2-40B4-BE49-F238E27FC236}">
              <a16:creationId xmlns:a16="http://schemas.microsoft.com/office/drawing/2014/main" id="{00000000-0008-0000-0F00-00007A010000}"/>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00000000-0008-0000-0F00-00007C010000}"/>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13142</xdr:rowOff>
    </xdr:from>
    <xdr:to>
      <xdr:col>116</xdr:col>
      <xdr:colOff>114300</xdr:colOff>
      <xdr:row>41</xdr:row>
      <xdr:rowOff>114742</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22110700" y="704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139892</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00000000-0008-0000-0F00-000088010000}"/>
            </a:ext>
          </a:extLst>
        </xdr:cNvPr>
        <xdr:cNvSpPr txBox="1"/>
      </xdr:nvSpPr>
      <xdr:spPr>
        <a:xfrm>
          <a:off x="22199600" y="699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14421</xdr:rowOff>
    </xdr:from>
    <xdr:to>
      <xdr:col>112</xdr:col>
      <xdr:colOff>38100</xdr:colOff>
      <xdr:row>41</xdr:row>
      <xdr:rowOff>116021</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1272500" y="70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63942</xdr:rowOff>
    </xdr:from>
    <xdr:to>
      <xdr:col>116</xdr:col>
      <xdr:colOff>63500</xdr:colOff>
      <xdr:row>41</xdr:row>
      <xdr:rowOff>65221</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21323300" y="7093392"/>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16227</xdr:rowOff>
    </xdr:from>
    <xdr:to>
      <xdr:col>107</xdr:col>
      <xdr:colOff>101600</xdr:colOff>
      <xdr:row>41</xdr:row>
      <xdr:rowOff>117827</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0383500" y="70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65221</xdr:rowOff>
    </xdr:from>
    <xdr:to>
      <xdr:col>111</xdr:col>
      <xdr:colOff>177800</xdr:colOff>
      <xdr:row>41</xdr:row>
      <xdr:rowOff>67027</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0434300" y="709467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67445</xdr:rowOff>
    </xdr:from>
    <xdr:to>
      <xdr:col>102</xdr:col>
      <xdr:colOff>165100</xdr:colOff>
      <xdr:row>41</xdr:row>
      <xdr:rowOff>169045</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9494500" y="70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67027</xdr:rowOff>
    </xdr:from>
    <xdr:to>
      <xdr:col>107</xdr:col>
      <xdr:colOff>50800</xdr:colOff>
      <xdr:row>41</xdr:row>
      <xdr:rowOff>118245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9545300" y="7096477"/>
          <a:ext cx="889000" cy="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67639</xdr:rowOff>
    </xdr:from>
    <xdr:to>
      <xdr:col>98</xdr:col>
      <xdr:colOff>38100</xdr:colOff>
      <xdr:row>41</xdr:row>
      <xdr:rowOff>169239</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8605500" y="70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118245</xdr:rowOff>
    </xdr:from>
    <xdr:to>
      <xdr:col>102</xdr:col>
      <xdr:colOff>114300</xdr:colOff>
      <xdr:row>41</xdr:row>
      <xdr:rowOff>118439</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18656300" y="7147695"/>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107148</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1011095" y="713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108954</xdr:rowOff>
    </xdr:from>
    <xdr:ext cx="599010" cy="259045"/>
    <xdr:sp macro="" textlink="">
      <xdr:nvSpPr>
        <xdr:cNvPr id="406" name="n_2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20134795" y="713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160172</xdr:rowOff>
    </xdr:from>
    <xdr:ext cx="534377" cy="259045"/>
    <xdr:sp macro="" textlink="">
      <xdr:nvSpPr>
        <xdr:cNvPr id="407" name="n_3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9278111" y="71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160366</xdr:rowOff>
    </xdr:from>
    <xdr:ext cx="534377" cy="259045"/>
    <xdr:sp macro="" textlink="">
      <xdr:nvSpPr>
        <xdr:cNvPr id="408" name="n_4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18389111" y="718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00000000-0008-0000-0F00-0000A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433" name="【保健センター・保健所】&#10;有形固定資産減価償却率最小値テキスト">
          <a:extLst>
            <a:ext uri="{FF2B5EF4-FFF2-40B4-BE49-F238E27FC236}">
              <a16:creationId xmlns:a16="http://schemas.microsoft.com/office/drawing/2014/main" id="{00000000-0008-0000-0F00-0000B1010000}"/>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435" name="【保健センター・保健所】&#10;有形固定資産減価償却率最大値テキスト">
          <a:extLst>
            <a:ext uri="{FF2B5EF4-FFF2-40B4-BE49-F238E27FC236}">
              <a16:creationId xmlns:a16="http://schemas.microsoft.com/office/drawing/2014/main" id="{00000000-0008-0000-0F00-0000B301000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00000000-0008-0000-0F00-0000B5010000}"/>
            </a:ext>
          </a:extLst>
        </xdr:cNvPr>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156845</xdr:rowOff>
    </xdr:from>
    <xdr:to>
      <xdr:col>85</xdr:col>
      <xdr:colOff>177800</xdr:colOff>
      <xdr:row>64</xdr:row>
      <xdr:rowOff>86995</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62687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71772</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00000000-0008-0000-0F00-0000C1010000}"/>
            </a:ext>
          </a:extLst>
        </xdr:cNvPr>
        <xdr:cNvSpPr txBox="1"/>
      </xdr:nvSpPr>
      <xdr:spPr>
        <a:xfrm>
          <a:off x="16357600" y="1087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114935</xdr:rowOff>
    </xdr:from>
    <xdr:to>
      <xdr:col>81</xdr:col>
      <xdr:colOff>101600</xdr:colOff>
      <xdr:row>64</xdr:row>
      <xdr:rowOff>45085</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543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165735</xdr:rowOff>
    </xdr:from>
    <xdr:to>
      <xdr:col>85</xdr:col>
      <xdr:colOff>127000</xdr:colOff>
      <xdr:row>64</xdr:row>
      <xdr:rowOff>36195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5481300" y="109670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73025</xdr:rowOff>
    </xdr:from>
    <xdr:to>
      <xdr:col>76</xdr:col>
      <xdr:colOff>165100</xdr:colOff>
      <xdr:row>64</xdr:row>
      <xdr:rowOff>3175</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4541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123825</xdr:rowOff>
    </xdr:from>
    <xdr:to>
      <xdr:col>81</xdr:col>
      <xdr:colOff>50800</xdr:colOff>
      <xdr:row>63</xdr:row>
      <xdr:rowOff>165735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4592300" y="109251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33020</xdr:rowOff>
    </xdr:from>
    <xdr:to>
      <xdr:col>72</xdr:col>
      <xdr:colOff>38100</xdr:colOff>
      <xdr:row>63</xdr:row>
      <xdr:rowOff>134620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365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83820</xdr:rowOff>
    </xdr:from>
    <xdr:to>
      <xdr:col>76</xdr:col>
      <xdr:colOff>114300</xdr:colOff>
      <xdr:row>63</xdr:row>
      <xdr:rowOff>123825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3703300" y="108851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122555</xdr:rowOff>
    </xdr:from>
    <xdr:to>
      <xdr:col>67</xdr:col>
      <xdr:colOff>101600</xdr:colOff>
      <xdr:row>63</xdr:row>
      <xdr:rowOff>52705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2763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1905</xdr:rowOff>
    </xdr:from>
    <xdr:to>
      <xdr:col>71</xdr:col>
      <xdr:colOff>177800</xdr:colOff>
      <xdr:row>63</xdr:row>
      <xdr:rowOff>83820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814300" y="108032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36212</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5266044"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165752</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43897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125747</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3500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43832</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2611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00000000-0008-0000-0F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00000000-0008-0000-0F00-0000EA010000}"/>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00000000-0008-0000-0F00-0000EC010000}"/>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00000000-0008-0000-0F00-0000EE010000}"/>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135128</xdr:rowOff>
    </xdr:from>
    <xdr:to>
      <xdr:col>116</xdr:col>
      <xdr:colOff>114300</xdr:colOff>
      <xdr:row>64</xdr:row>
      <xdr:rowOff>65278</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2110700" y="109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50055</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00000000-0008-0000-0F00-0000FA010000}"/>
            </a:ext>
          </a:extLst>
        </xdr:cNvPr>
        <xdr:cNvSpPr txBox="1"/>
      </xdr:nvSpPr>
      <xdr:spPr>
        <a:xfrm>
          <a:off x="22199600" y="1085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136271</xdr:rowOff>
    </xdr:from>
    <xdr:to>
      <xdr:col>112</xdr:col>
      <xdr:colOff>38100</xdr:colOff>
      <xdr:row>64</xdr:row>
      <xdr:rowOff>66421</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21272500" y="10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14478</xdr:rowOff>
    </xdr:from>
    <xdr:to>
      <xdr:col>116</xdr:col>
      <xdr:colOff>63500</xdr:colOff>
      <xdr:row>64</xdr:row>
      <xdr:rowOff>15621</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1323300" y="1098727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137795</xdr:rowOff>
    </xdr:from>
    <xdr:to>
      <xdr:col>107</xdr:col>
      <xdr:colOff>101600</xdr:colOff>
      <xdr:row>64</xdr:row>
      <xdr:rowOff>67945</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20383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15621</xdr:rowOff>
    </xdr:from>
    <xdr:to>
      <xdr:col>111</xdr:col>
      <xdr:colOff>177800</xdr:colOff>
      <xdr:row>64</xdr:row>
      <xdr:rowOff>17145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20434300" y="1098842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17145</xdr:rowOff>
    </xdr:from>
    <xdr:to>
      <xdr:col>107</xdr:col>
      <xdr:colOff>50800</xdr:colOff>
      <xdr:row>64</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9545300" y="1098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140462</xdr:rowOff>
    </xdr:from>
    <xdr:to>
      <xdr:col>98</xdr:col>
      <xdr:colOff>38100</xdr:colOff>
      <xdr:row>64</xdr:row>
      <xdr:rowOff>70612</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8605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19812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8656300" y="1099185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515" name="n_1aveValue【保健センター・保健所】&#10;一人当たり面積">
          <a:extLst>
            <a:ext uri="{FF2B5EF4-FFF2-40B4-BE49-F238E27FC236}">
              <a16:creationId xmlns:a16="http://schemas.microsoft.com/office/drawing/2014/main" id="{00000000-0008-0000-0F00-000003020000}"/>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516" name="n_2aveValue【保健センター・保健所】&#10;一人当たり面積">
          <a:extLst>
            <a:ext uri="{FF2B5EF4-FFF2-40B4-BE49-F238E27FC236}">
              <a16:creationId xmlns:a16="http://schemas.microsoft.com/office/drawing/2014/main" id="{00000000-0008-0000-0F00-000004020000}"/>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517" name="n_3aveValue【保健センター・保健所】&#10;一人当たり面積">
          <a:extLst>
            <a:ext uri="{FF2B5EF4-FFF2-40B4-BE49-F238E27FC236}">
              <a16:creationId xmlns:a16="http://schemas.microsoft.com/office/drawing/2014/main" id="{00000000-0008-0000-0F00-000005020000}"/>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518" name="n_4aveValue【保健センター・保健所】&#10;一人当たり面積">
          <a:extLst>
            <a:ext uri="{FF2B5EF4-FFF2-40B4-BE49-F238E27FC236}">
              <a16:creationId xmlns:a16="http://schemas.microsoft.com/office/drawing/2014/main" id="{00000000-0008-0000-0F00-000006020000}"/>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57548</xdr:rowOff>
    </xdr:from>
    <xdr:ext cx="469744" cy="259045"/>
    <xdr:sp macro="" textlink="">
      <xdr:nvSpPr>
        <xdr:cNvPr id="519" name="n_1mainValue【保健センター・保健所】&#10;一人当たり面積">
          <a:extLst>
            <a:ext uri="{FF2B5EF4-FFF2-40B4-BE49-F238E27FC236}">
              <a16:creationId xmlns:a16="http://schemas.microsoft.com/office/drawing/2014/main" id="{00000000-0008-0000-0F00-000007020000}"/>
            </a:ext>
          </a:extLst>
        </xdr:cNvPr>
        <xdr:cNvSpPr txBox="1"/>
      </xdr:nvSpPr>
      <xdr:spPr>
        <a:xfrm>
          <a:off x="21075727"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59072</xdr:rowOff>
    </xdr:from>
    <xdr:ext cx="469744" cy="259045"/>
    <xdr:sp macro="" textlink="">
      <xdr:nvSpPr>
        <xdr:cNvPr id="520" name="n_2mainValue【保健センター・保健所】&#10;一人当たり面積">
          <a:extLst>
            <a:ext uri="{FF2B5EF4-FFF2-40B4-BE49-F238E27FC236}">
              <a16:creationId xmlns:a16="http://schemas.microsoft.com/office/drawing/2014/main" id="{00000000-0008-0000-0F00-000008020000}"/>
            </a:ext>
          </a:extLst>
        </xdr:cNvPr>
        <xdr:cNvSpPr txBox="1"/>
      </xdr:nvSpPr>
      <xdr:spPr>
        <a:xfrm>
          <a:off x="20199427" y="110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521" name="n_3mainValue【保健センター・保健所】&#10;一人当たり面積">
          <a:extLst>
            <a:ext uri="{FF2B5EF4-FFF2-40B4-BE49-F238E27FC236}">
              <a16:creationId xmlns:a16="http://schemas.microsoft.com/office/drawing/2014/main" id="{00000000-0008-0000-0F00-000009020000}"/>
            </a:ext>
          </a:extLst>
        </xdr:cNvPr>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61739</xdr:rowOff>
    </xdr:from>
    <xdr:ext cx="469744" cy="259045"/>
    <xdr:sp macro="" textlink="">
      <xdr:nvSpPr>
        <xdr:cNvPr id="522" name="n_4mainValue【保健センター・保健所】&#10;一人当たり面積">
          <a:extLst>
            <a:ext uri="{FF2B5EF4-FFF2-40B4-BE49-F238E27FC236}">
              <a16:creationId xmlns:a16="http://schemas.microsoft.com/office/drawing/2014/main" id="{00000000-0008-0000-0F00-00000A020000}"/>
            </a:ext>
          </a:extLst>
        </xdr:cNvPr>
        <xdr:cNvSpPr txBox="1"/>
      </xdr:nvSpPr>
      <xdr:spPr>
        <a:xfrm>
          <a:off x="184214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00000000-0008-0000-0F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00000000-0008-0000-0F00-00002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00000000-0008-0000-0F00-000027020000}"/>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00000000-0008-0000-0F00-000029020000}"/>
            </a:ext>
          </a:extLst>
        </xdr:cNvPr>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124461</xdr:rowOff>
    </xdr:from>
    <xdr:to>
      <xdr:col>85</xdr:col>
      <xdr:colOff>177800</xdr:colOff>
      <xdr:row>85</xdr:row>
      <xdr:rowOff>54611</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6268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102888</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F00-000035020000}"/>
            </a:ext>
          </a:extLst>
        </xdr:cNvPr>
        <xdr:cNvSpPr txBox="1"/>
      </xdr:nvSpPr>
      <xdr:spPr>
        <a:xfrm>
          <a:off x="16357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31387</xdr:rowOff>
    </xdr:from>
    <xdr:to>
      <xdr:col>81</xdr:col>
      <xdr:colOff>101600</xdr:colOff>
      <xdr:row>84</xdr:row>
      <xdr:rowOff>132987</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5430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82187</xdr:rowOff>
    </xdr:from>
    <xdr:to>
      <xdr:col>85</xdr:col>
      <xdr:colOff>127000</xdr:colOff>
      <xdr:row>85</xdr:row>
      <xdr:rowOff>3811</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5481300" y="14483987"/>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155484</xdr:rowOff>
    </xdr:from>
    <xdr:to>
      <xdr:col>76</xdr:col>
      <xdr:colOff>165100</xdr:colOff>
      <xdr:row>84</xdr:row>
      <xdr:rowOff>85634</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4541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34834</xdr:rowOff>
    </xdr:from>
    <xdr:to>
      <xdr:col>81</xdr:col>
      <xdr:colOff>50800</xdr:colOff>
      <xdr:row>84</xdr:row>
      <xdr:rowOff>82187</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4592300" y="144366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122827</xdr:rowOff>
    </xdr:from>
    <xdr:to>
      <xdr:col>72</xdr:col>
      <xdr:colOff>38100</xdr:colOff>
      <xdr:row>84</xdr:row>
      <xdr:rowOff>52977</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3652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xdr:rowOff>
    </xdr:from>
    <xdr:to>
      <xdr:col>76</xdr:col>
      <xdr:colOff>114300</xdr:colOff>
      <xdr:row>84</xdr:row>
      <xdr:rowOff>34834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3703300" y="144039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127726</xdr:rowOff>
    </xdr:from>
    <xdr:to>
      <xdr:col>67</xdr:col>
      <xdr:colOff>101600</xdr:colOff>
      <xdr:row>84</xdr:row>
      <xdr:rowOff>57876</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2763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2177</xdr:rowOff>
    </xdr:from>
    <xdr:to>
      <xdr:col>71</xdr:col>
      <xdr:colOff>177800</xdr:colOff>
      <xdr:row>84</xdr:row>
      <xdr:rowOff>7076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2814300" y="144039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F00-00003E020000}"/>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F00-00003F020000}"/>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F00-000040020000}"/>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F00-000041020000}"/>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124114</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F00-000042020000}"/>
            </a:ext>
          </a:extLst>
        </xdr:cNvPr>
        <xdr:cNvSpPr txBox="1"/>
      </xdr:nvSpPr>
      <xdr:spPr>
        <a:xfrm>
          <a:off x="152660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F00-000043020000}"/>
            </a:ext>
          </a:extLst>
        </xdr:cNvPr>
        <xdr:cNvSpPr txBox="1"/>
      </xdr:nvSpPr>
      <xdr:spPr>
        <a:xfrm>
          <a:off x="14389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44104</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F00-000044020000}"/>
            </a:ext>
          </a:extLst>
        </xdr:cNvPr>
        <xdr:cNvSpPr txBox="1"/>
      </xdr:nvSpPr>
      <xdr:spPr>
        <a:xfrm>
          <a:off x="13500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49003</xdr:rowOff>
    </xdr:from>
    <xdr:ext cx="405111" cy="259045"/>
    <xdr:sp macro="" textlink="">
      <xdr:nvSpPr>
        <xdr:cNvPr id="581" name="n_4mainValue【消防施設】&#10;有形固定資産減価償却率">
          <a:extLst>
            <a:ext uri="{FF2B5EF4-FFF2-40B4-BE49-F238E27FC236}">
              <a16:creationId xmlns:a16="http://schemas.microsoft.com/office/drawing/2014/main" id="{00000000-0008-0000-0F00-000045020000}"/>
            </a:ext>
          </a:extLst>
        </xdr:cNvPr>
        <xdr:cNvSpPr txBox="1"/>
      </xdr:nvSpPr>
      <xdr:spPr>
        <a:xfrm>
          <a:off x="12611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0000000-0008-0000-0F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消防施設】&#10;一人当たり面積最小値テキスト">
          <a:extLst>
            <a:ext uri="{FF2B5EF4-FFF2-40B4-BE49-F238E27FC236}">
              <a16:creationId xmlns:a16="http://schemas.microsoft.com/office/drawing/2014/main" id="{00000000-0008-0000-0F00-00005E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608" name="【消防施設】&#10;一人当たり面積最大値テキスト">
          <a:extLst>
            <a:ext uri="{FF2B5EF4-FFF2-40B4-BE49-F238E27FC236}">
              <a16:creationId xmlns:a16="http://schemas.microsoft.com/office/drawing/2014/main" id="{00000000-0008-0000-0F00-000060020000}"/>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610" name="【消防施設】&#10;一人当たり面積平均値テキスト">
          <a:extLst>
            <a:ext uri="{FF2B5EF4-FFF2-40B4-BE49-F238E27FC236}">
              <a16:creationId xmlns:a16="http://schemas.microsoft.com/office/drawing/2014/main" id="{00000000-0008-0000-0F00-000062020000}"/>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65405</xdr:rowOff>
    </xdr:from>
    <xdr:to>
      <xdr:col>116</xdr:col>
      <xdr:colOff>114300</xdr:colOff>
      <xdr:row>83</xdr:row>
      <xdr:rowOff>167005</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2110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43832</xdr:rowOff>
    </xdr:from>
    <xdr:ext cx="469744" cy="259045"/>
    <xdr:sp macro="" textlink="">
      <xdr:nvSpPr>
        <xdr:cNvPr id="622" name="【消防施設】&#10;一人当たり面積該当値テキスト">
          <a:extLst>
            <a:ext uri="{FF2B5EF4-FFF2-40B4-BE49-F238E27FC236}">
              <a16:creationId xmlns:a16="http://schemas.microsoft.com/office/drawing/2014/main" id="{00000000-0008-0000-0F00-00006E020000}"/>
            </a:ext>
          </a:extLst>
        </xdr:cNvPr>
        <xdr:cNvSpPr txBox="1"/>
      </xdr:nvSpPr>
      <xdr:spPr>
        <a:xfrm>
          <a:off x="22199600" y="142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61595</xdr:rowOff>
    </xdr:from>
    <xdr:to>
      <xdr:col>112</xdr:col>
      <xdr:colOff>38100</xdr:colOff>
      <xdr:row>82</xdr:row>
      <xdr:rowOff>163195</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1272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112395</xdr:rowOff>
    </xdr:from>
    <xdr:to>
      <xdr:col>116</xdr:col>
      <xdr:colOff>63500</xdr:colOff>
      <xdr:row>83</xdr:row>
      <xdr:rowOff>116205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1323300" y="14171295"/>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112395</xdr:rowOff>
    </xdr:from>
    <xdr:to>
      <xdr:col>111</xdr:col>
      <xdr:colOff>177800</xdr:colOff>
      <xdr:row>82</xdr:row>
      <xdr:rowOff>114300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0434300" y="14171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103505</xdr:rowOff>
    </xdr:from>
    <xdr:to>
      <xdr:col>102</xdr:col>
      <xdr:colOff>165100</xdr:colOff>
      <xdr:row>83</xdr:row>
      <xdr:rowOff>33655</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9494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154305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9545300" y="1417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111125</xdr:rowOff>
    </xdr:from>
    <xdr:to>
      <xdr:col>98</xdr:col>
      <xdr:colOff>38100</xdr:colOff>
      <xdr:row>83</xdr:row>
      <xdr:rowOff>41275</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8605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154305</xdr:rowOff>
    </xdr:from>
    <xdr:to>
      <xdr:col>102</xdr:col>
      <xdr:colOff>114300</xdr:colOff>
      <xdr:row>82</xdr:row>
      <xdr:rowOff>161925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8656300" y="142132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631" name="n_1aveValue【消防施設】&#10;一人当たり面積">
          <a:extLst>
            <a:ext uri="{FF2B5EF4-FFF2-40B4-BE49-F238E27FC236}">
              <a16:creationId xmlns:a16="http://schemas.microsoft.com/office/drawing/2014/main" id="{00000000-0008-0000-0F00-000077020000}"/>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632" name="n_2aveValue【消防施設】&#10;一人当たり面積">
          <a:extLst>
            <a:ext uri="{FF2B5EF4-FFF2-40B4-BE49-F238E27FC236}">
              <a16:creationId xmlns:a16="http://schemas.microsoft.com/office/drawing/2014/main" id="{00000000-0008-0000-0F00-000078020000}"/>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633" name="n_3aveValue【消防施設】&#10;一人当たり面積">
          <a:extLst>
            <a:ext uri="{FF2B5EF4-FFF2-40B4-BE49-F238E27FC236}">
              <a16:creationId xmlns:a16="http://schemas.microsoft.com/office/drawing/2014/main" id="{00000000-0008-0000-0F00-000079020000}"/>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634" name="n_4aveValue【消防施設】&#10;一人当たり面積">
          <a:extLst>
            <a:ext uri="{FF2B5EF4-FFF2-40B4-BE49-F238E27FC236}">
              <a16:creationId xmlns:a16="http://schemas.microsoft.com/office/drawing/2014/main" id="{00000000-0008-0000-0F00-00007A020000}"/>
            </a:ext>
          </a:extLst>
        </xdr:cNvPr>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154322</xdr:rowOff>
    </xdr:from>
    <xdr:ext cx="469744" cy="259045"/>
    <xdr:sp macro="" textlink="">
      <xdr:nvSpPr>
        <xdr:cNvPr id="635" name="n_1mainValue【消防施設】&#10;一人当たり面積">
          <a:extLst>
            <a:ext uri="{FF2B5EF4-FFF2-40B4-BE49-F238E27FC236}">
              <a16:creationId xmlns:a16="http://schemas.microsoft.com/office/drawing/2014/main" id="{00000000-0008-0000-0F00-00007B020000}"/>
            </a:ext>
          </a:extLst>
        </xdr:cNvPr>
        <xdr:cNvSpPr txBox="1"/>
      </xdr:nvSpPr>
      <xdr:spPr>
        <a:xfrm>
          <a:off x="21075727" y="142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636" name="n_2mainValue【消防施設】&#10;一人当たり面積">
          <a:extLst>
            <a:ext uri="{FF2B5EF4-FFF2-40B4-BE49-F238E27FC236}">
              <a16:creationId xmlns:a16="http://schemas.microsoft.com/office/drawing/2014/main" id="{00000000-0008-0000-0F00-00007C020000}"/>
            </a:ext>
          </a:extLst>
        </xdr:cNvPr>
        <xdr:cNvSpPr txBox="1"/>
      </xdr:nvSpPr>
      <xdr:spPr>
        <a:xfrm>
          <a:off x="20199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24782</xdr:rowOff>
    </xdr:from>
    <xdr:ext cx="469744" cy="259045"/>
    <xdr:sp macro="" textlink="">
      <xdr:nvSpPr>
        <xdr:cNvPr id="637" name="n_3mainValue【消防施設】&#10;一人当たり面積">
          <a:extLst>
            <a:ext uri="{FF2B5EF4-FFF2-40B4-BE49-F238E27FC236}">
              <a16:creationId xmlns:a16="http://schemas.microsoft.com/office/drawing/2014/main" id="{00000000-0008-0000-0F00-00007D020000}"/>
            </a:ext>
          </a:extLst>
        </xdr:cNvPr>
        <xdr:cNvSpPr txBox="1"/>
      </xdr:nvSpPr>
      <xdr:spPr>
        <a:xfrm>
          <a:off x="19310427"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57802</xdr:rowOff>
    </xdr:from>
    <xdr:ext cx="469744" cy="259045"/>
    <xdr:sp macro="" textlink="">
      <xdr:nvSpPr>
        <xdr:cNvPr id="638" name="n_4mainValue【消防施設】&#10;一人当たり面積">
          <a:extLst>
            <a:ext uri="{FF2B5EF4-FFF2-40B4-BE49-F238E27FC236}">
              <a16:creationId xmlns:a16="http://schemas.microsoft.com/office/drawing/2014/main" id="{00000000-0008-0000-0F00-00007E020000}"/>
            </a:ext>
          </a:extLst>
        </xdr:cNvPr>
        <xdr:cNvSpPr txBox="1"/>
      </xdr:nvSpPr>
      <xdr:spPr>
        <a:xfrm>
          <a:off x="18421427" y="139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0000000-0008-0000-0F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庁舎】&#10;有形固定資産減価償却率最小値テキスト">
          <a:extLst>
            <a:ext uri="{FF2B5EF4-FFF2-40B4-BE49-F238E27FC236}">
              <a16:creationId xmlns:a16="http://schemas.microsoft.com/office/drawing/2014/main" id="{00000000-0008-0000-0F00-00009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66" name="【庁舎】&#10;有形固定資産減価償却率最大値テキスト">
          <a:extLst>
            <a:ext uri="{FF2B5EF4-FFF2-40B4-BE49-F238E27FC236}">
              <a16:creationId xmlns:a16="http://schemas.microsoft.com/office/drawing/2014/main" id="{00000000-0008-0000-0F00-00009A020000}"/>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8" name="【庁舎】&#10;有形固定資産減価償却率平均値テキスト">
          <a:extLst>
            <a:ext uri="{FF2B5EF4-FFF2-40B4-BE49-F238E27FC236}">
              <a16:creationId xmlns:a16="http://schemas.microsoft.com/office/drawing/2014/main" id="{00000000-0008-0000-0F00-00009C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88264</xdr:rowOff>
    </xdr:from>
    <xdr:to>
      <xdr:col>85</xdr:col>
      <xdr:colOff>177800</xdr:colOff>
      <xdr:row>109</xdr:row>
      <xdr:rowOff>18414</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6268700" y="18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3191</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F00-0000A8020000}"/>
            </a:ext>
          </a:extLst>
        </xdr:cNvPr>
        <xdr:cNvSpPr txBox="1"/>
      </xdr:nvSpPr>
      <xdr:spPr>
        <a:xfrm>
          <a:off x="16357600" y="1851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78739</xdr:rowOff>
    </xdr:from>
    <xdr:to>
      <xdr:col>81</xdr:col>
      <xdr:colOff>101600</xdr:colOff>
      <xdr:row>109</xdr:row>
      <xdr:rowOff>8889</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5430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129539</xdr:rowOff>
    </xdr:from>
    <xdr:to>
      <xdr:col>85</xdr:col>
      <xdr:colOff>127000</xdr:colOff>
      <xdr:row>108</xdr:row>
      <xdr:rowOff>139064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5481300" y="186461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67311</xdr:rowOff>
    </xdr:from>
    <xdr:to>
      <xdr:col>76</xdr:col>
      <xdr:colOff>165100</xdr:colOff>
      <xdr:row>108</xdr:row>
      <xdr:rowOff>168911</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4541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118111</xdr:rowOff>
    </xdr:from>
    <xdr:to>
      <xdr:col>81</xdr:col>
      <xdr:colOff>50800</xdr:colOff>
      <xdr:row>108</xdr:row>
      <xdr:rowOff>129539</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4592300" y="18634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55880</xdr:rowOff>
    </xdr:from>
    <xdr:to>
      <xdr:col>72</xdr:col>
      <xdr:colOff>38100</xdr:colOff>
      <xdr:row>108</xdr:row>
      <xdr:rowOff>157480</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365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106680</xdr:rowOff>
    </xdr:from>
    <xdr:to>
      <xdr:col>76</xdr:col>
      <xdr:colOff>114300</xdr:colOff>
      <xdr:row>108</xdr:row>
      <xdr:rowOff>118111</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3703300" y="18623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44450</xdr:rowOff>
    </xdr:from>
    <xdr:to>
      <xdr:col>67</xdr:col>
      <xdr:colOff>101600</xdr:colOff>
      <xdr:row>108</xdr:row>
      <xdr:rowOff>146050</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2763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95250</xdr:rowOff>
    </xdr:from>
    <xdr:to>
      <xdr:col>71</xdr:col>
      <xdr:colOff>177800</xdr:colOff>
      <xdr:row>108</xdr:row>
      <xdr:rowOff>106680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814300" y="18611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F00-0000B1020000}"/>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F00-0000B2020000}"/>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F00-0000B302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692" name="n_4aveValue【庁舎】&#10;有形固定資産減価償却率">
          <a:extLst>
            <a:ext uri="{FF2B5EF4-FFF2-40B4-BE49-F238E27FC236}">
              <a16:creationId xmlns:a16="http://schemas.microsoft.com/office/drawing/2014/main" id="{00000000-0008-0000-0F00-0000B4020000}"/>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16</xdr:rowOff>
    </xdr:from>
    <xdr:ext cx="405111" cy="259045"/>
    <xdr:sp macro="" textlink="">
      <xdr:nvSpPr>
        <xdr:cNvPr id="693" name="n_1mainValue【庁舎】&#10;有形固定資産減価償却率">
          <a:extLst>
            <a:ext uri="{FF2B5EF4-FFF2-40B4-BE49-F238E27FC236}">
              <a16:creationId xmlns:a16="http://schemas.microsoft.com/office/drawing/2014/main" id="{00000000-0008-0000-0F00-0000B5020000}"/>
            </a:ext>
          </a:extLst>
        </xdr:cNvPr>
        <xdr:cNvSpPr txBox="1"/>
      </xdr:nvSpPr>
      <xdr:spPr>
        <a:xfrm>
          <a:off x="152660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160038</xdr:rowOff>
    </xdr:from>
    <xdr:ext cx="405111" cy="259045"/>
    <xdr:sp macro="" textlink="">
      <xdr:nvSpPr>
        <xdr:cNvPr id="694" name="n_2mainValue【庁舎】&#10;有形固定資産減価償却率">
          <a:extLst>
            <a:ext uri="{FF2B5EF4-FFF2-40B4-BE49-F238E27FC236}">
              <a16:creationId xmlns:a16="http://schemas.microsoft.com/office/drawing/2014/main" id="{00000000-0008-0000-0F00-0000B6020000}"/>
            </a:ext>
          </a:extLst>
        </xdr:cNvPr>
        <xdr:cNvSpPr txBox="1"/>
      </xdr:nvSpPr>
      <xdr:spPr>
        <a:xfrm>
          <a:off x="14389744"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148607</xdr:rowOff>
    </xdr:from>
    <xdr:ext cx="405111" cy="259045"/>
    <xdr:sp macro="" textlink="">
      <xdr:nvSpPr>
        <xdr:cNvPr id="695" name="n_3mainValue【庁舎】&#10;有形固定資産減価償却率">
          <a:extLst>
            <a:ext uri="{FF2B5EF4-FFF2-40B4-BE49-F238E27FC236}">
              <a16:creationId xmlns:a16="http://schemas.microsoft.com/office/drawing/2014/main" id="{00000000-0008-0000-0F00-0000B7020000}"/>
            </a:ext>
          </a:extLst>
        </xdr:cNvPr>
        <xdr:cNvSpPr txBox="1"/>
      </xdr:nvSpPr>
      <xdr:spPr>
        <a:xfrm>
          <a:off x="13500744"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137177</xdr:rowOff>
    </xdr:from>
    <xdr:ext cx="405111" cy="259045"/>
    <xdr:sp macro="" textlink="">
      <xdr:nvSpPr>
        <xdr:cNvPr id="696" name="n_4mainValue【庁舎】&#10;有形固定資産減価償却率">
          <a:extLst>
            <a:ext uri="{FF2B5EF4-FFF2-40B4-BE49-F238E27FC236}">
              <a16:creationId xmlns:a16="http://schemas.microsoft.com/office/drawing/2014/main" id="{00000000-0008-0000-0F00-0000B8020000}"/>
            </a:ext>
          </a:extLst>
        </xdr:cNvPr>
        <xdr:cNvSpPr txBox="1"/>
      </xdr:nvSpPr>
      <xdr:spPr>
        <a:xfrm>
          <a:off x="12611744"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F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719" name="【庁舎】&#10;一人当たり面積最小値テキスト">
          <a:extLst>
            <a:ext uri="{FF2B5EF4-FFF2-40B4-BE49-F238E27FC236}">
              <a16:creationId xmlns:a16="http://schemas.microsoft.com/office/drawing/2014/main" id="{00000000-0008-0000-0F00-0000CF020000}"/>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21" name="【庁舎】&#10;一人当たり面積最大値テキスト">
          <a:extLst>
            <a:ext uri="{FF2B5EF4-FFF2-40B4-BE49-F238E27FC236}">
              <a16:creationId xmlns:a16="http://schemas.microsoft.com/office/drawing/2014/main" id="{00000000-0008-0000-0F00-0000D102000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723" name="【庁舎】&#10;一人当たり面積平均値テキスト">
          <a:extLst>
            <a:ext uri="{FF2B5EF4-FFF2-40B4-BE49-F238E27FC236}">
              <a16:creationId xmlns:a16="http://schemas.microsoft.com/office/drawing/2014/main" id="{00000000-0008-0000-0F00-0000D3020000}"/>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88916</xdr:rowOff>
    </xdr:from>
    <xdr:ext cx="469744" cy="259045"/>
    <xdr:sp macro="" textlink="">
      <xdr:nvSpPr>
        <xdr:cNvPr id="735" name="【庁舎】&#10;一人当たり面積該当値テキスト">
          <a:extLst>
            <a:ext uri="{FF2B5EF4-FFF2-40B4-BE49-F238E27FC236}">
              <a16:creationId xmlns:a16="http://schemas.microsoft.com/office/drawing/2014/main" id="{00000000-0008-0000-0F00-0000DF020000}"/>
            </a:ext>
          </a:extLst>
        </xdr:cNvPr>
        <xdr:cNvSpPr txBox="1"/>
      </xdr:nvSpPr>
      <xdr:spPr>
        <a:xfrm>
          <a:off x="22199600" y="182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6198</xdr:rowOff>
    </xdr:from>
    <xdr:to>
      <xdr:col>112</xdr:col>
      <xdr:colOff>38100</xdr:colOff>
      <xdr:row>107</xdr:row>
      <xdr:rowOff>107798</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21272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56998</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21323300" y="18398489"/>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11227</xdr:rowOff>
    </xdr:from>
    <xdr:to>
      <xdr:col>107</xdr:col>
      <xdr:colOff>101600</xdr:colOff>
      <xdr:row>107</xdr:row>
      <xdr:rowOff>112827</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20383500" y="183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56998</xdr:rowOff>
    </xdr:from>
    <xdr:to>
      <xdr:col>111</xdr:col>
      <xdr:colOff>177800</xdr:colOff>
      <xdr:row>107</xdr:row>
      <xdr:rowOff>62027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20434300" y="1840214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16714</xdr:rowOff>
    </xdr:from>
    <xdr:to>
      <xdr:col>102</xdr:col>
      <xdr:colOff>165100</xdr:colOff>
      <xdr:row>107</xdr:row>
      <xdr:rowOff>118314</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9494500" y="183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62027</xdr:rowOff>
    </xdr:from>
    <xdr:to>
      <xdr:col>107</xdr:col>
      <xdr:colOff>50800</xdr:colOff>
      <xdr:row>107</xdr:row>
      <xdr:rowOff>67514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9545300" y="1840717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18999</xdr:rowOff>
    </xdr:from>
    <xdr:to>
      <xdr:col>98</xdr:col>
      <xdr:colOff>38100</xdr:colOff>
      <xdr:row>107</xdr:row>
      <xdr:rowOff>120599</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8605500" y="183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67514</xdr:rowOff>
    </xdr:from>
    <xdr:to>
      <xdr:col>102</xdr:col>
      <xdr:colOff>114300</xdr:colOff>
      <xdr:row>107</xdr:row>
      <xdr:rowOff>69799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8656300" y="1841266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744" name="n_1aveValue【庁舎】&#10;一人当たり面積">
          <a:extLst>
            <a:ext uri="{FF2B5EF4-FFF2-40B4-BE49-F238E27FC236}">
              <a16:creationId xmlns:a16="http://schemas.microsoft.com/office/drawing/2014/main" id="{00000000-0008-0000-0F00-0000E8020000}"/>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745" name="n_2aveValue【庁舎】&#10;一人当たり面積">
          <a:extLst>
            <a:ext uri="{FF2B5EF4-FFF2-40B4-BE49-F238E27FC236}">
              <a16:creationId xmlns:a16="http://schemas.microsoft.com/office/drawing/2014/main" id="{00000000-0008-0000-0F00-0000E9020000}"/>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746" name="n_3aveValue【庁舎】&#10;一人当たり面積">
          <a:extLst>
            <a:ext uri="{FF2B5EF4-FFF2-40B4-BE49-F238E27FC236}">
              <a16:creationId xmlns:a16="http://schemas.microsoft.com/office/drawing/2014/main" id="{00000000-0008-0000-0F00-0000EA020000}"/>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747" name="n_4aveValue【庁舎】&#10;一人当たり面積">
          <a:extLst>
            <a:ext uri="{FF2B5EF4-FFF2-40B4-BE49-F238E27FC236}">
              <a16:creationId xmlns:a16="http://schemas.microsoft.com/office/drawing/2014/main" id="{00000000-0008-0000-0F00-0000EB020000}"/>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98925</xdr:rowOff>
    </xdr:from>
    <xdr:ext cx="469744" cy="259045"/>
    <xdr:sp macro="" textlink="">
      <xdr:nvSpPr>
        <xdr:cNvPr id="748" name="n_1mainValue【庁舎】&#10;一人当たり面積">
          <a:extLst>
            <a:ext uri="{FF2B5EF4-FFF2-40B4-BE49-F238E27FC236}">
              <a16:creationId xmlns:a16="http://schemas.microsoft.com/office/drawing/2014/main" id="{00000000-0008-0000-0F00-0000EC020000}"/>
            </a:ext>
          </a:extLst>
        </xdr:cNvPr>
        <xdr:cNvSpPr txBox="1"/>
      </xdr:nvSpPr>
      <xdr:spPr>
        <a:xfrm>
          <a:off x="21075727" y="184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103954</xdr:rowOff>
    </xdr:from>
    <xdr:ext cx="469744" cy="259045"/>
    <xdr:sp macro="" textlink="">
      <xdr:nvSpPr>
        <xdr:cNvPr id="749" name="n_2mainValue【庁舎】&#10;一人当たり面積">
          <a:extLst>
            <a:ext uri="{FF2B5EF4-FFF2-40B4-BE49-F238E27FC236}">
              <a16:creationId xmlns:a16="http://schemas.microsoft.com/office/drawing/2014/main" id="{00000000-0008-0000-0F00-0000ED020000}"/>
            </a:ext>
          </a:extLst>
        </xdr:cNvPr>
        <xdr:cNvSpPr txBox="1"/>
      </xdr:nvSpPr>
      <xdr:spPr>
        <a:xfrm>
          <a:off x="20199427" y="184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109441</xdr:rowOff>
    </xdr:from>
    <xdr:ext cx="469744" cy="259045"/>
    <xdr:sp macro="" textlink="">
      <xdr:nvSpPr>
        <xdr:cNvPr id="750" name="n_3mainValue【庁舎】&#10;一人当たり面積">
          <a:extLst>
            <a:ext uri="{FF2B5EF4-FFF2-40B4-BE49-F238E27FC236}">
              <a16:creationId xmlns:a16="http://schemas.microsoft.com/office/drawing/2014/main" id="{00000000-0008-0000-0F00-0000EE020000}"/>
            </a:ext>
          </a:extLst>
        </xdr:cNvPr>
        <xdr:cNvSpPr txBox="1"/>
      </xdr:nvSpPr>
      <xdr:spPr>
        <a:xfrm>
          <a:off x="19310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111726</xdr:rowOff>
    </xdr:from>
    <xdr:ext cx="469744" cy="259045"/>
    <xdr:sp macro="" textlink="">
      <xdr:nvSpPr>
        <xdr:cNvPr id="751" name="n_4mainValue【庁舎】&#10;一人当たり面積">
          <a:extLst>
            <a:ext uri="{FF2B5EF4-FFF2-40B4-BE49-F238E27FC236}">
              <a16:creationId xmlns:a16="http://schemas.microsoft.com/office/drawing/2014/main" id="{00000000-0008-0000-0F00-0000EF020000}"/>
            </a:ext>
          </a:extLst>
        </xdr:cNvPr>
        <xdr:cNvSpPr txBox="1"/>
      </xdr:nvSpPr>
      <xdr:spPr>
        <a:xfrm>
          <a:off x="18421427" y="1845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庁舎と保健センター以外は、類似団体の平均と比較して有形固定資産減価償却率は同じような数値となっている</a:t>
          </a:r>
          <a:r>
            <a:rPr kumimoji="1" lang="ja-JP" altLang="en-US" sz="1100">
              <a:solidFill>
                <a:schemeClr val="dk1"/>
              </a:solidFill>
              <a:effectLst/>
              <a:latin typeface="+mn-lt"/>
              <a:ea typeface="+mn-ea"/>
              <a:cs typeface="+mn-cs"/>
            </a:rPr>
            <a:t>が、福祉施設と消防施設は年々類似団体との数値の差が大きくなっているため、今後は施設の統廃合を検討する。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大きく上回っている庁舎、保健センターについては、Ｒ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年度にかけて庁舎建設事業として新庁舎を建設し、新庁舎内に保健センターを複合するため、数値は減少する見込みである。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
3,489
234.47
4,951,331
4,805,655
135,267
2,285,322
5,308,566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国勢調査による高齢化率：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による人口減少と景気低迷により、税収が年々減少傾向であり増収が見込めないなか実施事業の緊急性・必要性を峻別し、ここ数年は横ばい傾向である。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年度には組織の見直し（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係体制から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係減の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係体制）を実施し、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今後においても歳出削減を徹底し更なる行政の効率化に努め、財政の健全化に努める。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53022</xdr:rowOff>
    </xdr:from>
    <xdr:to>
      <xdr:col>23</xdr:col>
      <xdr:colOff>133350</xdr:colOff>
      <xdr:row>43</xdr:row>
      <xdr:rowOff>59055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2537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59055</xdr:rowOff>
    </xdr:from>
    <xdr:to>
      <xdr:col>19</xdr:col>
      <xdr:colOff>133350</xdr:colOff>
      <xdr:row>43</xdr:row>
      <xdr:rowOff>65088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3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2222</xdr:rowOff>
    </xdr:from>
    <xdr:to>
      <xdr:col>23</xdr:col>
      <xdr:colOff>184150</xdr:colOff>
      <xdr:row>43</xdr:row>
      <xdr:rowOff>103822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120984</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8255</xdr:rowOff>
    </xdr:from>
    <xdr:to>
      <xdr:col>19</xdr:col>
      <xdr:colOff>184150</xdr:colOff>
      <xdr:row>43</xdr:row>
      <xdr:rowOff>109855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94632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6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公債費の増加に加え経常一般財源として、地方税及び地方交付税の減少により類似団体を上回っている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年度は公債費の減少等により類似団体を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大桑橋整備事業（Ｈ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）庁舎建設事業（Ｒ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の大型事業実施のためＲ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までは公債費が大きくなるため経常収支比率が大きくなることが予想される。地方債の借換や繰上償還による利子償還金の縮減に努めるとともに、事務事業の更なる見直しを徹底し経常経費の削減を図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63</xdr:row>
      <xdr:rowOff>157734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67917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157734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8287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27432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4674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116840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5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63009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木曽広域連合で実施している業務に人件費及び物件費に関する要素が含まれていることが見込まれる。それらに関する部分については負担金として支出しているが、今後物件費の抑制についてさらなる努力が必要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69951</xdr:rowOff>
    </xdr:from>
    <xdr:to>
      <xdr:col>23</xdr:col>
      <xdr:colOff>133350</xdr:colOff>
      <xdr:row>80</xdr:row>
      <xdr:rowOff>106215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785951"/>
          <a:ext cx="838200" cy="3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50025</xdr:rowOff>
    </xdr:from>
    <xdr:to>
      <xdr:col>19</xdr:col>
      <xdr:colOff>133350</xdr:colOff>
      <xdr:row>80</xdr:row>
      <xdr:rowOff>69951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766025"/>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22360</xdr:rowOff>
    </xdr:from>
    <xdr:to>
      <xdr:col>15</xdr:col>
      <xdr:colOff>82550</xdr:colOff>
      <xdr:row>80</xdr:row>
      <xdr:rowOff>50025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738360"/>
          <a:ext cx="8890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22360</xdr:rowOff>
    </xdr:from>
    <xdr:to>
      <xdr:col>11</xdr:col>
      <xdr:colOff>31750</xdr:colOff>
      <xdr:row>80</xdr:row>
      <xdr:rowOff>36835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3738360"/>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55415</xdr:rowOff>
    </xdr:from>
    <xdr:to>
      <xdr:col>23</xdr:col>
      <xdr:colOff>184150</xdr:colOff>
      <xdr:row>80</xdr:row>
      <xdr:rowOff>157015</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7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148142</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19151</xdr:rowOff>
    </xdr:from>
    <xdr:to>
      <xdr:col>19</xdr:col>
      <xdr:colOff>184150</xdr:colOff>
      <xdr:row>80</xdr:row>
      <xdr:rowOff>120751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7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130928</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50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170675</xdr:rowOff>
    </xdr:from>
    <xdr:to>
      <xdr:col>15</xdr:col>
      <xdr:colOff>133350</xdr:colOff>
      <xdr:row>80</xdr:row>
      <xdr:rowOff>100825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7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111002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4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143010</xdr:rowOff>
    </xdr:from>
    <xdr:to>
      <xdr:col>11</xdr:col>
      <xdr:colOff>82550</xdr:colOff>
      <xdr:row>80</xdr:row>
      <xdr:rowOff>73160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83337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45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157485</xdr:rowOff>
    </xdr:from>
    <xdr:to>
      <xdr:col>7</xdr:col>
      <xdr:colOff>31750</xdr:colOff>
      <xdr:row>80</xdr:row>
      <xdr:rowOff>87635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7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97812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47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年１月及び平成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年１月に職員の昇給をそれぞれ２号俸（計４号俸）抑制し人件費の削減に努めてきたが、類似団体を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％上回り、全国市町村平均をも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年度には行政組織の機構改革等を実施したため、前年度より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地域の民間企業の平均給与の状況を踏まえ給与の適正化に努め、全国町村平均の水準まで段階的に低下させていく。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132842</xdr:rowOff>
    </xdr:from>
    <xdr:to>
      <xdr:col>81</xdr:col>
      <xdr:colOff>44450</xdr:colOff>
      <xdr:row>88</xdr:row>
      <xdr:rowOff>154432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504899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154432</xdr:rowOff>
    </xdr:from>
    <xdr:to>
      <xdr:col>77</xdr:col>
      <xdr:colOff>44450</xdr:colOff>
      <xdr:row>89</xdr:row>
      <xdr:rowOff>11937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52420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11937</xdr:rowOff>
    </xdr:from>
    <xdr:to>
      <xdr:col>72</xdr:col>
      <xdr:colOff>203200</xdr:colOff>
      <xdr:row>89</xdr:row>
      <xdr:rowOff>31242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270987"/>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89</xdr:row>
      <xdr:rowOff>31242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1841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82042</xdr:rowOff>
    </xdr:from>
    <xdr:to>
      <xdr:col>81</xdr:col>
      <xdr:colOff>95250</xdr:colOff>
      <xdr:row>88</xdr:row>
      <xdr:rowOff>12192</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54119</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9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103632</xdr:rowOff>
    </xdr:from>
    <xdr:to>
      <xdr:col>77</xdr:col>
      <xdr:colOff>95250</xdr:colOff>
      <xdr:row>89</xdr:row>
      <xdr:rowOff>33782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18559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132587</xdr:rowOff>
    </xdr:from>
    <xdr:to>
      <xdr:col>73</xdr:col>
      <xdr:colOff>44450</xdr:colOff>
      <xdr:row>89</xdr:row>
      <xdr:rowOff>62737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47514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151892</xdr:rowOff>
    </xdr:from>
    <xdr:to>
      <xdr:col>68</xdr:col>
      <xdr:colOff>203200</xdr:colOff>
      <xdr:row>89</xdr:row>
      <xdr:rowOff>82042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66819</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年度までの退職者不補充とし新規採用職員を抑制したことにより、類似団体を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しかし近年では業務の多様化等により、新規職員を退職者よりも多く採用することもあり、人口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人当たり職員数は年々増加傾向にある。類似団体平均値を上回らないよう、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74263</xdr:rowOff>
    </xdr:from>
    <xdr:to>
      <xdr:col>81</xdr:col>
      <xdr:colOff>44450</xdr:colOff>
      <xdr:row>60</xdr:row>
      <xdr:rowOff>92361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36126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58981</xdr:rowOff>
    </xdr:from>
    <xdr:to>
      <xdr:col>77</xdr:col>
      <xdr:colOff>44450</xdr:colOff>
      <xdr:row>60</xdr:row>
      <xdr:rowOff>74263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4598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33041</xdr:rowOff>
    </xdr:from>
    <xdr:to>
      <xdr:col>72</xdr:col>
      <xdr:colOff>203200</xdr:colOff>
      <xdr:row>60</xdr:row>
      <xdr:rowOff>58981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320041"/>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33041</xdr:rowOff>
    </xdr:from>
    <xdr:to>
      <xdr:col>68</xdr:col>
      <xdr:colOff>152400</xdr:colOff>
      <xdr:row>60</xdr:row>
      <xdr:rowOff>34047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32004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41561</xdr:rowOff>
    </xdr:from>
    <xdr:to>
      <xdr:col>81</xdr:col>
      <xdr:colOff>95250</xdr:colOff>
      <xdr:row>60</xdr:row>
      <xdr:rowOff>143161</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58088</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7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23463</xdr:rowOff>
    </xdr:from>
    <xdr:to>
      <xdr:col>77</xdr:col>
      <xdr:colOff>95250</xdr:colOff>
      <xdr:row>60</xdr:row>
      <xdr:rowOff>125063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135240</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7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8181</xdr:rowOff>
    </xdr:from>
    <xdr:to>
      <xdr:col>73</xdr:col>
      <xdr:colOff>44450</xdr:colOff>
      <xdr:row>60</xdr:row>
      <xdr:rowOff>109781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2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119958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6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153691</xdr:rowOff>
    </xdr:from>
    <xdr:to>
      <xdr:col>68</xdr:col>
      <xdr:colOff>203200</xdr:colOff>
      <xdr:row>60</xdr:row>
      <xdr:rowOff>83841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2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94018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3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154697</xdr:rowOff>
    </xdr:from>
    <xdr:to>
      <xdr:col>64</xdr:col>
      <xdr:colOff>152400</xdr:colOff>
      <xdr:row>60</xdr:row>
      <xdr:rowOff>84847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95024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過去に借入れた大型事業に伴う過疎対策事業及び辺地対策事業の償還が減少したものの、税収入や交付税も減少し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数値の変更なし。しかし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今後も庁舎建設事業等の大型が控えていることから、実施事業の緊急性・必要性を峻別し新規発行債の抑制に努める。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また、場合によっては繰り上げ償還を実施して実質公債費比率の抑制に努める。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63077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4354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63077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6773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32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129963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過去に実施した道路橋梁事業等の大型事業に伴う起債および下水道事業に伴う企業会計への公債費分操出金により類似団体及び全国平均を上回っている。平成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ピークであり、以降年々減少している。また庁舎建設に伴い、庁舎建設基金を積み立ててきたことも減少の要因として考えられるが、令和元年度から庁舎建設に着手し基金も活用していくことから上昇することが予想される。今後、実施事業を峻別し新規発行債の抑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とともに、基金積み立ても検討していく。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4163</xdr:rowOff>
    </xdr:from>
    <xdr:to>
      <xdr:col>81</xdr:col>
      <xdr:colOff>44450</xdr:colOff>
      <xdr:row>16</xdr:row>
      <xdr:rowOff>49742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2747363"/>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138077</xdr:rowOff>
    </xdr:from>
    <xdr:to>
      <xdr:col>77</xdr:col>
      <xdr:colOff>44450</xdr:colOff>
      <xdr:row>16</xdr:row>
      <xdr:rowOff>4163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290800" y="2709827"/>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138077</xdr:rowOff>
    </xdr:from>
    <xdr:to>
      <xdr:col>72</xdr:col>
      <xdr:colOff>203200</xdr:colOff>
      <xdr:row>16</xdr:row>
      <xdr:rowOff>17568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709827"/>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17568</xdr:rowOff>
    </xdr:from>
    <xdr:to>
      <xdr:col>68</xdr:col>
      <xdr:colOff>152400</xdr:colOff>
      <xdr:row>16</xdr:row>
      <xdr:rowOff>155646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760768"/>
          <a:ext cx="889000" cy="1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170392</xdr:rowOff>
    </xdr:from>
    <xdr:to>
      <xdr:col>81</xdr:col>
      <xdr:colOff>95250</xdr:colOff>
      <xdr:row>16</xdr:row>
      <xdr:rowOff>100542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142469</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71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124813</xdr:rowOff>
    </xdr:from>
    <xdr:to>
      <xdr:col>77</xdr:col>
      <xdr:colOff>95250</xdr:colOff>
      <xdr:row>16</xdr:row>
      <xdr:rowOff>54963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69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39740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78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87277</xdr:rowOff>
    </xdr:from>
    <xdr:to>
      <xdr:col>73</xdr:col>
      <xdr:colOff>44450</xdr:colOff>
      <xdr:row>16</xdr:row>
      <xdr:rowOff>17427</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6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2204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138218</xdr:rowOff>
    </xdr:from>
    <xdr:to>
      <xdr:col>68</xdr:col>
      <xdr:colOff>203200</xdr:colOff>
      <xdr:row>16</xdr:row>
      <xdr:rowOff>68368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53145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104846</xdr:rowOff>
    </xdr:from>
    <xdr:to>
      <xdr:col>64</xdr:col>
      <xdr:colOff>152400</xdr:colOff>
      <xdr:row>17</xdr:row>
      <xdr:rowOff>34996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19773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9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
3,489
234.47
4,951,331
4,805,655
135,267
2,285,322
5,308,566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類似団体と比較すると人件費に係る経常収支比率は低くなっているが、要因として木曽広域連合で行っている事業に人件費が含まれ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いることが見込まれる。令和２年度以降は会計年度任用職員制度の導入により人件費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する可能性がある。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これまでも削減に努めてきたが、今後においても人件費の抑制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（退職者がいない年度には新規採用をしない等）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物件費の比率が、類似団体平均を下回っているが、施設の維持管理費については今後増加していくことが予想される。個別施設計画を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総合管理計画に反映させ、今後施設管理のあり方を検討する中で、順次統廃合を図り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施設保有度を適正に管理して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維持管理費を抑制する必要がある。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416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142240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644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77470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91440</xdr:rowOff>
    </xdr:from>
    <xdr:to>
      <xdr:col>78</xdr:col>
      <xdr:colOff>120650</xdr:colOff>
      <xdr:row>16</xdr:row>
      <xdr:rowOff>21590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31767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扶助費の比率が前年度から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障がい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福祉関係経費等の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によるものである。今後、動向を見ながら対策を検討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して、財政を圧迫するような事態とならないよう努める。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3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その他の比率が類似団体平均を上回っているのは、操出金が主な要因である。特に水道事業に伴う企業会計への操出金が多額であるが、元利償還金のピーク平成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。今後施設管理における経費の節減と、水道料金の見直しにより健全な経営を図り、操出金の抑制に努める。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05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78994</xdr:rowOff>
    </xdr:from>
    <xdr:to>
      <xdr:col>78</xdr:col>
      <xdr:colOff>69850</xdr:colOff>
      <xdr:row>57</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51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78994</xdr:rowOff>
    </xdr:from>
    <xdr:to>
      <xdr:col>73</xdr:col>
      <xdr:colOff>180975</xdr:colOff>
      <xdr:row>57</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51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78994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47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28194</xdr:rowOff>
    </xdr:from>
    <xdr:to>
      <xdr:col>78</xdr:col>
      <xdr:colOff>120650</xdr:colOff>
      <xdr:row>57</xdr:row>
      <xdr:rowOff>129794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114571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28194</xdr:rowOff>
    </xdr:from>
    <xdr:to>
      <xdr:col>69</xdr:col>
      <xdr:colOff>142875</xdr:colOff>
      <xdr:row>57</xdr:row>
      <xdr:rowOff>129794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114571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補助費等の比率は類似団体平均を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％上回っている。補助費等の主な支出は木曽広域連合に対する負担金である。今後も負担金等の見直しを行い抑制に努める。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1270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過去に借り入れた大型事業に伴う過疎対策事業債及び辺地対策事業債の償還に伴い、類似団体平均を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庁舎建設事業等の大型事業が予定されていることから、実施事業の緊急性・必要性を峻別し新規発行債の抑制等、公債費の縮減に努める。また、場合によっては繰り上げ償還を実施して実質公債費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130811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372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77</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111761</xdr:rowOff>
    </xdr:from>
    <xdr:to>
      <xdr:col>15</xdr:col>
      <xdr:colOff>98425</xdr:colOff>
      <xdr:row>77</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111761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94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60961</xdr:rowOff>
    </xdr:from>
    <xdr:to>
      <xdr:col>11</xdr:col>
      <xdr:colOff>60325</xdr:colOff>
      <xdr:row>77</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147338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公債費以外の比率が類似団体平均を下回っているものの、「補助費」「その他」の比率が平均を上回っている。今後は、その他の要因である公営企業会計への操出金を抑制していく必要がある。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76</xdr:row>
      <xdr:rowOff>119380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238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0467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76</xdr:row>
      <xdr:rowOff>16511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009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142240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43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130827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127831</xdr:rowOff>
    </xdr:from>
    <xdr:to>
      <xdr:col>29</xdr:col>
      <xdr:colOff>127000</xdr:colOff>
      <xdr:row>18</xdr:row>
      <xdr:rowOff>155390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1556"/>
          <a:ext cx="647700" cy="2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155390</xdr:rowOff>
    </xdr:from>
    <xdr:to>
      <xdr:col>26</xdr:col>
      <xdr:colOff>50800</xdr:colOff>
      <xdr:row>19</xdr:row>
      <xdr:rowOff>18419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9115"/>
          <a:ext cx="698500" cy="3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18419</xdr:rowOff>
    </xdr:from>
    <xdr:to>
      <xdr:col>22</xdr:col>
      <xdr:colOff>114300</xdr:colOff>
      <xdr:row>19</xdr:row>
      <xdr:rowOff>32962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3594"/>
          <a:ext cx="698500" cy="1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19053</xdr:rowOff>
    </xdr:from>
    <xdr:to>
      <xdr:col>18</xdr:col>
      <xdr:colOff>177800</xdr:colOff>
      <xdr:row>19</xdr:row>
      <xdr:rowOff>32962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24228"/>
          <a:ext cx="698500" cy="1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77031</xdr:rowOff>
    </xdr:from>
    <xdr:to>
      <xdr:col>29</xdr:col>
      <xdr:colOff>177800</xdr:colOff>
      <xdr:row>19</xdr:row>
      <xdr:rowOff>7181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49108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104590</xdr:rowOff>
    </xdr:from>
    <xdr:to>
      <xdr:col>26</xdr:col>
      <xdr:colOff>101600</xdr:colOff>
      <xdr:row>19</xdr:row>
      <xdr:rowOff>34740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19517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139069</xdr:rowOff>
    </xdr:from>
    <xdr:to>
      <xdr:col>22</xdr:col>
      <xdr:colOff>165100</xdr:colOff>
      <xdr:row>19</xdr:row>
      <xdr:rowOff>69219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53996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153612</xdr:rowOff>
    </xdr:from>
    <xdr:to>
      <xdr:col>19</xdr:col>
      <xdr:colOff>38100</xdr:colOff>
      <xdr:row>19</xdr:row>
      <xdr:rowOff>83762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68539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139703</xdr:rowOff>
    </xdr:from>
    <xdr:to>
      <xdr:col>15</xdr:col>
      <xdr:colOff>101600</xdr:colOff>
      <xdr:row>19</xdr:row>
      <xdr:rowOff>69853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7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54630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331930</xdr:rowOff>
    </xdr:from>
    <xdr:to>
      <xdr:col>29</xdr:col>
      <xdr:colOff>127000</xdr:colOff>
      <xdr:row>35</xdr:row>
      <xdr:rowOff>336214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42280"/>
          <a:ext cx="647700" cy="4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331930</xdr:rowOff>
    </xdr:from>
    <xdr:to>
      <xdr:col>26</xdr:col>
      <xdr:colOff>50800</xdr:colOff>
      <xdr:row>36</xdr:row>
      <xdr:rowOff>1636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42280"/>
          <a:ext cx="6985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1636</xdr:rowOff>
    </xdr:from>
    <xdr:to>
      <xdr:col>22</xdr:col>
      <xdr:colOff>114300</xdr:colOff>
      <xdr:row>36</xdr:row>
      <xdr:rowOff>39439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54886"/>
          <a:ext cx="698500" cy="3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39439</xdr:rowOff>
    </xdr:from>
    <xdr:to>
      <xdr:col>18</xdr:col>
      <xdr:colOff>177800</xdr:colOff>
      <xdr:row>36</xdr:row>
      <xdr:rowOff>51543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92689"/>
          <a:ext cx="698500" cy="1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285414</xdr:rowOff>
    </xdr:from>
    <xdr:to>
      <xdr:col>29</xdr:col>
      <xdr:colOff>177800</xdr:colOff>
      <xdr:row>36</xdr:row>
      <xdr:rowOff>44114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5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130491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4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281130</xdr:rowOff>
    </xdr:from>
    <xdr:to>
      <xdr:col>26</xdr:col>
      <xdr:colOff>101600</xdr:colOff>
      <xdr:row>36</xdr:row>
      <xdr:rowOff>39830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9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50007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6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293736</xdr:rowOff>
    </xdr:from>
    <xdr:to>
      <xdr:col>22</xdr:col>
      <xdr:colOff>165100</xdr:colOff>
      <xdr:row>36</xdr:row>
      <xdr:rowOff>52436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0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62613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331539</xdr:rowOff>
    </xdr:from>
    <xdr:to>
      <xdr:col>19</xdr:col>
      <xdr:colOff>38100</xdr:colOff>
      <xdr:row>36</xdr:row>
      <xdr:rowOff>90239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4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100416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1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743</xdr:rowOff>
    </xdr:from>
    <xdr:to>
      <xdr:col>15</xdr:col>
      <xdr:colOff>101600</xdr:colOff>
      <xdr:row>36</xdr:row>
      <xdr:rowOff>102343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5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112520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72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
3,489
234.47
4,951,331
4,805,655
135,267
2,285,322
5,308,566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63688</xdr:rowOff>
    </xdr:from>
    <xdr:to>
      <xdr:col>24</xdr:col>
      <xdr:colOff>63500</xdr:colOff>
      <xdr:row>38</xdr:row>
      <xdr:rowOff>112735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78788"/>
          <a:ext cx="838200" cy="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112735</xdr:rowOff>
    </xdr:from>
    <xdr:to>
      <xdr:col>19</xdr:col>
      <xdr:colOff>177800</xdr:colOff>
      <xdr:row>38</xdr:row>
      <xdr:rowOff>143380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7835"/>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143380</xdr:rowOff>
    </xdr:from>
    <xdr:to>
      <xdr:col>15</xdr:col>
      <xdr:colOff>50800</xdr:colOff>
      <xdr:row>38</xdr:row>
      <xdr:rowOff>143658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58480"/>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140712</xdr:rowOff>
    </xdr:from>
    <xdr:to>
      <xdr:col>10</xdr:col>
      <xdr:colOff>114300</xdr:colOff>
      <xdr:row>38</xdr:row>
      <xdr:rowOff>143658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55812"/>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12888</xdr:rowOff>
    </xdr:from>
    <xdr:to>
      <xdr:col>24</xdr:col>
      <xdr:colOff>114300</xdr:colOff>
      <xdr:row>38</xdr:row>
      <xdr:rowOff>114488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162765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0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61935</xdr:rowOff>
    </xdr:from>
    <xdr:to>
      <xdr:col>20</xdr:col>
      <xdr:colOff>38100</xdr:colOff>
      <xdr:row>38</xdr:row>
      <xdr:rowOff>163535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154662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6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92580</xdr:rowOff>
    </xdr:from>
    <xdr:to>
      <xdr:col>15</xdr:col>
      <xdr:colOff>101600</xdr:colOff>
      <xdr:row>39</xdr:row>
      <xdr:rowOff>22730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13857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0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92858</xdr:rowOff>
    </xdr:from>
    <xdr:to>
      <xdr:col>10</xdr:col>
      <xdr:colOff>165100</xdr:colOff>
      <xdr:row>39</xdr:row>
      <xdr:rowOff>23008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14135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0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89912</xdr:rowOff>
    </xdr:from>
    <xdr:to>
      <xdr:col>6</xdr:col>
      <xdr:colOff>38100</xdr:colOff>
      <xdr:row>39</xdr:row>
      <xdr:rowOff>20062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0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11189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9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52154</xdr:rowOff>
    </xdr:from>
    <xdr:to>
      <xdr:col>24</xdr:col>
      <xdr:colOff>63500</xdr:colOff>
      <xdr:row>58</xdr:row>
      <xdr:rowOff>57685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96254"/>
          <a:ext cx="8382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57685</xdr:rowOff>
    </xdr:from>
    <xdr:to>
      <xdr:col>19</xdr:col>
      <xdr:colOff>177800</xdr:colOff>
      <xdr:row>58</xdr:row>
      <xdr:rowOff>67222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1785"/>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67222</xdr:rowOff>
    </xdr:from>
    <xdr:to>
      <xdr:col>15</xdr:col>
      <xdr:colOff>50800</xdr:colOff>
      <xdr:row>58</xdr:row>
      <xdr:rowOff>100402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1322"/>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89481</xdr:rowOff>
    </xdr:from>
    <xdr:to>
      <xdr:col>10</xdr:col>
      <xdr:colOff>114300</xdr:colOff>
      <xdr:row>58</xdr:row>
      <xdr:rowOff>100402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33581"/>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1354</xdr:rowOff>
    </xdr:from>
    <xdr:to>
      <xdr:col>24</xdr:col>
      <xdr:colOff>114300</xdr:colOff>
      <xdr:row>58</xdr:row>
      <xdr:rowOff>102954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87731</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6885</xdr:rowOff>
    </xdr:from>
    <xdr:to>
      <xdr:col>20</xdr:col>
      <xdr:colOff>38100</xdr:colOff>
      <xdr:row>58</xdr:row>
      <xdr:rowOff>108485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99612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4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16422</xdr:rowOff>
    </xdr:from>
    <xdr:to>
      <xdr:col>15</xdr:col>
      <xdr:colOff>101600</xdr:colOff>
      <xdr:row>58</xdr:row>
      <xdr:rowOff>118022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109149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49602</xdr:rowOff>
    </xdr:from>
    <xdr:to>
      <xdr:col>10</xdr:col>
      <xdr:colOff>165100</xdr:colOff>
      <xdr:row>58</xdr:row>
      <xdr:rowOff>151202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142329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38681</xdr:rowOff>
    </xdr:from>
    <xdr:to>
      <xdr:col>6</xdr:col>
      <xdr:colOff>38100</xdr:colOff>
      <xdr:row>58</xdr:row>
      <xdr:rowOff>140281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131408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7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129057</xdr:rowOff>
    </xdr:from>
    <xdr:to>
      <xdr:col>24</xdr:col>
      <xdr:colOff>63500</xdr:colOff>
      <xdr:row>77</xdr:row>
      <xdr:rowOff>145314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30707"/>
          <a:ext cx="8382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145314</xdr:rowOff>
    </xdr:from>
    <xdr:to>
      <xdr:col>19</xdr:col>
      <xdr:colOff>177800</xdr:colOff>
      <xdr:row>77</xdr:row>
      <xdr:rowOff>164719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46964"/>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137503</xdr:rowOff>
    </xdr:from>
    <xdr:to>
      <xdr:col>15</xdr:col>
      <xdr:colOff>50800</xdr:colOff>
      <xdr:row>77</xdr:row>
      <xdr:rowOff>164719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39153"/>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126758</xdr:rowOff>
    </xdr:from>
    <xdr:to>
      <xdr:col>10</xdr:col>
      <xdr:colOff>114300</xdr:colOff>
      <xdr:row>77</xdr:row>
      <xdr:rowOff>137503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2840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78257</xdr:rowOff>
    </xdr:from>
    <xdr:to>
      <xdr:col>24</xdr:col>
      <xdr:colOff>114300</xdr:colOff>
      <xdr:row>78</xdr:row>
      <xdr:rowOff>8407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56684</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94514</xdr:rowOff>
    </xdr:from>
    <xdr:to>
      <xdr:col>20</xdr:col>
      <xdr:colOff>38100</xdr:colOff>
      <xdr:row>78</xdr:row>
      <xdr:rowOff>24664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41191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0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113919</xdr:rowOff>
    </xdr:from>
    <xdr:to>
      <xdr:col>15</xdr:col>
      <xdr:colOff>101600</xdr:colOff>
      <xdr:row>78</xdr:row>
      <xdr:rowOff>44069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35196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86703</xdr:rowOff>
    </xdr:from>
    <xdr:to>
      <xdr:col>10</xdr:col>
      <xdr:colOff>165100</xdr:colOff>
      <xdr:row>78</xdr:row>
      <xdr:rowOff>16853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7980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38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75958</xdr:rowOff>
    </xdr:from>
    <xdr:to>
      <xdr:col>6</xdr:col>
      <xdr:colOff>38100</xdr:colOff>
      <xdr:row>78</xdr:row>
      <xdr:rowOff>6108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22635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149682</xdr:rowOff>
    </xdr:from>
    <xdr:to>
      <xdr:col>24</xdr:col>
      <xdr:colOff>63500</xdr:colOff>
      <xdr:row>97</xdr:row>
      <xdr:rowOff>17666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08882"/>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17666</xdr:rowOff>
    </xdr:from>
    <xdr:to>
      <xdr:col>19</xdr:col>
      <xdr:colOff>177800</xdr:colOff>
      <xdr:row>97</xdr:row>
      <xdr:rowOff>38315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48316"/>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14249</xdr:rowOff>
    </xdr:from>
    <xdr:to>
      <xdr:col>15</xdr:col>
      <xdr:colOff>50800</xdr:colOff>
      <xdr:row>97</xdr:row>
      <xdr:rowOff>38315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44899"/>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167869</xdr:rowOff>
    </xdr:from>
    <xdr:to>
      <xdr:col>10</xdr:col>
      <xdr:colOff>114300</xdr:colOff>
      <xdr:row>97</xdr:row>
      <xdr:rowOff>14249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27069"/>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98882</xdr:rowOff>
    </xdr:from>
    <xdr:to>
      <xdr:col>24</xdr:col>
      <xdr:colOff>114300</xdr:colOff>
      <xdr:row>97</xdr:row>
      <xdr:rowOff>29032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77309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138316</xdr:rowOff>
    </xdr:from>
    <xdr:to>
      <xdr:col>20</xdr:col>
      <xdr:colOff>38100</xdr:colOff>
      <xdr:row>97</xdr:row>
      <xdr:rowOff>68466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59593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158965</xdr:rowOff>
    </xdr:from>
    <xdr:to>
      <xdr:col>15</xdr:col>
      <xdr:colOff>101600</xdr:colOff>
      <xdr:row>97</xdr:row>
      <xdr:rowOff>89115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80242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134899</xdr:rowOff>
    </xdr:from>
    <xdr:to>
      <xdr:col>10</xdr:col>
      <xdr:colOff>165100</xdr:colOff>
      <xdr:row>97</xdr:row>
      <xdr:rowOff>65049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56176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117069</xdr:rowOff>
    </xdr:from>
    <xdr:to>
      <xdr:col>6</xdr:col>
      <xdr:colOff>38100</xdr:colOff>
      <xdr:row>97</xdr:row>
      <xdr:rowOff>47219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38346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85352</xdr:rowOff>
    </xdr:from>
    <xdr:to>
      <xdr:col>55</xdr:col>
      <xdr:colOff>0</xdr:colOff>
      <xdr:row>39</xdr:row>
      <xdr:rowOff>50367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57552"/>
          <a:ext cx="838200" cy="47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72671</xdr:rowOff>
    </xdr:from>
    <xdr:to>
      <xdr:col>50</xdr:col>
      <xdr:colOff>114300</xdr:colOff>
      <xdr:row>39</xdr:row>
      <xdr:rowOff>50367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16321"/>
          <a:ext cx="889000" cy="3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72671</xdr:rowOff>
    </xdr:from>
    <xdr:to>
      <xdr:col>45</xdr:col>
      <xdr:colOff>177800</xdr:colOff>
      <xdr:row>38</xdr:row>
      <xdr:rowOff>95790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16321"/>
          <a:ext cx="889000" cy="19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95790</xdr:rowOff>
    </xdr:from>
    <xdr:to>
      <xdr:col>41</xdr:col>
      <xdr:colOff>50800</xdr:colOff>
      <xdr:row>38</xdr:row>
      <xdr:rowOff>163951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10890"/>
          <a:ext cx="8890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34552</xdr:rowOff>
    </xdr:from>
    <xdr:to>
      <xdr:col>55</xdr:col>
      <xdr:colOff>50800</xdr:colOff>
      <xdr:row>36</xdr:row>
      <xdr:rowOff>136152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12979</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8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171017</xdr:rowOff>
    </xdr:from>
    <xdr:to>
      <xdr:col>50</xdr:col>
      <xdr:colOff>165100</xdr:colOff>
      <xdr:row>39</xdr:row>
      <xdr:rowOff>101167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6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92294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77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21871</xdr:rowOff>
    </xdr:from>
    <xdr:to>
      <xdr:col>46</xdr:col>
      <xdr:colOff>38100</xdr:colOff>
      <xdr:row>37</xdr:row>
      <xdr:rowOff>123471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139998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14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44990</xdr:rowOff>
    </xdr:from>
    <xdr:to>
      <xdr:col>41</xdr:col>
      <xdr:colOff>101600</xdr:colOff>
      <xdr:row>38</xdr:row>
      <xdr:rowOff>146590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163116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113151</xdr:rowOff>
    </xdr:from>
    <xdr:to>
      <xdr:col>36</xdr:col>
      <xdr:colOff>165100</xdr:colOff>
      <xdr:row>39</xdr:row>
      <xdr:rowOff>43301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2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59828</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40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46480</xdr:rowOff>
    </xdr:from>
    <xdr:to>
      <xdr:col>55</xdr:col>
      <xdr:colOff>0</xdr:colOff>
      <xdr:row>58</xdr:row>
      <xdr:rowOff>84720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90580"/>
          <a:ext cx="838200" cy="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84720</xdr:rowOff>
    </xdr:from>
    <xdr:to>
      <xdr:col>50</xdr:col>
      <xdr:colOff>114300</xdr:colOff>
      <xdr:row>58</xdr:row>
      <xdr:rowOff>148259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28820"/>
          <a:ext cx="889000" cy="6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144998</xdr:rowOff>
    </xdr:from>
    <xdr:to>
      <xdr:col>45</xdr:col>
      <xdr:colOff>177800</xdr:colOff>
      <xdr:row>58</xdr:row>
      <xdr:rowOff>148259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89098"/>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144998</xdr:rowOff>
    </xdr:from>
    <xdr:to>
      <xdr:col>41</xdr:col>
      <xdr:colOff>50800</xdr:colOff>
      <xdr:row>58</xdr:row>
      <xdr:rowOff>148666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89098"/>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167130</xdr:rowOff>
    </xdr:from>
    <xdr:to>
      <xdr:col>55</xdr:col>
      <xdr:colOff>50800</xdr:colOff>
      <xdr:row>58</xdr:row>
      <xdr:rowOff>97280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18557</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9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33920</xdr:rowOff>
    </xdr:from>
    <xdr:to>
      <xdr:col>50</xdr:col>
      <xdr:colOff>165100</xdr:colOff>
      <xdr:row>58</xdr:row>
      <xdr:rowOff>135520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152047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5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97459</xdr:rowOff>
    </xdr:from>
    <xdr:to>
      <xdr:col>46</xdr:col>
      <xdr:colOff>38100</xdr:colOff>
      <xdr:row>59</xdr:row>
      <xdr:rowOff>27609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18736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3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94198</xdr:rowOff>
    </xdr:from>
    <xdr:to>
      <xdr:col>41</xdr:col>
      <xdr:colOff>101600</xdr:colOff>
      <xdr:row>59</xdr:row>
      <xdr:rowOff>24348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3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15475</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3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97866</xdr:rowOff>
    </xdr:from>
    <xdr:to>
      <xdr:col>36</xdr:col>
      <xdr:colOff>165100</xdr:colOff>
      <xdr:row>59</xdr:row>
      <xdr:rowOff>28016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19143</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3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122383</xdr:rowOff>
    </xdr:from>
    <xdr:to>
      <xdr:col>55</xdr:col>
      <xdr:colOff>0</xdr:colOff>
      <xdr:row>78</xdr:row>
      <xdr:rowOff>169652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95483"/>
          <a:ext cx="838200" cy="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136962</xdr:rowOff>
    </xdr:from>
    <xdr:to>
      <xdr:col>50</xdr:col>
      <xdr:colOff>114300</xdr:colOff>
      <xdr:row>78</xdr:row>
      <xdr:rowOff>169652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38612"/>
          <a:ext cx="889000" cy="2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136962</xdr:rowOff>
    </xdr:from>
    <xdr:to>
      <xdr:col>45</xdr:col>
      <xdr:colOff>177800</xdr:colOff>
      <xdr:row>78</xdr:row>
      <xdr:rowOff>25169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38612"/>
          <a:ext cx="889000" cy="5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15599</xdr:rowOff>
    </xdr:from>
    <xdr:to>
      <xdr:col>41</xdr:col>
      <xdr:colOff>50800</xdr:colOff>
      <xdr:row>78</xdr:row>
      <xdr:rowOff>25169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88699"/>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71583</xdr:rowOff>
    </xdr:from>
    <xdr:to>
      <xdr:col>55</xdr:col>
      <xdr:colOff>50800</xdr:colOff>
      <xdr:row>79</xdr:row>
      <xdr:rowOff>1733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170103</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118852</xdr:rowOff>
    </xdr:from>
    <xdr:to>
      <xdr:col>50</xdr:col>
      <xdr:colOff>165100</xdr:colOff>
      <xdr:row>79</xdr:row>
      <xdr:rowOff>49002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9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40129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8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86162</xdr:rowOff>
    </xdr:from>
    <xdr:to>
      <xdr:col>46</xdr:col>
      <xdr:colOff>38100</xdr:colOff>
      <xdr:row>78</xdr:row>
      <xdr:rowOff>16312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32839</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306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145819</xdr:rowOff>
    </xdr:from>
    <xdr:to>
      <xdr:col>41</xdr:col>
      <xdr:colOff>101600</xdr:colOff>
      <xdr:row>78</xdr:row>
      <xdr:rowOff>75969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67096</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44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136249</xdr:rowOff>
    </xdr:from>
    <xdr:to>
      <xdr:col>36</xdr:col>
      <xdr:colOff>165100</xdr:colOff>
      <xdr:row>78</xdr:row>
      <xdr:rowOff>66399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82926</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11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122593</xdr:rowOff>
    </xdr:from>
    <xdr:to>
      <xdr:col>55</xdr:col>
      <xdr:colOff>0</xdr:colOff>
      <xdr:row>97</xdr:row>
      <xdr:rowOff>25259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81793"/>
          <a:ext cx="838200" cy="7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25259</xdr:rowOff>
    </xdr:from>
    <xdr:to>
      <xdr:col>50</xdr:col>
      <xdr:colOff>114300</xdr:colOff>
      <xdr:row>98</xdr:row>
      <xdr:rowOff>108745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55909"/>
          <a:ext cx="889000" cy="25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66670</xdr:rowOff>
    </xdr:from>
    <xdr:to>
      <xdr:col>45</xdr:col>
      <xdr:colOff>177800</xdr:colOff>
      <xdr:row>98</xdr:row>
      <xdr:rowOff>108745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68770"/>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66670</xdr:rowOff>
    </xdr:from>
    <xdr:to>
      <xdr:col>41</xdr:col>
      <xdr:colOff>50800</xdr:colOff>
      <xdr:row>98</xdr:row>
      <xdr:rowOff>80372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68770"/>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71793</xdr:rowOff>
    </xdr:from>
    <xdr:to>
      <xdr:col>55</xdr:col>
      <xdr:colOff>50800</xdr:colOff>
      <xdr:row>97</xdr:row>
      <xdr:rowOff>1943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94670</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8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145909</xdr:rowOff>
    </xdr:from>
    <xdr:to>
      <xdr:col>50</xdr:col>
      <xdr:colOff>165100</xdr:colOff>
      <xdr:row>97</xdr:row>
      <xdr:rowOff>76059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92586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3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57945</xdr:rowOff>
    </xdr:from>
    <xdr:to>
      <xdr:col>46</xdr:col>
      <xdr:colOff>38100</xdr:colOff>
      <xdr:row>98</xdr:row>
      <xdr:rowOff>159545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150672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15870</xdr:rowOff>
    </xdr:from>
    <xdr:to>
      <xdr:col>41</xdr:col>
      <xdr:colOff>101600</xdr:colOff>
      <xdr:row>98</xdr:row>
      <xdr:rowOff>117470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108597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29572</xdr:rowOff>
    </xdr:from>
    <xdr:to>
      <xdr:col>36</xdr:col>
      <xdr:colOff>165100</xdr:colOff>
      <xdr:row>98</xdr:row>
      <xdr:rowOff>131172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122299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2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26491</xdr:rowOff>
    </xdr:from>
    <xdr:to>
      <xdr:col>85</xdr:col>
      <xdr:colOff>127000</xdr:colOff>
      <xdr:row>39</xdr:row>
      <xdr:rowOff>43493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13041"/>
          <a:ext cx="838200" cy="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169437</xdr:rowOff>
    </xdr:from>
    <xdr:to>
      <xdr:col>81</xdr:col>
      <xdr:colOff>50800</xdr:colOff>
      <xdr:row>39</xdr:row>
      <xdr:rowOff>43493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84537"/>
          <a:ext cx="889000" cy="4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169437</xdr:rowOff>
    </xdr:from>
    <xdr:to>
      <xdr:col>76</xdr:col>
      <xdr:colOff>114300</xdr:colOff>
      <xdr:row>39</xdr:row>
      <xdr:rowOff>43448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84537"/>
          <a:ext cx="8890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43448</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29998"/>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147141</xdr:rowOff>
    </xdr:from>
    <xdr:to>
      <xdr:col>85</xdr:col>
      <xdr:colOff>177800</xdr:colOff>
      <xdr:row>39</xdr:row>
      <xdr:rowOff>77291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164143</xdr:rowOff>
    </xdr:from>
    <xdr:to>
      <xdr:col>81</xdr:col>
      <xdr:colOff>101600</xdr:colOff>
      <xdr:row>39</xdr:row>
      <xdr:rowOff>94293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85420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7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118637</xdr:rowOff>
    </xdr:from>
    <xdr:to>
      <xdr:col>76</xdr:col>
      <xdr:colOff>165100</xdr:colOff>
      <xdr:row>39</xdr:row>
      <xdr:rowOff>48787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65314</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4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164098</xdr:rowOff>
    </xdr:from>
    <xdr:to>
      <xdr:col>72</xdr:col>
      <xdr:colOff>38100</xdr:colOff>
      <xdr:row>39</xdr:row>
      <xdr:rowOff>94248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85375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71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4763</xdr:rowOff>
    </xdr:from>
    <xdr:to>
      <xdr:col>85</xdr:col>
      <xdr:colOff>127000</xdr:colOff>
      <xdr:row>77</xdr:row>
      <xdr:rowOff>22378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06413"/>
          <a:ext cx="8382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665</xdr:rowOff>
    </xdr:from>
    <xdr:to>
      <xdr:col>81</xdr:col>
      <xdr:colOff>50800</xdr:colOff>
      <xdr:row>77</xdr:row>
      <xdr:rowOff>4763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0231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665</xdr:rowOff>
    </xdr:from>
    <xdr:to>
      <xdr:col>76</xdr:col>
      <xdr:colOff>114300</xdr:colOff>
      <xdr:row>77</xdr:row>
      <xdr:rowOff>10327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02315"/>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10327</xdr:rowOff>
    </xdr:from>
    <xdr:to>
      <xdr:col>71</xdr:col>
      <xdr:colOff>177800</xdr:colOff>
      <xdr:row>77</xdr:row>
      <xdr:rowOff>12033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11977"/>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143028</xdr:rowOff>
    </xdr:from>
    <xdr:to>
      <xdr:col>85</xdr:col>
      <xdr:colOff>177800</xdr:colOff>
      <xdr:row>77</xdr:row>
      <xdr:rowOff>73178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165905</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2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125413</xdr:rowOff>
    </xdr:from>
    <xdr:to>
      <xdr:col>81</xdr:col>
      <xdr:colOff>101600</xdr:colOff>
      <xdr:row>77</xdr:row>
      <xdr:rowOff>55563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72089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93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121315</xdr:rowOff>
    </xdr:from>
    <xdr:to>
      <xdr:col>76</xdr:col>
      <xdr:colOff>165100</xdr:colOff>
      <xdr:row>77</xdr:row>
      <xdr:rowOff>51465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67993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2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130977</xdr:rowOff>
    </xdr:from>
    <xdr:to>
      <xdr:col>72</xdr:col>
      <xdr:colOff>38100</xdr:colOff>
      <xdr:row>77</xdr:row>
      <xdr:rowOff>61127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77654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3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132683</xdr:rowOff>
    </xdr:from>
    <xdr:to>
      <xdr:col>67</xdr:col>
      <xdr:colOff>101600</xdr:colOff>
      <xdr:row>77</xdr:row>
      <xdr:rowOff>62833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79360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3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160345</xdr:rowOff>
    </xdr:from>
    <xdr:to>
      <xdr:col>85</xdr:col>
      <xdr:colOff>127000</xdr:colOff>
      <xdr:row>99</xdr:row>
      <xdr:rowOff>41821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62445"/>
          <a:ext cx="8382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164588</xdr:rowOff>
    </xdr:from>
    <xdr:to>
      <xdr:col>81</xdr:col>
      <xdr:colOff>50800</xdr:colOff>
      <xdr:row>99</xdr:row>
      <xdr:rowOff>41821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6688"/>
          <a:ext cx="8890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111517</xdr:rowOff>
    </xdr:from>
    <xdr:to>
      <xdr:col>76</xdr:col>
      <xdr:colOff>114300</xdr:colOff>
      <xdr:row>98</xdr:row>
      <xdr:rowOff>164588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13617"/>
          <a:ext cx="889000" cy="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111517</xdr:rowOff>
    </xdr:from>
    <xdr:to>
      <xdr:col>71</xdr:col>
      <xdr:colOff>177800</xdr:colOff>
      <xdr:row>98</xdr:row>
      <xdr:rowOff>112495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13617"/>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109545</xdr:rowOff>
    </xdr:from>
    <xdr:to>
      <xdr:col>85</xdr:col>
      <xdr:colOff>177800</xdr:colOff>
      <xdr:row>99</xdr:row>
      <xdr:rowOff>39695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24472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162471</xdr:rowOff>
    </xdr:from>
    <xdr:to>
      <xdr:col>81</xdr:col>
      <xdr:colOff>101600</xdr:colOff>
      <xdr:row>99</xdr:row>
      <xdr:rowOff>92621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83748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5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113788</xdr:rowOff>
    </xdr:from>
    <xdr:to>
      <xdr:col>76</xdr:col>
      <xdr:colOff>165100</xdr:colOff>
      <xdr:row>99</xdr:row>
      <xdr:rowOff>43938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35065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60717</xdr:rowOff>
    </xdr:from>
    <xdr:to>
      <xdr:col>72</xdr:col>
      <xdr:colOff>38100</xdr:colOff>
      <xdr:row>98</xdr:row>
      <xdr:rowOff>162317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153444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5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61695</xdr:rowOff>
    </xdr:from>
    <xdr:to>
      <xdr:col>67</xdr:col>
      <xdr:colOff>101600</xdr:colOff>
      <xdr:row>98</xdr:row>
      <xdr:rowOff>163295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154422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20174</xdr:rowOff>
    </xdr:from>
    <xdr:to>
      <xdr:col>116</xdr:col>
      <xdr:colOff>63500</xdr:colOff>
      <xdr:row>76</xdr:row>
      <xdr:rowOff>44456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050374"/>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171247</xdr:rowOff>
    </xdr:from>
    <xdr:to>
      <xdr:col>111</xdr:col>
      <xdr:colOff>177800</xdr:colOff>
      <xdr:row>76</xdr:row>
      <xdr:rowOff>20174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29997"/>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171247</xdr:rowOff>
    </xdr:from>
    <xdr:to>
      <xdr:col>107</xdr:col>
      <xdr:colOff>50800</xdr:colOff>
      <xdr:row>76</xdr:row>
      <xdr:rowOff>26050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29997"/>
          <a:ext cx="889000" cy="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10313</xdr:rowOff>
    </xdr:from>
    <xdr:to>
      <xdr:col>102</xdr:col>
      <xdr:colOff>114300</xdr:colOff>
      <xdr:row>76</xdr:row>
      <xdr:rowOff>26050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040513"/>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165106</xdr:rowOff>
    </xdr:from>
    <xdr:to>
      <xdr:col>116</xdr:col>
      <xdr:colOff>114300</xdr:colOff>
      <xdr:row>76</xdr:row>
      <xdr:rowOff>95256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143533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140824</xdr:rowOff>
    </xdr:from>
    <xdr:to>
      <xdr:col>112</xdr:col>
      <xdr:colOff>38100</xdr:colOff>
      <xdr:row>76</xdr:row>
      <xdr:rowOff>70974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62101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309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120447</xdr:rowOff>
    </xdr:from>
    <xdr:to>
      <xdr:col>107</xdr:col>
      <xdr:colOff>101600</xdr:colOff>
      <xdr:row>76</xdr:row>
      <xdr:rowOff>50597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41724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307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146700</xdr:rowOff>
    </xdr:from>
    <xdr:to>
      <xdr:col>102</xdr:col>
      <xdr:colOff>165100</xdr:colOff>
      <xdr:row>76</xdr:row>
      <xdr:rowOff>76850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67977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130963</xdr:rowOff>
    </xdr:from>
    <xdr:to>
      <xdr:col>98</xdr:col>
      <xdr:colOff>38100</xdr:colOff>
      <xdr:row>76</xdr:row>
      <xdr:rowOff>61113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52240</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308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1,346,501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て、概ねの性質別歳出科目で横ばい傾向にある。また概ねの性質別歳出科目で類似団体を下回っている。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年度から木曽広域連合で実施する「新ごみ処理施設建設」（平成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年度）「ケーブルテレビ光化事業」（平成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年度）に対する負担金が影響しているが平成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年度で区切りとなり、令和元年度は住民一人当たり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114,855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年度に国民一律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円を支給した「特別的額給付金事業」により住民一人当たり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261,642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円と大幅に増加した。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も、主な事業として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大桑橋橋梁整備事業費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増加したため住民一人当たり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444,672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年連続で大幅に増加した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年度には大型事業の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本格化するため、さらに増加すると思われる。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公債費については大桑橋橋梁整備事業、庁舎建設事業の大型事業に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村債を利用しているため、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公債費の上昇が見込まれる。実施事業の緊急性・必要性を峻別し新規発行債の抑制等、公債費の縮減に努める必要がある。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
3,489
234.47
4,951,331
4,805,655
135,267
2,285,322
5,308,566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65307</xdr:rowOff>
    </xdr:from>
    <xdr:to>
      <xdr:col>24</xdr:col>
      <xdr:colOff>63500</xdr:colOff>
      <xdr:row>38</xdr:row>
      <xdr:rowOff>65519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80407"/>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65519</xdr:rowOff>
    </xdr:from>
    <xdr:to>
      <xdr:col>19</xdr:col>
      <xdr:colOff>177800</xdr:colOff>
      <xdr:row>38</xdr:row>
      <xdr:rowOff>65797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80619"/>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65797</xdr:rowOff>
    </xdr:from>
    <xdr:to>
      <xdr:col>15</xdr:col>
      <xdr:colOff>50800</xdr:colOff>
      <xdr:row>38</xdr:row>
      <xdr:rowOff>72785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80897"/>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72785</xdr:rowOff>
    </xdr:from>
    <xdr:to>
      <xdr:col>10</xdr:col>
      <xdr:colOff>114300</xdr:colOff>
      <xdr:row>38</xdr:row>
      <xdr:rowOff>74516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87885"/>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14507</xdr:rowOff>
    </xdr:from>
    <xdr:to>
      <xdr:col>24</xdr:col>
      <xdr:colOff>114300</xdr:colOff>
      <xdr:row>38</xdr:row>
      <xdr:rowOff>116107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101470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14719</xdr:rowOff>
    </xdr:from>
    <xdr:to>
      <xdr:col>20</xdr:col>
      <xdr:colOff>38100</xdr:colOff>
      <xdr:row>38</xdr:row>
      <xdr:rowOff>116319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107446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14997</xdr:rowOff>
    </xdr:from>
    <xdr:to>
      <xdr:col>15</xdr:col>
      <xdr:colOff>101600</xdr:colOff>
      <xdr:row>38</xdr:row>
      <xdr:rowOff>116597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107724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2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21985</xdr:rowOff>
    </xdr:from>
    <xdr:to>
      <xdr:col>10</xdr:col>
      <xdr:colOff>165100</xdr:colOff>
      <xdr:row>38</xdr:row>
      <xdr:rowOff>123585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114712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23716</xdr:rowOff>
    </xdr:from>
    <xdr:to>
      <xdr:col>6</xdr:col>
      <xdr:colOff>38100</xdr:colOff>
      <xdr:row>38</xdr:row>
      <xdr:rowOff>125316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116443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92069</xdr:rowOff>
    </xdr:from>
    <xdr:to>
      <xdr:col>24</xdr:col>
      <xdr:colOff>63500</xdr:colOff>
      <xdr:row>58</xdr:row>
      <xdr:rowOff>92710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64719"/>
          <a:ext cx="838200" cy="1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26649</xdr:rowOff>
    </xdr:from>
    <xdr:to>
      <xdr:col>19</xdr:col>
      <xdr:colOff>177800</xdr:colOff>
      <xdr:row>58</xdr:row>
      <xdr:rowOff>92710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70749"/>
          <a:ext cx="889000" cy="6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26649</xdr:rowOff>
    </xdr:from>
    <xdr:to>
      <xdr:col>15</xdr:col>
      <xdr:colOff>50800</xdr:colOff>
      <xdr:row>58</xdr:row>
      <xdr:rowOff>91994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70749"/>
          <a:ext cx="889000" cy="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81159</xdr:rowOff>
    </xdr:from>
    <xdr:to>
      <xdr:col>10</xdr:col>
      <xdr:colOff>114300</xdr:colOff>
      <xdr:row>58</xdr:row>
      <xdr:rowOff>91994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25259"/>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41269</xdr:rowOff>
    </xdr:from>
    <xdr:to>
      <xdr:col>24</xdr:col>
      <xdr:colOff>114300</xdr:colOff>
      <xdr:row>57</xdr:row>
      <xdr:rowOff>142869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19696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41910</xdr:rowOff>
    </xdr:from>
    <xdr:to>
      <xdr:col>20</xdr:col>
      <xdr:colOff>38100</xdr:colOff>
      <xdr:row>58</xdr:row>
      <xdr:rowOff>143510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134637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7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147299</xdr:rowOff>
    </xdr:from>
    <xdr:to>
      <xdr:col>15</xdr:col>
      <xdr:colOff>101600</xdr:colOff>
      <xdr:row>58</xdr:row>
      <xdr:rowOff>77449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68576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1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41194</xdr:rowOff>
    </xdr:from>
    <xdr:to>
      <xdr:col>10</xdr:col>
      <xdr:colOff>165100</xdr:colOff>
      <xdr:row>58</xdr:row>
      <xdr:rowOff>142794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133921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7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30359</xdr:rowOff>
    </xdr:from>
    <xdr:to>
      <xdr:col>6</xdr:col>
      <xdr:colOff>38100</xdr:colOff>
      <xdr:row>58</xdr:row>
      <xdr:rowOff>131959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123086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6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89120</xdr:rowOff>
    </xdr:from>
    <xdr:to>
      <xdr:col>24</xdr:col>
      <xdr:colOff>63500</xdr:colOff>
      <xdr:row>76</xdr:row>
      <xdr:rowOff>97766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19320"/>
          <a:ext cx="8382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97766</xdr:rowOff>
    </xdr:from>
    <xdr:to>
      <xdr:col>19</xdr:col>
      <xdr:colOff>177800</xdr:colOff>
      <xdr:row>76</xdr:row>
      <xdr:rowOff>161055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27966"/>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155395</xdr:rowOff>
    </xdr:from>
    <xdr:to>
      <xdr:col>15</xdr:col>
      <xdr:colOff>50800</xdr:colOff>
      <xdr:row>76</xdr:row>
      <xdr:rowOff>161055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85595"/>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155395</xdr:rowOff>
    </xdr:from>
    <xdr:to>
      <xdr:col>10</xdr:col>
      <xdr:colOff>114300</xdr:colOff>
      <xdr:row>76</xdr:row>
      <xdr:rowOff>156256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85595"/>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38320</xdr:rowOff>
    </xdr:from>
    <xdr:to>
      <xdr:col>24</xdr:col>
      <xdr:colOff>114300</xdr:colOff>
      <xdr:row>76</xdr:row>
      <xdr:rowOff>139920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16747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4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46966</xdr:rowOff>
    </xdr:from>
    <xdr:to>
      <xdr:col>20</xdr:col>
      <xdr:colOff>38100</xdr:colOff>
      <xdr:row>76</xdr:row>
      <xdr:rowOff>148566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139693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6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110255</xdr:rowOff>
    </xdr:from>
    <xdr:to>
      <xdr:col>15</xdr:col>
      <xdr:colOff>101600</xdr:colOff>
      <xdr:row>77</xdr:row>
      <xdr:rowOff>40405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31532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3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104595</xdr:rowOff>
    </xdr:from>
    <xdr:to>
      <xdr:col>10</xdr:col>
      <xdr:colOff>165100</xdr:colOff>
      <xdr:row>77</xdr:row>
      <xdr:rowOff>34745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25872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2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105456</xdr:rowOff>
    </xdr:from>
    <xdr:to>
      <xdr:col>6</xdr:col>
      <xdr:colOff>38100</xdr:colOff>
      <xdr:row>77</xdr:row>
      <xdr:rowOff>35606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26733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2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97468</xdr:rowOff>
    </xdr:from>
    <xdr:to>
      <xdr:col>24</xdr:col>
      <xdr:colOff>63500</xdr:colOff>
      <xdr:row>98</xdr:row>
      <xdr:rowOff>102076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99568"/>
          <a:ext cx="8382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68738</xdr:rowOff>
    </xdr:from>
    <xdr:to>
      <xdr:col>19</xdr:col>
      <xdr:colOff>177800</xdr:colOff>
      <xdr:row>98</xdr:row>
      <xdr:rowOff>97468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70838"/>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155519</xdr:rowOff>
    </xdr:from>
    <xdr:to>
      <xdr:col>15</xdr:col>
      <xdr:colOff>50800</xdr:colOff>
      <xdr:row>98</xdr:row>
      <xdr:rowOff>68738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86169"/>
          <a:ext cx="889000" cy="8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155519</xdr:rowOff>
    </xdr:from>
    <xdr:to>
      <xdr:col>10</xdr:col>
      <xdr:colOff>114300</xdr:colOff>
      <xdr:row>98</xdr:row>
      <xdr:rowOff>29004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86169"/>
          <a:ext cx="889000" cy="4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51276</xdr:rowOff>
    </xdr:from>
    <xdr:to>
      <xdr:col>24</xdr:col>
      <xdr:colOff>114300</xdr:colOff>
      <xdr:row>98</xdr:row>
      <xdr:rowOff>152876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5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137653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46668</xdr:rowOff>
    </xdr:from>
    <xdr:to>
      <xdr:col>20</xdr:col>
      <xdr:colOff>38100</xdr:colOff>
      <xdr:row>98</xdr:row>
      <xdr:rowOff>148268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139395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17938</xdr:rowOff>
    </xdr:from>
    <xdr:to>
      <xdr:col>15</xdr:col>
      <xdr:colOff>101600</xdr:colOff>
      <xdr:row>98</xdr:row>
      <xdr:rowOff>119538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110665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104719</xdr:rowOff>
    </xdr:from>
    <xdr:to>
      <xdr:col>10</xdr:col>
      <xdr:colOff>165100</xdr:colOff>
      <xdr:row>98</xdr:row>
      <xdr:rowOff>34869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51396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5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149654</xdr:rowOff>
    </xdr:from>
    <xdr:to>
      <xdr:col>6</xdr:col>
      <xdr:colOff>38100</xdr:colOff>
      <xdr:row>98</xdr:row>
      <xdr:rowOff>79804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96331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5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18923</xdr:rowOff>
    </xdr:from>
    <xdr:to>
      <xdr:col>55</xdr:col>
      <xdr:colOff>0</xdr:colOff>
      <xdr:row>39</xdr:row>
      <xdr:rowOff>19812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05473"/>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19812</xdr:rowOff>
    </xdr:from>
    <xdr:to>
      <xdr:col>50</xdr:col>
      <xdr:colOff>114300</xdr:colOff>
      <xdr:row>39</xdr:row>
      <xdr:rowOff>20320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0636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20320</xdr:rowOff>
    </xdr:from>
    <xdr:to>
      <xdr:col>45</xdr:col>
      <xdr:colOff>177800</xdr:colOff>
      <xdr:row>39</xdr:row>
      <xdr:rowOff>20955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0687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20955</xdr:rowOff>
    </xdr:from>
    <xdr:to>
      <xdr:col>41</xdr:col>
      <xdr:colOff>50800</xdr:colOff>
      <xdr:row>39</xdr:row>
      <xdr:rowOff>21463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0750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139573</xdr:rowOff>
    </xdr:from>
    <xdr:to>
      <xdr:col>55</xdr:col>
      <xdr:colOff>50800</xdr:colOff>
      <xdr:row>39</xdr:row>
      <xdr:rowOff>69723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54500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140462</xdr:rowOff>
    </xdr:from>
    <xdr:to>
      <xdr:col>50</xdr:col>
      <xdr:colOff>165100</xdr:colOff>
      <xdr:row>39</xdr:row>
      <xdr:rowOff>70612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61739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140970</xdr:rowOff>
    </xdr:from>
    <xdr:to>
      <xdr:col>46</xdr:col>
      <xdr:colOff>38100</xdr:colOff>
      <xdr:row>39</xdr:row>
      <xdr:rowOff>71120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62247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141605</xdr:rowOff>
    </xdr:from>
    <xdr:to>
      <xdr:col>41</xdr:col>
      <xdr:colOff>101600</xdr:colOff>
      <xdr:row>39</xdr:row>
      <xdr:rowOff>71755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62882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142113</xdr:rowOff>
    </xdr:from>
    <xdr:to>
      <xdr:col>36</xdr:col>
      <xdr:colOff>165100</xdr:colOff>
      <xdr:row>39</xdr:row>
      <xdr:rowOff>72263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63390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4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166258</xdr:rowOff>
    </xdr:from>
    <xdr:to>
      <xdr:col>55</xdr:col>
      <xdr:colOff>0</xdr:colOff>
      <xdr:row>58</xdr:row>
      <xdr:rowOff>171286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110358"/>
          <a:ext cx="838200" cy="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171286</xdr:rowOff>
    </xdr:from>
    <xdr:to>
      <xdr:col>50</xdr:col>
      <xdr:colOff>114300</xdr:colOff>
      <xdr:row>59</xdr:row>
      <xdr:rowOff>12768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15386"/>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12768</xdr:rowOff>
    </xdr:from>
    <xdr:to>
      <xdr:col>45</xdr:col>
      <xdr:colOff>177800</xdr:colOff>
      <xdr:row>59</xdr:row>
      <xdr:rowOff>12991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28318"/>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9446</xdr:rowOff>
    </xdr:from>
    <xdr:to>
      <xdr:col>41</xdr:col>
      <xdr:colOff>50800</xdr:colOff>
      <xdr:row>59</xdr:row>
      <xdr:rowOff>12991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124996"/>
          <a:ext cx="889000" cy="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115458</xdr:rowOff>
    </xdr:from>
    <xdr:to>
      <xdr:col>55</xdr:col>
      <xdr:colOff>50800</xdr:colOff>
      <xdr:row>59</xdr:row>
      <xdr:rowOff>45608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120486</xdr:rowOff>
    </xdr:from>
    <xdr:to>
      <xdr:col>50</xdr:col>
      <xdr:colOff>165100</xdr:colOff>
      <xdr:row>59</xdr:row>
      <xdr:rowOff>50636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41763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133418</xdr:rowOff>
    </xdr:from>
    <xdr:to>
      <xdr:col>46</xdr:col>
      <xdr:colOff>38100</xdr:colOff>
      <xdr:row>59</xdr:row>
      <xdr:rowOff>63568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54695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133641</xdr:rowOff>
    </xdr:from>
    <xdr:to>
      <xdr:col>41</xdr:col>
      <xdr:colOff>101600</xdr:colOff>
      <xdr:row>59</xdr:row>
      <xdr:rowOff>63791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7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54918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7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130096</xdr:rowOff>
    </xdr:from>
    <xdr:to>
      <xdr:col>36</xdr:col>
      <xdr:colOff>165100</xdr:colOff>
      <xdr:row>59</xdr:row>
      <xdr:rowOff>60246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51373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68945</xdr:rowOff>
    </xdr:from>
    <xdr:to>
      <xdr:col>55</xdr:col>
      <xdr:colOff>0</xdr:colOff>
      <xdr:row>79</xdr:row>
      <xdr:rowOff>2181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42045"/>
          <a:ext cx="838200" cy="10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2181</xdr:rowOff>
    </xdr:from>
    <xdr:to>
      <xdr:col>50</xdr:col>
      <xdr:colOff>114300</xdr:colOff>
      <xdr:row>79</xdr:row>
      <xdr:rowOff>30651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46731"/>
          <a:ext cx="889000" cy="2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30651</xdr:rowOff>
    </xdr:from>
    <xdr:to>
      <xdr:col>45</xdr:col>
      <xdr:colOff>177800</xdr:colOff>
      <xdr:row>79</xdr:row>
      <xdr:rowOff>36447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75201"/>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36447</xdr:rowOff>
    </xdr:from>
    <xdr:to>
      <xdr:col>41</xdr:col>
      <xdr:colOff>50800</xdr:colOff>
      <xdr:row>79</xdr:row>
      <xdr:rowOff>37126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80997"/>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18145</xdr:rowOff>
    </xdr:from>
    <xdr:to>
      <xdr:col>55</xdr:col>
      <xdr:colOff>50800</xdr:colOff>
      <xdr:row>78</xdr:row>
      <xdr:rowOff>119745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168022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6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122831</xdr:rowOff>
    </xdr:from>
    <xdr:to>
      <xdr:col>50</xdr:col>
      <xdr:colOff>165100</xdr:colOff>
      <xdr:row>79</xdr:row>
      <xdr:rowOff>52981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44108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151301</xdr:rowOff>
    </xdr:from>
    <xdr:to>
      <xdr:col>46</xdr:col>
      <xdr:colOff>38100</xdr:colOff>
      <xdr:row>79</xdr:row>
      <xdr:rowOff>81451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72578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157097</xdr:rowOff>
    </xdr:from>
    <xdr:to>
      <xdr:col>41</xdr:col>
      <xdr:colOff>101600</xdr:colOff>
      <xdr:row>79</xdr:row>
      <xdr:rowOff>87247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78374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2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157776</xdr:rowOff>
    </xdr:from>
    <xdr:to>
      <xdr:col>36</xdr:col>
      <xdr:colOff>165100</xdr:colOff>
      <xdr:row>79</xdr:row>
      <xdr:rowOff>87926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79053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113621</xdr:rowOff>
    </xdr:from>
    <xdr:to>
      <xdr:col>55</xdr:col>
      <xdr:colOff>0</xdr:colOff>
      <xdr:row>96</xdr:row>
      <xdr:rowOff>132029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72821"/>
          <a:ext cx="8382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132029</xdr:rowOff>
    </xdr:from>
    <xdr:to>
      <xdr:col>50</xdr:col>
      <xdr:colOff>114300</xdr:colOff>
      <xdr:row>97</xdr:row>
      <xdr:rowOff>137264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91229"/>
          <a:ext cx="889000" cy="17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122912</xdr:rowOff>
    </xdr:from>
    <xdr:to>
      <xdr:col>45</xdr:col>
      <xdr:colOff>177800</xdr:colOff>
      <xdr:row>97</xdr:row>
      <xdr:rowOff>137264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53562"/>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122912</xdr:rowOff>
    </xdr:from>
    <xdr:to>
      <xdr:col>41</xdr:col>
      <xdr:colOff>50800</xdr:colOff>
      <xdr:row>98</xdr:row>
      <xdr:rowOff>84531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53562"/>
          <a:ext cx="889000" cy="13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62821</xdr:rowOff>
    </xdr:from>
    <xdr:to>
      <xdr:col>55</xdr:col>
      <xdr:colOff>50800</xdr:colOff>
      <xdr:row>96</xdr:row>
      <xdr:rowOff>164421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85698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81229</xdr:rowOff>
    </xdr:from>
    <xdr:to>
      <xdr:col>50</xdr:col>
      <xdr:colOff>165100</xdr:colOff>
      <xdr:row>97</xdr:row>
      <xdr:rowOff>11379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27906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1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86464</xdr:rowOff>
    </xdr:from>
    <xdr:to>
      <xdr:col>46</xdr:col>
      <xdr:colOff>38100</xdr:colOff>
      <xdr:row>98</xdr:row>
      <xdr:rowOff>16614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1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33141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4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72112</xdr:rowOff>
    </xdr:from>
    <xdr:to>
      <xdr:col>41</xdr:col>
      <xdr:colOff>101600</xdr:colOff>
      <xdr:row>98</xdr:row>
      <xdr:rowOff>2262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18789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7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33731</xdr:rowOff>
    </xdr:from>
    <xdr:to>
      <xdr:col>36</xdr:col>
      <xdr:colOff>165100</xdr:colOff>
      <xdr:row>98</xdr:row>
      <xdr:rowOff>135331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126458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2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102202</xdr:rowOff>
    </xdr:from>
    <xdr:to>
      <xdr:col>85</xdr:col>
      <xdr:colOff>127000</xdr:colOff>
      <xdr:row>37</xdr:row>
      <xdr:rowOff>126342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45852"/>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102202</xdr:rowOff>
    </xdr:from>
    <xdr:to>
      <xdr:col>81</xdr:col>
      <xdr:colOff>50800</xdr:colOff>
      <xdr:row>37</xdr:row>
      <xdr:rowOff>116360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45852"/>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116360</xdr:rowOff>
    </xdr:from>
    <xdr:to>
      <xdr:col>76</xdr:col>
      <xdr:colOff>114300</xdr:colOff>
      <xdr:row>37</xdr:row>
      <xdr:rowOff>124155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60010"/>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121862</xdr:rowOff>
    </xdr:from>
    <xdr:to>
      <xdr:col>71</xdr:col>
      <xdr:colOff>177800</xdr:colOff>
      <xdr:row>37</xdr:row>
      <xdr:rowOff>124155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951162"/>
          <a:ext cx="889000" cy="5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75542</xdr:rowOff>
    </xdr:from>
    <xdr:to>
      <xdr:col>85</xdr:col>
      <xdr:colOff>177800</xdr:colOff>
      <xdr:row>38</xdr:row>
      <xdr:rowOff>5693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9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53969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51402</xdr:rowOff>
    </xdr:from>
    <xdr:to>
      <xdr:col>81</xdr:col>
      <xdr:colOff>101600</xdr:colOff>
      <xdr:row>37</xdr:row>
      <xdr:rowOff>153002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65560</xdr:rowOff>
    </xdr:from>
    <xdr:to>
      <xdr:col>76</xdr:col>
      <xdr:colOff>165100</xdr:colOff>
      <xdr:row>37</xdr:row>
      <xdr:rowOff>167160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158287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73355</xdr:rowOff>
    </xdr:from>
    <xdr:to>
      <xdr:col>72</xdr:col>
      <xdr:colOff>38100</xdr:colOff>
      <xdr:row>38</xdr:row>
      <xdr:rowOff>3505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166082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71062</xdr:rowOff>
    </xdr:from>
    <xdr:to>
      <xdr:col>67</xdr:col>
      <xdr:colOff>101600</xdr:colOff>
      <xdr:row>35</xdr:row>
      <xdr:rowOff>1212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0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17739</xdr:rowOff>
    </xdr:from>
    <xdr:ext cx="59901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14795" y="567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15353</xdr:rowOff>
    </xdr:from>
    <xdr:to>
      <xdr:col>85</xdr:col>
      <xdr:colOff>127000</xdr:colOff>
      <xdr:row>57</xdr:row>
      <xdr:rowOff>92791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88003"/>
          <a:ext cx="838200" cy="7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92791</xdr:rowOff>
    </xdr:from>
    <xdr:to>
      <xdr:col>81</xdr:col>
      <xdr:colOff>50800</xdr:colOff>
      <xdr:row>57</xdr:row>
      <xdr:rowOff>127546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65441"/>
          <a:ext cx="8890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127546</xdr:rowOff>
    </xdr:from>
    <xdr:to>
      <xdr:col>76</xdr:col>
      <xdr:colOff>114300</xdr:colOff>
      <xdr:row>57</xdr:row>
      <xdr:rowOff>167429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00196"/>
          <a:ext cx="889000" cy="3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162906</xdr:rowOff>
    </xdr:from>
    <xdr:to>
      <xdr:col>71</xdr:col>
      <xdr:colOff>177800</xdr:colOff>
      <xdr:row>57</xdr:row>
      <xdr:rowOff>167429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35556"/>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136003</xdr:rowOff>
    </xdr:from>
    <xdr:to>
      <xdr:col>85</xdr:col>
      <xdr:colOff>177800</xdr:colOff>
      <xdr:row>57</xdr:row>
      <xdr:rowOff>66153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114430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1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41991</xdr:rowOff>
    </xdr:from>
    <xdr:to>
      <xdr:col>81</xdr:col>
      <xdr:colOff>101600</xdr:colOff>
      <xdr:row>57</xdr:row>
      <xdr:rowOff>143591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134718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76746</xdr:rowOff>
    </xdr:from>
    <xdr:to>
      <xdr:col>76</xdr:col>
      <xdr:colOff>165100</xdr:colOff>
      <xdr:row>58</xdr:row>
      <xdr:rowOff>6896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169473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116629</xdr:rowOff>
    </xdr:from>
    <xdr:to>
      <xdr:col>72</xdr:col>
      <xdr:colOff>38100</xdr:colOff>
      <xdr:row>58</xdr:row>
      <xdr:rowOff>46779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37906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8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112106</xdr:rowOff>
    </xdr:from>
    <xdr:to>
      <xdr:col>67</xdr:col>
      <xdr:colOff>101600</xdr:colOff>
      <xdr:row>58</xdr:row>
      <xdr:rowOff>42256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33383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26491</xdr:rowOff>
    </xdr:from>
    <xdr:to>
      <xdr:col>85</xdr:col>
      <xdr:colOff>127000</xdr:colOff>
      <xdr:row>79</xdr:row>
      <xdr:rowOff>43493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71041"/>
          <a:ext cx="838200" cy="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169438</xdr:rowOff>
    </xdr:from>
    <xdr:to>
      <xdr:col>81</xdr:col>
      <xdr:colOff>50800</xdr:colOff>
      <xdr:row>79</xdr:row>
      <xdr:rowOff>43493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42538"/>
          <a:ext cx="889000" cy="4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169438</xdr:rowOff>
    </xdr:from>
    <xdr:to>
      <xdr:col>76</xdr:col>
      <xdr:colOff>114300</xdr:colOff>
      <xdr:row>79</xdr:row>
      <xdr:rowOff>43449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42538"/>
          <a:ext cx="8890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43449</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87999"/>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147141</xdr:rowOff>
    </xdr:from>
    <xdr:to>
      <xdr:col>85</xdr:col>
      <xdr:colOff>177800</xdr:colOff>
      <xdr:row>79</xdr:row>
      <xdr:rowOff>77291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164143</xdr:rowOff>
    </xdr:from>
    <xdr:to>
      <xdr:col>81</xdr:col>
      <xdr:colOff>101600</xdr:colOff>
      <xdr:row>79</xdr:row>
      <xdr:rowOff>94293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85420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9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118638</xdr:rowOff>
    </xdr:from>
    <xdr:to>
      <xdr:col>76</xdr:col>
      <xdr:colOff>165100</xdr:colOff>
      <xdr:row>79</xdr:row>
      <xdr:rowOff>48788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65315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164099</xdr:rowOff>
    </xdr:from>
    <xdr:to>
      <xdr:col>72</xdr:col>
      <xdr:colOff>38100</xdr:colOff>
      <xdr:row>79</xdr:row>
      <xdr:rowOff>94249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85376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29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4763</xdr:rowOff>
    </xdr:from>
    <xdr:to>
      <xdr:col>85</xdr:col>
      <xdr:colOff>127000</xdr:colOff>
      <xdr:row>97</xdr:row>
      <xdr:rowOff>22378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35413"/>
          <a:ext cx="8382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665</xdr:rowOff>
    </xdr:from>
    <xdr:to>
      <xdr:col>81</xdr:col>
      <xdr:colOff>50800</xdr:colOff>
      <xdr:row>97</xdr:row>
      <xdr:rowOff>4763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3131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665</xdr:rowOff>
    </xdr:from>
    <xdr:to>
      <xdr:col>76</xdr:col>
      <xdr:colOff>114300</xdr:colOff>
      <xdr:row>97</xdr:row>
      <xdr:rowOff>10327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31315"/>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10327</xdr:rowOff>
    </xdr:from>
    <xdr:to>
      <xdr:col>71</xdr:col>
      <xdr:colOff>177800</xdr:colOff>
      <xdr:row>97</xdr:row>
      <xdr:rowOff>12033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40977"/>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143028</xdr:rowOff>
    </xdr:from>
    <xdr:to>
      <xdr:col>85</xdr:col>
      <xdr:colOff>177800</xdr:colOff>
      <xdr:row>97</xdr:row>
      <xdr:rowOff>73178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165905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5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125413</xdr:rowOff>
    </xdr:from>
    <xdr:to>
      <xdr:col>81</xdr:col>
      <xdr:colOff>101600</xdr:colOff>
      <xdr:row>97</xdr:row>
      <xdr:rowOff>55563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72090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5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121315</xdr:rowOff>
    </xdr:from>
    <xdr:to>
      <xdr:col>76</xdr:col>
      <xdr:colOff>165100</xdr:colOff>
      <xdr:row>97</xdr:row>
      <xdr:rowOff>51465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67992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130977</xdr:rowOff>
    </xdr:from>
    <xdr:to>
      <xdr:col>72</xdr:col>
      <xdr:colOff>38100</xdr:colOff>
      <xdr:row>97</xdr:row>
      <xdr:rowOff>61127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77654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6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132683</xdr:rowOff>
    </xdr:from>
    <xdr:to>
      <xdr:col>67</xdr:col>
      <xdr:colOff>101600</xdr:colOff>
      <xdr:row>97</xdr:row>
      <xdr:rowOff>62833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79360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6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目的別歳出決算の住民一人当たりのコストは、概ね類似団体平均を下回っているが、土木費、公債費が平均を上回っている。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大桑橋橋梁整備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へ繰越）からの本格実施により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年度に事業完了予定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のため以降は例年平均に減少すると思われる。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公債費は今後も大型事業実施に伴い増加する予定であるため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実施事業の緊急性・必要性を峻別し新規発行債の抑制等、公債費の縮減に努める必要がある。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総務費と商工費は、例年と比較して大幅に増加している。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総務費が増加した主な理由は、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年度に国民一律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円を支給した「特別的額給付金事業」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が増加した主な理由は、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新型コロナウイルス感染防防止対策により疲弊した村内企業に対する経済支援協力金、村内店舗の活性化を図る商品券発行の影響によるものである。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年度以降、財政調整基金への積み立てを積極的に行い、基金残高を着実に増やしてきた。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今後は財政調整基金残高を標準財政規模の</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％程度（うち</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％は災害に対応するもの。うち</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％は公共施設等の老朽化対策等に対応するもの。）を維持できるように努める。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当村のすべての会計において、連結赤字比率に係る赤字額はなく、近年は標準財政規模比の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％辺りを推移している。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以前は黒字額の構成は一般会計及び国民健康保険事業特別会計が大半を占めていたが、近年は一般会計の占有が目立っている。今後もこのような構成が続くと思われる。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4951331</v>
      </c>
      <c r="BO4" s="464"/>
      <c r="BP4" s="464"/>
      <c r="BQ4" s="464"/>
      <c r="BR4" s="464"/>
      <c r="BS4" s="464"/>
      <c r="BT4" s="464"/>
      <c r="BU4" s="465"/>
      <c r="BV4" s="463">
        <v>3958160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5.9</v>
      </c>
      <c r="CU4" s="648"/>
      <c r="CV4" s="648"/>
      <c r="CW4" s="648"/>
      <c r="CX4" s="648"/>
      <c r="CY4" s="648"/>
      <c r="CZ4" s="648"/>
      <c r="DA4" s="649"/>
      <c r="DB4" s="647">
        <v>5.5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4805655</v>
      </c>
      <c r="BO5" s="469"/>
      <c r="BP5" s="469"/>
      <c r="BQ5" s="469"/>
      <c r="BR5" s="469"/>
      <c r="BS5" s="469"/>
      <c r="BT5" s="469"/>
      <c r="BU5" s="470"/>
      <c r="BV5" s="468">
        <v>3828216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82.6</v>
      </c>
      <c r="CU5" s="439"/>
      <c r="CV5" s="439"/>
      <c r="CW5" s="439"/>
      <c r="CX5" s="439"/>
      <c r="CY5" s="439"/>
      <c r="CZ5" s="439"/>
      <c r="DA5" s="440"/>
      <c r="DB5" s="438">
        <v>88.4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145676</v>
      </c>
      <c r="BO6" s="469"/>
      <c r="BP6" s="469"/>
      <c r="BQ6" s="469"/>
      <c r="BR6" s="469"/>
      <c r="BS6" s="469"/>
      <c r="BT6" s="469"/>
      <c r="BU6" s="470"/>
      <c r="BV6" s="468">
        <v>129944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85</v>
      </c>
      <c r="CU6" s="622"/>
      <c r="CV6" s="622"/>
      <c r="CW6" s="622"/>
      <c r="CX6" s="622"/>
      <c r="CY6" s="622"/>
      <c r="CZ6" s="622"/>
      <c r="DA6" s="623"/>
      <c r="DB6" s="621">
        <v>91.2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10409</v>
      </c>
      <c r="BO7" s="469"/>
      <c r="BP7" s="469"/>
      <c r="BQ7" s="469"/>
      <c r="BR7" s="469"/>
      <c r="BS7" s="469"/>
      <c r="BT7" s="469"/>
      <c r="BU7" s="470"/>
      <c r="BV7" s="468">
        <v>10024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2285322</v>
      </c>
      <c r="CU7" s="469"/>
      <c r="CV7" s="469"/>
      <c r="CW7" s="469"/>
      <c r="CX7" s="469"/>
      <c r="CY7" s="469"/>
      <c r="CZ7" s="469"/>
      <c r="DA7" s="470"/>
      <c r="DB7" s="468">
        <v>2182112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135267</v>
      </c>
      <c r="BO8" s="469"/>
      <c r="BP8" s="469"/>
      <c r="BQ8" s="469"/>
      <c r="BR8" s="469"/>
      <c r="BS8" s="469"/>
      <c r="BT8" s="469"/>
      <c r="BU8" s="470"/>
      <c r="BV8" s="468">
        <v>119920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3439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15347</v>
      </c>
      <c r="BO9" s="469"/>
      <c r="BP9" s="469"/>
      <c r="BQ9" s="469"/>
      <c r="BR9" s="469"/>
      <c r="BS9" s="469"/>
      <c r="BT9" s="469"/>
      <c r="BU9" s="470"/>
      <c r="BV9" s="468">
        <v>22288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15.9</v>
      </c>
      <c r="CU9" s="439"/>
      <c r="CV9" s="439"/>
      <c r="CW9" s="439"/>
      <c r="CX9" s="439"/>
      <c r="CY9" s="439"/>
      <c r="CZ9" s="439"/>
      <c r="DA9" s="440"/>
      <c r="DB9" s="438">
        <v>19.2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3825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102582</v>
      </c>
      <c r="BO10" s="469"/>
      <c r="BP10" s="469"/>
      <c r="BQ10" s="469"/>
      <c r="BR10" s="469"/>
      <c r="BS10" s="469"/>
      <c r="BT10" s="469"/>
      <c r="BU10" s="470"/>
      <c r="BV10" s="468">
        <v>95</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3569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109</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50000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3489</v>
      </c>
      <c r="S13" s="572"/>
      <c r="T13" s="572"/>
      <c r="U13" s="572"/>
      <c r="V13" s="573"/>
      <c r="W13" s="559" t="s">
        <v>140</v>
      </c>
      <c r="X13" s="481"/>
      <c r="Y13" s="481"/>
      <c r="Z13" s="481"/>
      <c r="AA13" s="481"/>
      <c r="AB13" s="482"/>
      <c r="AC13" s="444">
        <v>152</v>
      </c>
      <c r="AD13" s="445"/>
      <c r="AE13" s="445"/>
      <c r="AF13" s="445"/>
      <c r="AG13" s="446"/>
      <c r="AH13" s="444">
        <v>162</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117929</v>
      </c>
      <c r="BO13" s="469"/>
      <c r="BP13" s="469"/>
      <c r="BQ13" s="469"/>
      <c r="BR13" s="469"/>
      <c r="BS13" s="469"/>
      <c r="BT13" s="469"/>
      <c r="BU13" s="470"/>
      <c r="BV13" s="468">
        <v>-27617</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10.6</v>
      </c>
      <c r="CU13" s="439"/>
      <c r="CV13" s="439"/>
      <c r="CW13" s="439"/>
      <c r="CX13" s="439"/>
      <c r="CY13" s="439"/>
      <c r="CZ13" s="439"/>
      <c r="DA13" s="440"/>
      <c r="DB13" s="438">
        <v>10.6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3636</v>
      </c>
      <c r="S14" s="572"/>
      <c r="T14" s="572"/>
      <c r="U14" s="572"/>
      <c r="V14" s="573"/>
      <c r="W14" s="574"/>
      <c r="X14" s="484"/>
      <c r="Y14" s="484"/>
      <c r="Z14" s="484"/>
      <c r="AA14" s="484"/>
      <c r="AB14" s="485"/>
      <c r="AC14" s="564">
        <v>8</v>
      </c>
      <c r="AD14" s="565"/>
      <c r="AE14" s="565"/>
      <c r="AF14" s="565"/>
      <c r="AG14" s="566"/>
      <c r="AH14" s="564">
        <v>8.4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31.5</v>
      </c>
      <c r="CU14" s="576"/>
      <c r="CV14" s="576"/>
      <c r="CW14" s="576"/>
      <c r="CX14" s="576"/>
      <c r="CY14" s="576"/>
      <c r="CZ14" s="576"/>
      <c r="DA14" s="577"/>
      <c r="DB14" s="575">
        <v>28.1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3556</v>
      </c>
      <c r="S15" s="572"/>
      <c r="T15" s="572"/>
      <c r="U15" s="572"/>
      <c r="V15" s="573"/>
      <c r="W15" s="559" t="s">
        <v>147</v>
      </c>
      <c r="X15" s="481"/>
      <c r="Y15" s="481"/>
      <c r="Z15" s="481"/>
      <c r="AA15" s="481"/>
      <c r="AB15" s="482"/>
      <c r="AC15" s="444">
        <v>855</v>
      </c>
      <c r="AD15" s="445"/>
      <c r="AE15" s="445"/>
      <c r="AF15" s="445"/>
      <c r="AG15" s="446"/>
      <c r="AH15" s="444">
        <v>836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555093</v>
      </c>
      <c r="BO15" s="464"/>
      <c r="BP15" s="464"/>
      <c r="BQ15" s="464"/>
      <c r="BR15" s="464"/>
      <c r="BS15" s="464"/>
      <c r="BT15" s="464"/>
      <c r="BU15" s="465"/>
      <c r="BV15" s="463">
        <v>537493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45.3</v>
      </c>
      <c r="AD16" s="565"/>
      <c r="AE16" s="565"/>
      <c r="AF16" s="565"/>
      <c r="AG16" s="566"/>
      <c r="AH16" s="564">
        <v>43.1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2076351</v>
      </c>
      <c r="BO16" s="469"/>
      <c r="BP16" s="469"/>
      <c r="BQ16" s="469"/>
      <c r="BR16" s="469"/>
      <c r="BS16" s="469"/>
      <c r="BT16" s="469"/>
      <c r="BU16" s="470"/>
      <c r="BV16" s="468">
        <v>1995103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882</v>
      </c>
      <c r="AD17" s="445"/>
      <c r="AE17" s="445"/>
      <c r="AF17" s="445"/>
      <c r="AG17" s="446"/>
      <c r="AH17" s="444">
        <v>942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698742</v>
      </c>
      <c r="BO17" s="469"/>
      <c r="BP17" s="469"/>
      <c r="BQ17" s="469"/>
      <c r="BR17" s="469"/>
      <c r="BS17" s="469"/>
      <c r="BT17" s="469"/>
      <c r="BU17" s="470"/>
      <c r="BV17" s="468">
        <v>683554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234.47</v>
      </c>
      <c r="M18" s="533"/>
      <c r="N18" s="533"/>
      <c r="O18" s="533"/>
      <c r="P18" s="533"/>
      <c r="Q18" s="533"/>
      <c r="R18" s="534"/>
      <c r="S18" s="534"/>
      <c r="T18" s="534"/>
      <c r="U18" s="534"/>
      <c r="V18" s="535"/>
      <c r="W18" s="549"/>
      <c r="X18" s="550"/>
      <c r="Y18" s="550"/>
      <c r="Z18" s="550"/>
      <c r="AA18" s="550"/>
      <c r="AB18" s="560"/>
      <c r="AC18" s="432">
        <v>46.7</v>
      </c>
      <c r="AD18" s="433"/>
      <c r="AE18" s="433"/>
      <c r="AF18" s="433"/>
      <c r="AG18" s="536"/>
      <c r="AH18" s="432">
        <v>48.6</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1927901</v>
      </c>
      <c r="BO18" s="469"/>
      <c r="BP18" s="469"/>
      <c r="BQ18" s="469"/>
      <c r="BR18" s="469"/>
      <c r="BS18" s="469"/>
      <c r="BT18" s="469"/>
      <c r="BU18" s="470"/>
      <c r="BV18" s="468">
        <v>1978015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2805816</v>
      </c>
      <c r="BO19" s="469"/>
      <c r="BP19" s="469"/>
      <c r="BQ19" s="469"/>
      <c r="BR19" s="469"/>
      <c r="BS19" s="469"/>
      <c r="BT19" s="469"/>
      <c r="BU19" s="470"/>
      <c r="BV19" s="468">
        <v>2509864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1477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5308566</v>
      </c>
      <c r="BO23" s="469"/>
      <c r="BP23" s="469"/>
      <c r="BQ23" s="469"/>
      <c r="BR23" s="469"/>
      <c r="BS23" s="469"/>
      <c r="BT23" s="469"/>
      <c r="BU23" s="470"/>
      <c r="BV23" s="468">
        <v>4921814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6950</v>
      </c>
      <c r="R24" s="445"/>
      <c r="S24" s="445"/>
      <c r="T24" s="445"/>
      <c r="U24" s="445"/>
      <c r="V24" s="446"/>
      <c r="W24" s="510"/>
      <c r="X24" s="501"/>
      <c r="Y24" s="502"/>
      <c r="Z24" s="441" t="s">
        <v>171</v>
      </c>
      <c r="AA24" s="442"/>
      <c r="AB24" s="442"/>
      <c r="AC24" s="442"/>
      <c r="AD24" s="442"/>
      <c r="AE24" s="442"/>
      <c r="AF24" s="442"/>
      <c r="AG24" s="443"/>
      <c r="AH24" s="444">
        <v>69</v>
      </c>
      <c r="AI24" s="445"/>
      <c r="AJ24" s="445"/>
      <c r="AK24" s="445"/>
      <c r="AL24" s="446"/>
      <c r="AM24" s="444">
        <v>197340</v>
      </c>
      <c r="AN24" s="445"/>
      <c r="AO24" s="445"/>
      <c r="AP24" s="445"/>
      <c r="AQ24" s="445"/>
      <c r="AR24" s="446"/>
      <c r="AS24" s="444">
        <v>2860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4649275</v>
      </c>
      <c r="BO24" s="469"/>
      <c r="BP24" s="469"/>
      <c r="BQ24" s="469"/>
      <c r="BR24" s="469"/>
      <c r="BS24" s="469"/>
      <c r="BT24" s="469"/>
      <c r="BU24" s="470"/>
      <c r="BV24" s="468">
        <v>4418318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6100</v>
      </c>
      <c r="R25" s="445"/>
      <c r="S25" s="445"/>
      <c r="T25" s="445"/>
      <c r="U25" s="445"/>
      <c r="V25" s="446"/>
      <c r="W25" s="510"/>
      <c r="X25" s="501"/>
      <c r="Y25" s="502"/>
      <c r="Z25" s="441" t="s">
        <v>174</v>
      </c>
      <c r="AA25" s="442"/>
      <c r="AB25" s="442"/>
      <c r="AC25" s="442"/>
      <c r="AD25" s="442"/>
      <c r="AE25" s="442"/>
      <c r="AF25" s="442"/>
      <c r="AG25" s="443"/>
      <c r="AH25" s="444" t="s">
        <v>129</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65267</v>
      </c>
      <c r="BO25" s="464"/>
      <c r="BP25" s="464"/>
      <c r="BQ25" s="464"/>
      <c r="BR25" s="464"/>
      <c r="BS25" s="464"/>
      <c r="BT25" s="464"/>
      <c r="BU25" s="465"/>
      <c r="BV25" s="463">
        <v>84899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5530</v>
      </c>
      <c r="R26" s="445"/>
      <c r="S26" s="445"/>
      <c r="T26" s="445"/>
      <c r="U26" s="445"/>
      <c r="V26" s="446"/>
      <c r="W26" s="510"/>
      <c r="X26" s="501"/>
      <c r="Y26" s="502"/>
      <c r="Z26" s="441" t="s">
        <v>177</v>
      </c>
      <c r="AA26" s="523"/>
      <c r="AB26" s="523"/>
      <c r="AC26" s="523"/>
      <c r="AD26" s="523"/>
      <c r="AE26" s="523"/>
      <c r="AF26" s="523"/>
      <c r="AG26" s="524"/>
      <c r="AH26" s="444" t="s">
        <v>138</v>
      </c>
      <c r="AI26" s="445"/>
      <c r="AJ26" s="445"/>
      <c r="AK26" s="445"/>
      <c r="AL26" s="446"/>
      <c r="AM26" s="444" t="s">
        <v>129</v>
      </c>
      <c r="AN26" s="445"/>
      <c r="AO26" s="445"/>
      <c r="AP26" s="445"/>
      <c r="AQ26" s="445"/>
      <c r="AR26" s="446"/>
      <c r="AS26" s="444" t="s">
        <v>129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2420</v>
      </c>
      <c r="R27" s="445"/>
      <c r="S27" s="445"/>
      <c r="T27" s="445"/>
      <c r="U27" s="445"/>
      <c r="V27" s="446"/>
      <c r="W27" s="510"/>
      <c r="X27" s="501"/>
      <c r="Y27" s="502"/>
      <c r="Z27" s="441" t="s">
        <v>180</v>
      </c>
      <c r="AA27" s="442"/>
      <c r="AB27" s="442"/>
      <c r="AC27" s="442"/>
      <c r="AD27" s="442"/>
      <c r="AE27" s="442"/>
      <c r="AF27" s="442"/>
      <c r="AG27" s="443"/>
      <c r="AH27" s="444" t="s">
        <v>138</v>
      </c>
      <c r="AI27" s="445"/>
      <c r="AJ27" s="445"/>
      <c r="AK27" s="445"/>
      <c r="AL27" s="446"/>
      <c r="AM27" s="444" t="s">
        <v>129</v>
      </c>
      <c r="AN27" s="445"/>
      <c r="AO27" s="445"/>
      <c r="AP27" s="445"/>
      <c r="AQ27" s="445"/>
      <c r="AR27" s="446"/>
      <c r="AS27" s="444" t="s">
        <v>129</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93125</v>
      </c>
      <c r="BO27" s="472"/>
      <c r="BP27" s="472"/>
      <c r="BQ27" s="472"/>
      <c r="BR27" s="472"/>
      <c r="BS27" s="472"/>
      <c r="BT27" s="472"/>
      <c r="BU27" s="473"/>
      <c r="BV27" s="471">
        <v>93125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1690</v>
      </c>
      <c r="R28" s="445"/>
      <c r="S28" s="445"/>
      <c r="T28" s="445"/>
      <c r="U28" s="445"/>
      <c r="V28" s="446"/>
      <c r="W28" s="510"/>
      <c r="X28" s="501"/>
      <c r="Y28" s="502"/>
      <c r="Z28" s="441" t="s">
        <v>183</v>
      </c>
      <c r="AA28" s="442"/>
      <c r="AB28" s="442"/>
      <c r="AC28" s="442"/>
      <c r="AD28" s="442"/>
      <c r="AE28" s="442"/>
      <c r="AF28" s="442"/>
      <c r="AG28" s="443"/>
      <c r="AH28" s="444" t="s">
        <v>129</v>
      </c>
      <c r="AI28" s="445"/>
      <c r="AJ28" s="445"/>
      <c r="AK28" s="445"/>
      <c r="AL28" s="446"/>
      <c r="AM28" s="444" t="s">
        <v>138</v>
      </c>
      <c r="AN28" s="445"/>
      <c r="AO28" s="445"/>
      <c r="AP28" s="445"/>
      <c r="AQ28" s="445"/>
      <c r="AR28" s="446"/>
      <c r="AS28" s="444" t="s">
        <v>138</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988250</v>
      </c>
      <c r="BO28" s="464"/>
      <c r="BP28" s="464"/>
      <c r="BQ28" s="464"/>
      <c r="BR28" s="464"/>
      <c r="BS28" s="464"/>
      <c r="BT28" s="464"/>
      <c r="BU28" s="465"/>
      <c r="BV28" s="463">
        <v>825698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8</v>
      </c>
      <c r="M29" s="445"/>
      <c r="N29" s="445"/>
      <c r="O29" s="445"/>
      <c r="P29" s="446"/>
      <c r="Q29" s="444">
        <v>1490</v>
      </c>
      <c r="R29" s="445"/>
      <c r="S29" s="445"/>
      <c r="T29" s="445"/>
      <c r="U29" s="445"/>
      <c r="V29" s="446"/>
      <c r="W29" s="511"/>
      <c r="X29" s="512"/>
      <c r="Y29" s="513"/>
      <c r="Z29" s="441" t="s">
        <v>186</v>
      </c>
      <c r="AA29" s="442"/>
      <c r="AB29" s="442"/>
      <c r="AC29" s="442"/>
      <c r="AD29" s="442"/>
      <c r="AE29" s="442"/>
      <c r="AF29" s="442"/>
      <c r="AG29" s="443"/>
      <c r="AH29" s="444">
        <v>69</v>
      </c>
      <c r="AI29" s="445"/>
      <c r="AJ29" s="445"/>
      <c r="AK29" s="445"/>
      <c r="AL29" s="446"/>
      <c r="AM29" s="444">
        <v>197340</v>
      </c>
      <c r="AN29" s="445"/>
      <c r="AO29" s="445"/>
      <c r="AP29" s="445"/>
      <c r="AQ29" s="445"/>
      <c r="AR29" s="446"/>
      <c r="AS29" s="444">
        <v>2860</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1120</v>
      </c>
      <c r="BO29" s="469"/>
      <c r="BP29" s="469"/>
      <c r="BQ29" s="469"/>
      <c r="BR29" s="469"/>
      <c r="BS29" s="469"/>
      <c r="BT29" s="469"/>
      <c r="BU29" s="470"/>
      <c r="BV29" s="468">
        <v>1120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1068466</v>
      </c>
      <c r="BO30" s="472"/>
      <c r="BP30" s="472"/>
      <c r="BQ30" s="472"/>
      <c r="BR30" s="472"/>
      <c r="BS30" s="472"/>
      <c r="BT30" s="472"/>
      <c r="BU30" s="473"/>
      <c r="BV30" s="471">
        <v>1189765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大桑村国民健康保険事業特別会計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4</v>
      </c>
      <c r="BF34" s="427"/>
      <c r="BG34" s="426" t="str">
        <f>IF('各会計、関係団体の財政状況及び健全化判断比率'!B30="","",'各会計、関係団体の財政状況及び健全化判断比率'!B30)</f>
        <v>大桑村村営水道事業特別会計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木曽広域連合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大桑村後期高齢者医療事業特別会計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5</v>
      </c>
      <c r="BF35" s="427"/>
      <c r="BG35" s="426" t="str">
        <f>IF('各会計、関係団体の財政状況及び健全化判断比率'!B31="","",'各会計、関係団体の財政状況及び健全化判断比率'!B31)</f>
        <v>大桑村農業集落排水事業特別会計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6</v>
      </c>
      <c r="BF36" s="427"/>
      <c r="BG36" s="426" t="str">
        <f>IF('各会計、関係団体の財政状況及び健全化判断比率'!B32="","",'各会計、関係団体の財政状況及び健全化判断比率'!B32)</f>
        <v>大桑村公共下水道事業特別会計</v>
      </c>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　（介護保険特別会計）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　下水道事業会計）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中信地域町村交通災害共済事務組合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長野県後期高齢者医療広域連合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　（一般会計）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　（後期高齢者医療特別会計）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長野県市町村自治振興組合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長野県地方税滞納整理機構</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fdhxuRhv02UGHstXDrzV0b5q0e6wqI0Ir9kn4klcV4kGWZLQgiiJSvWgKYfr7j1sKXq8CdN/qJtrRUkK+xz8g==" saltValue="dfDHU9grOEW5nSKiJp/W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575</v>
      </c>
      <c r="D34" s="1250"/>
      <c r="E34" s="1251"/>
      <c r="F34" s="32">
        <v>4.12</v>
      </c>
      <c r="G34" s="33">
        <v>3.85</v>
      </c>
      <c r="H34" s="33">
        <v>4.3600000000000003</v>
      </c>
      <c r="I34" s="33">
        <v>5.49</v>
      </c>
      <c r="J34" s="34">
        <v>5.91</v>
      </c>
      <c r="K34" s="22"/>
      <c r="L34" s="22"/>
      <c r="M34" s="22"/>
      <c r="N34" s="22"/>
      <c r="O34" s="22"/>
      <c r="P34" s="22"/>
    </row>
    <row r="35" spans="1:16" ht="39" customHeight="1" x14ac:dyDescent="0.15">
      <c r="A35" s="22"/>
      <c r="B35" s="35"/>
      <c r="C35" s="1244" t="s">
        <v>576</v>
      </c>
      <c r="D35" s="1245"/>
      <c r="E35" s="1246"/>
      <c r="F35" s="36">
        <v>0.62</v>
      </c>
      <c r="G35" s="37">
        <v>1.1599999999999999</v>
      </c>
      <c r="H35" s="37">
        <v>0.22</v>
      </c>
      <c r="I35" s="37">
        <v>0.25</v>
      </c>
      <c r="J35" s="38">
        <v>0.08</v>
      </c>
      <c r="K35" s="22"/>
      <c r="L35" s="22"/>
      <c r="M35" s="22"/>
      <c r="N35" s="22"/>
      <c r="O35" s="22"/>
      <c r="P35" s="22"/>
    </row>
    <row r="36" spans="1:16" ht="39" customHeight="1" x14ac:dyDescent="0.15">
      <c r="A36" s="22"/>
      <c r="B36" s="35"/>
      <c r="C36" s="1244" t="s">
        <v>577</v>
      </c>
      <c r="D36" s="1245"/>
      <c r="E36" s="1246"/>
      <c r="F36" s="36">
        <v>0.02</v>
      </c>
      <c r="G36" s="37">
        <v>0.02</v>
      </c>
      <c r="H36" s="37">
        <v>0.04</v>
      </c>
      <c r="I36" s="37">
        <v>0</v>
      </c>
      <c r="J36" s="38">
        <v>0.06</v>
      </c>
      <c r="K36" s="22"/>
      <c r="L36" s="22"/>
      <c r="M36" s="22"/>
      <c r="N36" s="22"/>
      <c r="O36" s="22"/>
      <c r="P36" s="22"/>
    </row>
    <row r="37" spans="1:16" ht="39" customHeight="1" x14ac:dyDescent="0.15">
      <c r="A37" s="22"/>
      <c r="B37" s="35"/>
      <c r="C37" s="1244" t="s">
        <v>578</v>
      </c>
      <c r="D37" s="1245"/>
      <c r="E37" s="1246"/>
      <c r="F37" s="36">
        <v>0.01</v>
      </c>
      <c r="G37" s="37">
        <v>0.03</v>
      </c>
      <c r="H37" s="37">
        <v>0.01</v>
      </c>
      <c r="I37" s="37">
        <v>0.04</v>
      </c>
      <c r="J37" s="38">
        <v>0.02</v>
      </c>
      <c r="K37" s="22"/>
      <c r="L37" s="22"/>
      <c r="M37" s="22"/>
      <c r="N37" s="22"/>
      <c r="O37" s="22"/>
      <c r="P37" s="22"/>
    </row>
    <row r="38" spans="1:16" ht="39" customHeight="1" x14ac:dyDescent="0.15">
      <c r="A38" s="22"/>
      <c r="B38" s="35"/>
      <c r="C38" s="1244" t="s">
        <v>579</v>
      </c>
      <c r="D38" s="1245"/>
      <c r="E38" s="1246"/>
      <c r="F38" s="36">
        <v>0.01</v>
      </c>
      <c r="G38" s="37">
        <v>0.01</v>
      </c>
      <c r="H38" s="37">
        <v>0.02</v>
      </c>
      <c r="I38" s="37">
        <v>0.04</v>
      </c>
      <c r="J38" s="38">
        <v>0.02</v>
      </c>
      <c r="K38" s="22"/>
      <c r="L38" s="22"/>
      <c r="M38" s="22"/>
      <c r="N38" s="22"/>
      <c r="O38" s="22"/>
      <c r="P38" s="22"/>
    </row>
    <row r="39" spans="1:16" ht="39" customHeight="1" x14ac:dyDescent="0.15">
      <c r="A39" s="22"/>
      <c r="B39" s="35"/>
      <c r="C39" s="1244" t="s">
        <v>580</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581</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582</v>
      </c>
      <c r="D43" s="1248"/>
      <c r="E43" s="1249"/>
      <c r="F43" s="41" t="s">
        <v>524</v>
      </c>
      <c r="G43" s="42" t="s">
        <v>524</v>
      </c>
      <c r="H43" s="42" t="s">
        <v>524</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t1sTIOyHYx+FpCauW1I3XkxegwcewNk4OvW4UOyZmn7s/BajXmPb4cumgLGrf2ZqXfbgONfQ9U7Ce1pMvqQaA==" saltValue="POJFWp96UjQcdOTWw+M2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510</v>
      </c>
      <c r="L45" s="60">
        <v>506</v>
      </c>
      <c r="M45" s="60">
        <v>507</v>
      </c>
      <c r="N45" s="60">
        <v>487</v>
      </c>
      <c r="O45" s="61">
        <v>451</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14</v>
      </c>
      <c r="F48" s="1254"/>
      <c r="G48" s="1254"/>
      <c r="H48" s="1254"/>
      <c r="I48" s="1254"/>
      <c r="J48" s="1255"/>
      <c r="K48" s="63">
        <v>205</v>
      </c>
      <c r="L48" s="64">
        <v>188</v>
      </c>
      <c r="M48" s="64">
        <v>185</v>
      </c>
      <c r="N48" s="64">
        <v>163</v>
      </c>
      <c r="O48" s="65">
        <v>149</v>
      </c>
      <c r="P48" s="48"/>
      <c r="Q48" s="48"/>
      <c r="R48" s="48"/>
      <c r="S48" s="48"/>
      <c r="T48" s="48"/>
      <c r="U48" s="48"/>
    </row>
    <row r="49" spans="1:21" ht="30.75" customHeight="1" x14ac:dyDescent="0.15">
      <c r="A49" s="48"/>
      <c r="B49" s="1272"/>
      <c r="C49" s="1273"/>
      <c r="D49" s="62"/>
      <c r="E49" s="1254" t="s">
        <v>15</v>
      </c>
      <c r="F49" s="1254"/>
      <c r="G49" s="1254"/>
      <c r="H49" s="1254"/>
      <c r="I49" s="1254"/>
      <c r="J49" s="1255"/>
      <c r="K49" s="63">
        <v>14</v>
      </c>
      <c r="L49" s="64">
        <v>13</v>
      </c>
      <c r="M49" s="64">
        <v>13</v>
      </c>
      <c r="N49" s="64">
        <v>14</v>
      </c>
      <c r="O49" s="65">
        <v>14</v>
      </c>
      <c r="P49" s="48"/>
      <c r="Q49" s="48"/>
      <c r="R49" s="48"/>
      <c r="S49" s="48"/>
      <c r="T49" s="48"/>
      <c r="U49" s="48"/>
    </row>
    <row r="50" spans="1:21" ht="30.75" customHeight="1" x14ac:dyDescent="0.15">
      <c r="A50" s="48"/>
      <c r="B50" s="1272"/>
      <c r="C50" s="1273"/>
      <c r="D50" s="62"/>
      <c r="E50" s="1254" t="s">
        <v>16</v>
      </c>
      <c r="F50" s="1254"/>
      <c r="G50" s="1254"/>
      <c r="H50" s="1254"/>
      <c r="I50" s="1254"/>
      <c r="J50" s="1255"/>
      <c r="K50" s="63">
        <v>7</v>
      </c>
      <c r="L50" s="64">
        <v>6</v>
      </c>
      <c r="M50" s="64">
        <v>5</v>
      </c>
      <c r="N50" s="64">
        <v>3</v>
      </c>
      <c r="O50" s="65">
        <v>3</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570</v>
      </c>
      <c r="L52" s="64">
        <v>541</v>
      </c>
      <c r="M52" s="64">
        <v>523</v>
      </c>
      <c r="N52" s="64">
        <v>476</v>
      </c>
      <c r="O52" s="65">
        <v>433</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166</v>
      </c>
      <c r="L53" s="69">
        <v>172</v>
      </c>
      <c r="M53" s="69">
        <v>187</v>
      </c>
      <c r="N53" s="69">
        <v>191</v>
      </c>
      <c r="O53" s="70">
        <v>184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606</v>
      </c>
      <c r="L57" s="84" t="s">
        <v>606</v>
      </c>
      <c r="M57" s="84" t="s">
        <v>606</v>
      </c>
      <c r="N57" s="84" t="s">
        <v>606</v>
      </c>
      <c r="O57" s="85" t="s">
        <v>606</v>
      </c>
    </row>
    <row r="58" spans="1:21" ht="31.5" customHeight="1" thickBot="1" x14ac:dyDescent="0.2">
      <c r="B58" s="1262"/>
      <c r="C58" s="1263"/>
      <c r="D58" s="1267" t="s">
        <v>26</v>
      </c>
      <c r="E58" s="1268"/>
      <c r="F58" s="1268"/>
      <c r="G58" s="1268"/>
      <c r="H58" s="1268"/>
      <c r="I58" s="1268"/>
      <c r="J58" s="1269"/>
      <c r="K58" s="86" t="s">
        <v>606</v>
      </c>
      <c r="L58" s="87" t="s">
        <v>606</v>
      </c>
      <c r="M58" s="87" t="s">
        <v>606</v>
      </c>
      <c r="N58" s="87" t="s">
        <v>606</v>
      </c>
      <c r="O58" s="88" t="s">
        <v>606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hFLxCGiwf8qtVMENAA+unqR4h9pI3SOdsnS2kyI/hjCel3mkbG05YrQ5vdxTsKH4f19sxBDkDJ4ppb9eurTog==" saltValue="ZC2RrPKY5lXGq2eIuIfR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90" t="s">
        <v>29</v>
      </c>
      <c r="C41" s="1291"/>
      <c r="D41" s="102"/>
      <c r="E41" s="1292" t="s">
        <v>30</v>
      </c>
      <c r="F41" s="1292"/>
      <c r="G41" s="1292"/>
      <c r="H41" s="1293"/>
      <c r="I41" s="103">
        <v>4473</v>
      </c>
      <c r="J41" s="104">
        <v>4573</v>
      </c>
      <c r="K41" s="104">
        <v>4804</v>
      </c>
      <c r="L41" s="104">
        <v>4922</v>
      </c>
      <c r="M41" s="105">
        <v>5309</v>
      </c>
    </row>
    <row r="42" spans="2:13" ht="27.75" customHeight="1" x14ac:dyDescent="0.15">
      <c r="B42" s="1280"/>
      <c r="C42" s="1281"/>
      <c r="D42" s="106"/>
      <c r="E42" s="1284" t="s">
        <v>31</v>
      </c>
      <c r="F42" s="1284"/>
      <c r="G42" s="1284"/>
      <c r="H42" s="1285"/>
      <c r="I42" s="107">
        <v>134</v>
      </c>
      <c r="J42" s="108">
        <v>114</v>
      </c>
      <c r="K42" s="108">
        <v>96</v>
      </c>
      <c r="L42" s="108">
        <v>77</v>
      </c>
      <c r="M42" s="109">
        <v>59</v>
      </c>
    </row>
    <row r="43" spans="2:13" ht="27.75" customHeight="1" x14ac:dyDescent="0.15">
      <c r="B43" s="1280"/>
      <c r="C43" s="1281"/>
      <c r="D43" s="106"/>
      <c r="E43" s="1284" t="s">
        <v>32</v>
      </c>
      <c r="F43" s="1284"/>
      <c r="G43" s="1284"/>
      <c r="H43" s="1285"/>
      <c r="I43" s="107">
        <v>1847</v>
      </c>
      <c r="J43" s="108">
        <v>1699</v>
      </c>
      <c r="K43" s="108">
        <v>1547</v>
      </c>
      <c r="L43" s="108">
        <v>1399</v>
      </c>
      <c r="M43" s="109">
        <v>1311</v>
      </c>
    </row>
    <row r="44" spans="2:13" ht="27.75" customHeight="1" x14ac:dyDescent="0.15">
      <c r="B44" s="1280"/>
      <c r="C44" s="1281"/>
      <c r="D44" s="106"/>
      <c r="E44" s="1284" t="s">
        <v>33</v>
      </c>
      <c r="F44" s="1284"/>
      <c r="G44" s="1284"/>
      <c r="H44" s="1285"/>
      <c r="I44" s="107">
        <v>106</v>
      </c>
      <c r="J44" s="108">
        <v>93</v>
      </c>
      <c r="K44" s="108">
        <v>80</v>
      </c>
      <c r="L44" s="108">
        <v>68</v>
      </c>
      <c r="M44" s="109">
        <v>55</v>
      </c>
    </row>
    <row r="45" spans="2:13" ht="27.75" customHeight="1" x14ac:dyDescent="0.15">
      <c r="B45" s="1280"/>
      <c r="C45" s="1281"/>
      <c r="D45" s="106"/>
      <c r="E45" s="1284" t="s">
        <v>34</v>
      </c>
      <c r="F45" s="1284"/>
      <c r="G45" s="1284"/>
      <c r="H45" s="1285"/>
      <c r="I45" s="107">
        <v>594</v>
      </c>
      <c r="J45" s="108">
        <v>593</v>
      </c>
      <c r="K45" s="108">
        <v>565</v>
      </c>
      <c r="L45" s="108">
        <v>592</v>
      </c>
      <c r="M45" s="109">
        <v>559</v>
      </c>
    </row>
    <row r="46" spans="2:13" ht="27.75" customHeight="1" x14ac:dyDescent="0.15">
      <c r="B46" s="1280"/>
      <c r="C46" s="1281"/>
      <c r="D46" s="110"/>
      <c r="E46" s="1284" t="s">
        <v>35</v>
      </c>
      <c r="F46" s="1284"/>
      <c r="G46" s="1284"/>
      <c r="H46" s="1285"/>
      <c r="I46" s="107" t="s">
        <v>524</v>
      </c>
      <c r="J46" s="108" t="s">
        <v>524</v>
      </c>
      <c r="K46" s="108" t="s">
        <v>524</v>
      </c>
      <c r="L46" s="108" t="s">
        <v>524</v>
      </c>
      <c r="M46" s="109" t="s">
        <v>524</v>
      </c>
    </row>
    <row r="47" spans="2:13" ht="27.75" customHeight="1" x14ac:dyDescent="0.15">
      <c r="B47" s="1280"/>
      <c r="C47" s="1281"/>
      <c r="D47" s="111"/>
      <c r="E47" s="1294" t="s">
        <v>36</v>
      </c>
      <c r="F47" s="1295"/>
      <c r="G47" s="1295"/>
      <c r="H47" s="1296"/>
      <c r="I47" s="107" t="s">
        <v>524</v>
      </c>
      <c r="J47" s="108" t="s">
        <v>524</v>
      </c>
      <c r="K47" s="108" t="s">
        <v>524</v>
      </c>
      <c r="L47" s="108" t="s">
        <v>524</v>
      </c>
      <c r="M47" s="109" t="s">
        <v>524</v>
      </c>
    </row>
    <row r="48" spans="2:13" ht="27.75" customHeight="1" x14ac:dyDescent="0.15">
      <c r="B48" s="1280"/>
      <c r="C48" s="1281"/>
      <c r="D48" s="106"/>
      <c r="E48" s="1284" t="s">
        <v>37</v>
      </c>
      <c r="F48" s="1284"/>
      <c r="G48" s="1284"/>
      <c r="H48" s="1285"/>
      <c r="I48" s="107" t="s">
        <v>524</v>
      </c>
      <c r="J48" s="108" t="s">
        <v>524</v>
      </c>
      <c r="K48" s="108" t="s">
        <v>524</v>
      </c>
      <c r="L48" s="108" t="s">
        <v>524</v>
      </c>
      <c r="M48" s="109" t="s">
        <v>524</v>
      </c>
    </row>
    <row r="49" spans="2:13" ht="27.75" customHeight="1" x14ac:dyDescent="0.15">
      <c r="B49" s="1282"/>
      <c r="C49" s="1283"/>
      <c r="D49" s="106"/>
      <c r="E49" s="1284" t="s">
        <v>38</v>
      </c>
      <c r="F49" s="1284"/>
      <c r="G49" s="1284"/>
      <c r="H49" s="1285"/>
      <c r="I49" s="107" t="s">
        <v>524</v>
      </c>
      <c r="J49" s="108" t="s">
        <v>524</v>
      </c>
      <c r="K49" s="108" t="s">
        <v>524</v>
      </c>
      <c r="L49" s="108" t="s">
        <v>524</v>
      </c>
      <c r="M49" s="109" t="s">
        <v>524</v>
      </c>
    </row>
    <row r="50" spans="2:13" ht="27.75" customHeight="1" x14ac:dyDescent="0.15">
      <c r="B50" s="1278" t="s">
        <v>39</v>
      </c>
      <c r="C50" s="1279"/>
      <c r="D50" s="112"/>
      <c r="E50" s="1284" t="s">
        <v>40</v>
      </c>
      <c r="F50" s="1284"/>
      <c r="G50" s="1284"/>
      <c r="H50" s="1285"/>
      <c r="I50" s="107">
        <v>1925</v>
      </c>
      <c r="J50" s="108">
        <v>2098</v>
      </c>
      <c r="K50" s="108">
        <v>2138</v>
      </c>
      <c r="L50" s="108">
        <v>2094</v>
      </c>
      <c r="M50" s="109">
        <v>2136</v>
      </c>
    </row>
    <row r="51" spans="2:13" ht="27.75" customHeight="1" x14ac:dyDescent="0.15">
      <c r="B51" s="1280"/>
      <c r="C51" s="1281"/>
      <c r="D51" s="106"/>
      <c r="E51" s="1284" t="s">
        <v>41</v>
      </c>
      <c r="F51" s="1284"/>
      <c r="G51" s="1284"/>
      <c r="H51" s="1285"/>
      <c r="I51" s="107">
        <v>117</v>
      </c>
      <c r="J51" s="108">
        <v>106</v>
      </c>
      <c r="K51" s="108">
        <v>93</v>
      </c>
      <c r="L51" s="108">
        <v>72</v>
      </c>
      <c r="M51" s="109">
        <v>110</v>
      </c>
    </row>
    <row r="52" spans="2:13" ht="27.75" customHeight="1" x14ac:dyDescent="0.15">
      <c r="B52" s="1282"/>
      <c r="C52" s="1283"/>
      <c r="D52" s="106"/>
      <c r="E52" s="1284" t="s">
        <v>42</v>
      </c>
      <c r="F52" s="1284"/>
      <c r="G52" s="1284"/>
      <c r="H52" s="1285"/>
      <c r="I52" s="107">
        <v>4390</v>
      </c>
      <c r="J52" s="108">
        <v>4355</v>
      </c>
      <c r="K52" s="108">
        <v>4425</v>
      </c>
      <c r="L52" s="108">
        <v>4412</v>
      </c>
      <c r="M52" s="109">
        <v>4461</v>
      </c>
    </row>
    <row r="53" spans="2:13" ht="27.75" customHeight="1" thickBot="1" x14ac:dyDescent="0.2">
      <c r="B53" s="1286" t="s">
        <v>43</v>
      </c>
      <c r="C53" s="1287"/>
      <c r="D53" s="113"/>
      <c r="E53" s="1288" t="s">
        <v>44</v>
      </c>
      <c r="F53" s="1288"/>
      <c r="G53" s="1288"/>
      <c r="H53" s="1289"/>
      <c r="I53" s="114">
        <v>721</v>
      </c>
      <c r="J53" s="115">
        <v>513</v>
      </c>
      <c r="K53" s="115">
        <v>436</v>
      </c>
      <c r="L53" s="115">
        <v>481</v>
      </c>
      <c r="M53" s="116">
        <v>586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mBLeraPTtuZa/ynSlT0HOC98wxqkX6mXSM1eh3rAfx1eQsEi+ZigEVHiWaqZ6ldNQWVx5QBuJtT1DwrsVWhiA==" saltValue="RAuUfqpwtMX4Iw/G9sXt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47</v>
      </c>
      <c r="D55" s="1305"/>
      <c r="E55" s="1306"/>
      <c r="F55" s="128">
        <v>827</v>
      </c>
      <c r="G55" s="128">
        <v>826</v>
      </c>
      <c r="H55" s="129">
        <v>988</v>
      </c>
    </row>
    <row r="56" spans="2:8" ht="52.5" customHeight="1" x14ac:dyDescent="0.15">
      <c r="B56" s="130"/>
      <c r="C56" s="1307" t="s">
        <v>48</v>
      </c>
      <c r="D56" s="1307"/>
      <c r="E56" s="1308"/>
      <c r="F56" s="131">
        <v>1</v>
      </c>
      <c r="G56" s="131">
        <v>1</v>
      </c>
      <c r="H56" s="132">
        <v>1</v>
      </c>
    </row>
    <row r="57" spans="2:8" ht="53.25" customHeight="1" x14ac:dyDescent="0.15">
      <c r="B57" s="130"/>
      <c r="C57" s="1309" t="s">
        <v>49</v>
      </c>
      <c r="D57" s="1309"/>
      <c r="E57" s="1310"/>
      <c r="F57" s="133">
        <v>1227</v>
      </c>
      <c r="G57" s="133">
        <v>1190</v>
      </c>
      <c r="H57" s="134">
        <v>1068</v>
      </c>
    </row>
    <row r="58" spans="2:8" ht="45.75" customHeight="1" x14ac:dyDescent="0.15">
      <c r="B58" s="135"/>
      <c r="C58" s="1297" t="s">
        <v>589</v>
      </c>
      <c r="D58" s="1298"/>
      <c r="E58" s="1299"/>
      <c r="F58" s="136">
        <v>1134</v>
      </c>
      <c r="G58" s="136">
        <v>1092</v>
      </c>
      <c r="H58" s="137">
        <v>970</v>
      </c>
    </row>
    <row r="59" spans="2:8" ht="45.75" customHeight="1" x14ac:dyDescent="0.15">
      <c r="B59" s="135"/>
      <c r="C59" s="1297" t="s">
        <v>590</v>
      </c>
      <c r="D59" s="1298"/>
      <c r="E59" s="1299"/>
      <c r="F59" s="136">
        <v>55</v>
      </c>
      <c r="G59" s="136">
        <v>55</v>
      </c>
      <c r="H59" s="137">
        <v>55</v>
      </c>
    </row>
    <row r="60" spans="2:8" ht="45.75" customHeight="1" x14ac:dyDescent="0.15">
      <c r="B60" s="135"/>
      <c r="C60" s="1297" t="s">
        <v>591</v>
      </c>
      <c r="D60" s="1298"/>
      <c r="E60" s="1299"/>
      <c r="F60" s="136">
        <v>32</v>
      </c>
      <c r="G60" s="136">
        <v>32</v>
      </c>
      <c r="H60" s="137">
        <v>32</v>
      </c>
    </row>
    <row r="61" spans="2:8" ht="45.75" customHeight="1" x14ac:dyDescent="0.15">
      <c r="B61" s="135"/>
      <c r="C61" s="1297" t="s">
        <v>592</v>
      </c>
      <c r="D61" s="1298"/>
      <c r="E61" s="1299"/>
      <c r="F61" s="136">
        <v>0</v>
      </c>
      <c r="G61" s="136">
        <v>5</v>
      </c>
      <c r="H61" s="137">
        <v>5</v>
      </c>
    </row>
    <row r="62" spans="2:8" ht="45.75" customHeight="1" thickBot="1" x14ac:dyDescent="0.2">
      <c r="B62" s="138"/>
      <c r="C62" s="1300" t="s">
        <v>593</v>
      </c>
      <c r="D62" s="1301"/>
      <c r="E62" s="1302"/>
      <c r="F62" s="139">
        <v>4</v>
      </c>
      <c r="G62" s="139">
        <v>4</v>
      </c>
      <c r="H62" s="140">
        <v>4</v>
      </c>
    </row>
    <row r="63" spans="2:8" ht="52.5" customHeight="1" thickBot="1" x14ac:dyDescent="0.2">
      <c r="B63" s="141"/>
      <c r="C63" s="1303" t="s">
        <v>50</v>
      </c>
      <c r="D63" s="1303"/>
      <c r="E63" s="1304"/>
      <c r="F63" s="142">
        <v>2054</v>
      </c>
      <c r="G63" s="142">
        <v>2017</v>
      </c>
      <c r="H63" s="143">
        <v>2058</v>
      </c>
    </row>
    <row r="64" spans="2:8" ht="15" customHeight="1" x14ac:dyDescent="0.15"/>
  </sheetData>
  <sheetProtection algorithmName="SHA-512" hashValue="wlKpNdBMCeqb8eN26bDCsfFq3AH6rDs5kpKIEUZihxFylT4eRF8/PWEoGDiCLerOf8qaOiM89v2RIB3j3kBD3w==" saltValue="uiyX6ZCszxrm31RO9isN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566</v>
      </c>
      <c r="BQ50" s="1315"/>
      <c r="BR50" s="1315"/>
      <c r="BS50" s="1315"/>
      <c r="BT50" s="1315"/>
      <c r="BU50" s="1315"/>
      <c r="BV50" s="1315"/>
      <c r="BW50" s="1315"/>
      <c r="BX50" s="1315" t="s">
        <v>567</v>
      </c>
      <c r="BY50" s="1315"/>
      <c r="BZ50" s="1315"/>
      <c r="CA50" s="1315"/>
      <c r="CB50" s="1315"/>
      <c r="CC50" s="1315"/>
      <c r="CD50" s="1315"/>
      <c r="CE50" s="1315"/>
      <c r="CF50" s="1315" t="s">
        <v>568</v>
      </c>
      <c r="CG50" s="1315"/>
      <c r="CH50" s="1315"/>
      <c r="CI50" s="1315"/>
      <c r="CJ50" s="1315"/>
      <c r="CK50" s="1315"/>
      <c r="CL50" s="1315"/>
      <c r="CM50" s="1315"/>
      <c r="CN50" s="1315" t="s">
        <v>569</v>
      </c>
      <c r="CO50" s="1315"/>
      <c r="CP50" s="1315"/>
      <c r="CQ50" s="1315"/>
      <c r="CR50" s="1315"/>
      <c r="CS50" s="1315"/>
      <c r="CT50" s="1315"/>
      <c r="CU50" s="1315"/>
      <c r="CV50" s="1315" t="s">
        <v>570</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615</v>
      </c>
      <c r="AO51" s="1317"/>
      <c r="AP51" s="1317"/>
      <c r="AQ51" s="1317"/>
      <c r="AR51" s="1317"/>
      <c r="AS51" s="1317"/>
      <c r="AT51" s="1317"/>
      <c r="AU51" s="1317"/>
      <c r="AV51" s="1317"/>
      <c r="AW51" s="1317"/>
      <c r="AX51" s="1317"/>
      <c r="AY51" s="1317"/>
      <c r="AZ51" s="1317"/>
      <c r="BA51" s="1317"/>
      <c r="BB51" s="1317" t="s">
        <v>616</v>
      </c>
      <c r="BC51" s="1317"/>
      <c r="BD51" s="1317"/>
      <c r="BE51" s="1317"/>
      <c r="BF51" s="1317"/>
      <c r="BG51" s="1317"/>
      <c r="BH51" s="1317"/>
      <c r="BI51" s="1317"/>
      <c r="BJ51" s="1317"/>
      <c r="BK51" s="1317"/>
      <c r="BL51" s="1317"/>
      <c r="BM51" s="1317"/>
      <c r="BN51" s="1317"/>
      <c r="BO51" s="1317"/>
      <c r="BP51" s="1316">
        <v>39.4</v>
      </c>
      <c r="BQ51" s="1316"/>
      <c r="BR51" s="1316"/>
      <c r="BS51" s="1316"/>
      <c r="BT51" s="1316"/>
      <c r="BU51" s="1316"/>
      <c r="BV51" s="1316"/>
      <c r="BW51" s="1316"/>
      <c r="BX51" s="1316">
        <v>29.1</v>
      </c>
      <c r="BY51" s="1316"/>
      <c r="BZ51" s="1316"/>
      <c r="CA51" s="1316"/>
      <c r="CB51" s="1316"/>
      <c r="CC51" s="1316"/>
      <c r="CD51" s="1316"/>
      <c r="CE51" s="1316"/>
      <c r="CF51" s="1316">
        <v>25.3</v>
      </c>
      <c r="CG51" s="1316"/>
      <c r="CH51" s="1316"/>
      <c r="CI51" s="1316"/>
      <c r="CJ51" s="1316"/>
      <c r="CK51" s="1316"/>
      <c r="CL51" s="1316"/>
      <c r="CM51" s="1316"/>
      <c r="CN51" s="1316">
        <v>28.1</v>
      </c>
      <c r="CO51" s="1316"/>
      <c r="CP51" s="1316"/>
      <c r="CQ51" s="1316"/>
      <c r="CR51" s="1316"/>
      <c r="CS51" s="1316"/>
      <c r="CT51" s="1316"/>
      <c r="CU51" s="1316"/>
      <c r="CV51" s="1316">
        <v>31.5</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617</v>
      </c>
      <c r="BC53" s="1317"/>
      <c r="BD53" s="1317"/>
      <c r="BE53" s="1317"/>
      <c r="BF53" s="1317"/>
      <c r="BG53" s="1317"/>
      <c r="BH53" s="1317"/>
      <c r="BI53" s="1317"/>
      <c r="BJ53" s="1317"/>
      <c r="BK53" s="1317"/>
      <c r="BL53" s="1317"/>
      <c r="BM53" s="1317"/>
      <c r="BN53" s="1317"/>
      <c r="BO53" s="1317"/>
      <c r="BP53" s="1316">
        <v>50.6</v>
      </c>
      <c r="BQ53" s="1316"/>
      <c r="BR53" s="1316"/>
      <c r="BS53" s="1316"/>
      <c r="BT53" s="1316"/>
      <c r="BU53" s="1316"/>
      <c r="BV53" s="1316"/>
      <c r="BW53" s="1316"/>
      <c r="BX53" s="1316">
        <v>53.7</v>
      </c>
      <c r="BY53" s="1316"/>
      <c r="BZ53" s="1316"/>
      <c r="CA53" s="1316"/>
      <c r="CB53" s="1316"/>
      <c r="CC53" s="1316"/>
      <c r="CD53" s="1316"/>
      <c r="CE53" s="1316"/>
      <c r="CF53" s="1316">
        <v>54.8</v>
      </c>
      <c r="CG53" s="1316"/>
      <c r="CH53" s="1316"/>
      <c r="CI53" s="1316"/>
      <c r="CJ53" s="1316"/>
      <c r="CK53" s="1316"/>
      <c r="CL53" s="1316"/>
      <c r="CM53" s="1316"/>
      <c r="CN53" s="1316">
        <v>56.2</v>
      </c>
      <c r="CO53" s="1316"/>
      <c r="CP53" s="1316"/>
      <c r="CQ53" s="1316"/>
      <c r="CR53" s="1316"/>
      <c r="CS53" s="1316"/>
      <c r="CT53" s="1316"/>
      <c r="CU53" s="1316"/>
      <c r="CV53" s="1316">
        <v>57.1</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618</v>
      </c>
      <c r="AO55" s="1315"/>
      <c r="AP55" s="1315"/>
      <c r="AQ55" s="1315"/>
      <c r="AR55" s="1315"/>
      <c r="AS55" s="1315"/>
      <c r="AT55" s="1315"/>
      <c r="AU55" s="1315"/>
      <c r="AV55" s="1315"/>
      <c r="AW55" s="1315"/>
      <c r="AX55" s="1315"/>
      <c r="AY55" s="1315"/>
      <c r="AZ55" s="1315"/>
      <c r="BA55" s="1315"/>
      <c r="BB55" s="1317" t="s">
        <v>616</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617</v>
      </c>
      <c r="BC57" s="1317"/>
      <c r="BD57" s="1317"/>
      <c r="BE57" s="1317"/>
      <c r="BF57" s="1317"/>
      <c r="BG57" s="1317"/>
      <c r="BH57" s="1317"/>
      <c r="BI57" s="1317"/>
      <c r="BJ57" s="1317"/>
      <c r="BK57" s="1317"/>
      <c r="BL57" s="1317"/>
      <c r="BM57" s="1317"/>
      <c r="BN57" s="1317"/>
      <c r="BO57" s="1317"/>
      <c r="BP57" s="1316">
        <v>57.5</v>
      </c>
      <c r="BQ57" s="1316"/>
      <c r="BR57" s="1316"/>
      <c r="BS57" s="1316"/>
      <c r="BT57" s="1316"/>
      <c r="BU57" s="1316"/>
      <c r="BV57" s="1316"/>
      <c r="BW57" s="1316"/>
      <c r="BX57" s="1316">
        <v>58.4</v>
      </c>
      <c r="BY57" s="1316"/>
      <c r="BZ57" s="1316"/>
      <c r="CA57" s="1316"/>
      <c r="CB57" s="1316"/>
      <c r="CC57" s="1316"/>
      <c r="CD57" s="1316"/>
      <c r="CE57" s="1316"/>
      <c r="CF57" s="1316">
        <v>61.8</v>
      </c>
      <c r="CG57" s="1316"/>
      <c r="CH57" s="1316"/>
      <c r="CI57" s="1316"/>
      <c r="CJ57" s="1316"/>
      <c r="CK57" s="1316"/>
      <c r="CL57" s="1316"/>
      <c r="CM57" s="1316"/>
      <c r="CN57" s="1316">
        <v>63.1</v>
      </c>
      <c r="CO57" s="1316"/>
      <c r="CP57" s="1316"/>
      <c r="CQ57" s="1316"/>
      <c r="CR57" s="1316"/>
      <c r="CS57" s="1316"/>
      <c r="CT57" s="1316"/>
      <c r="CU57" s="1316"/>
      <c r="CV57" s="1316">
        <v>62.4</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566</v>
      </c>
      <c r="BQ72" s="1315"/>
      <c r="BR72" s="1315"/>
      <c r="BS72" s="1315"/>
      <c r="BT72" s="1315"/>
      <c r="BU72" s="1315"/>
      <c r="BV72" s="1315"/>
      <c r="BW72" s="1315"/>
      <c r="BX72" s="1315" t="s">
        <v>567</v>
      </c>
      <c r="BY72" s="1315"/>
      <c r="BZ72" s="1315"/>
      <c r="CA72" s="1315"/>
      <c r="CB72" s="1315"/>
      <c r="CC72" s="1315"/>
      <c r="CD72" s="1315"/>
      <c r="CE72" s="1315"/>
      <c r="CF72" s="1315" t="s">
        <v>568</v>
      </c>
      <c r="CG72" s="1315"/>
      <c r="CH72" s="1315"/>
      <c r="CI72" s="1315"/>
      <c r="CJ72" s="1315"/>
      <c r="CK72" s="1315"/>
      <c r="CL72" s="1315"/>
      <c r="CM72" s="1315"/>
      <c r="CN72" s="1315" t="s">
        <v>569</v>
      </c>
      <c r="CO72" s="1315"/>
      <c r="CP72" s="1315"/>
      <c r="CQ72" s="1315"/>
      <c r="CR72" s="1315"/>
      <c r="CS72" s="1315"/>
      <c r="CT72" s="1315"/>
      <c r="CU72" s="1315"/>
      <c r="CV72" s="1315" t="s">
        <v>570</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615</v>
      </c>
      <c r="AO73" s="1317"/>
      <c r="AP73" s="1317"/>
      <c r="AQ73" s="1317"/>
      <c r="AR73" s="1317"/>
      <c r="AS73" s="1317"/>
      <c r="AT73" s="1317"/>
      <c r="AU73" s="1317"/>
      <c r="AV73" s="1317"/>
      <c r="AW73" s="1317"/>
      <c r="AX73" s="1317"/>
      <c r="AY73" s="1317"/>
      <c r="AZ73" s="1317"/>
      <c r="BA73" s="1317"/>
      <c r="BB73" s="1317" t="s">
        <v>616</v>
      </c>
      <c r="BC73" s="1317"/>
      <c r="BD73" s="1317"/>
      <c r="BE73" s="1317"/>
      <c r="BF73" s="1317"/>
      <c r="BG73" s="1317"/>
      <c r="BH73" s="1317"/>
      <c r="BI73" s="1317"/>
      <c r="BJ73" s="1317"/>
      <c r="BK73" s="1317"/>
      <c r="BL73" s="1317"/>
      <c r="BM73" s="1317"/>
      <c r="BN73" s="1317"/>
      <c r="BO73" s="1317"/>
      <c r="BP73" s="1316">
        <v>39.4</v>
      </c>
      <c r="BQ73" s="1316"/>
      <c r="BR73" s="1316"/>
      <c r="BS73" s="1316"/>
      <c r="BT73" s="1316"/>
      <c r="BU73" s="1316"/>
      <c r="BV73" s="1316"/>
      <c r="BW73" s="1316"/>
      <c r="BX73" s="1316">
        <v>29.1</v>
      </c>
      <c r="BY73" s="1316"/>
      <c r="BZ73" s="1316"/>
      <c r="CA73" s="1316"/>
      <c r="CB73" s="1316"/>
      <c r="CC73" s="1316"/>
      <c r="CD73" s="1316"/>
      <c r="CE73" s="1316"/>
      <c r="CF73" s="1316">
        <v>25.3</v>
      </c>
      <c r="CG73" s="1316"/>
      <c r="CH73" s="1316"/>
      <c r="CI73" s="1316"/>
      <c r="CJ73" s="1316"/>
      <c r="CK73" s="1316"/>
      <c r="CL73" s="1316"/>
      <c r="CM73" s="1316"/>
      <c r="CN73" s="1316">
        <v>28.1</v>
      </c>
      <c r="CO73" s="1316"/>
      <c r="CP73" s="1316"/>
      <c r="CQ73" s="1316"/>
      <c r="CR73" s="1316"/>
      <c r="CS73" s="1316"/>
      <c r="CT73" s="1316"/>
      <c r="CU73" s="1316"/>
      <c r="CV73" s="1316">
        <v>31.5</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620</v>
      </c>
      <c r="BC75" s="1317"/>
      <c r="BD75" s="1317"/>
      <c r="BE75" s="1317"/>
      <c r="BF75" s="1317"/>
      <c r="BG75" s="1317"/>
      <c r="BH75" s="1317"/>
      <c r="BI75" s="1317"/>
      <c r="BJ75" s="1317"/>
      <c r="BK75" s="1317"/>
      <c r="BL75" s="1317"/>
      <c r="BM75" s="1317"/>
      <c r="BN75" s="1317"/>
      <c r="BO75" s="1317"/>
      <c r="BP75" s="1316">
        <v>9.3000000000000007</v>
      </c>
      <c r="BQ75" s="1316"/>
      <c r="BR75" s="1316"/>
      <c r="BS75" s="1316"/>
      <c r="BT75" s="1316"/>
      <c r="BU75" s="1316"/>
      <c r="BV75" s="1316"/>
      <c r="BW75" s="1316"/>
      <c r="BX75" s="1316">
        <v>9.1999999999999993</v>
      </c>
      <c r="BY75" s="1316"/>
      <c r="BZ75" s="1316"/>
      <c r="CA75" s="1316"/>
      <c r="CB75" s="1316"/>
      <c r="CC75" s="1316"/>
      <c r="CD75" s="1316"/>
      <c r="CE75" s="1316"/>
      <c r="CF75" s="1316">
        <v>9.9</v>
      </c>
      <c r="CG75" s="1316"/>
      <c r="CH75" s="1316"/>
      <c r="CI75" s="1316"/>
      <c r="CJ75" s="1316"/>
      <c r="CK75" s="1316"/>
      <c r="CL75" s="1316"/>
      <c r="CM75" s="1316"/>
      <c r="CN75" s="1316">
        <v>10.6</v>
      </c>
      <c r="CO75" s="1316"/>
      <c r="CP75" s="1316"/>
      <c r="CQ75" s="1316"/>
      <c r="CR75" s="1316"/>
      <c r="CS75" s="1316"/>
      <c r="CT75" s="1316"/>
      <c r="CU75" s="1316"/>
      <c r="CV75" s="1316">
        <v>10.6</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618</v>
      </c>
      <c r="AO77" s="1315"/>
      <c r="AP77" s="1315"/>
      <c r="AQ77" s="1315"/>
      <c r="AR77" s="1315"/>
      <c r="AS77" s="1315"/>
      <c r="AT77" s="1315"/>
      <c r="AU77" s="1315"/>
      <c r="AV77" s="1315"/>
      <c r="AW77" s="1315"/>
      <c r="AX77" s="1315"/>
      <c r="AY77" s="1315"/>
      <c r="AZ77" s="1315"/>
      <c r="BA77" s="1315"/>
      <c r="BB77" s="1317" t="s">
        <v>616</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620</v>
      </c>
      <c r="BC79" s="1317"/>
      <c r="BD79" s="1317"/>
      <c r="BE79" s="1317"/>
      <c r="BF79" s="1317"/>
      <c r="BG79" s="1317"/>
      <c r="BH79" s="1317"/>
      <c r="BI79" s="1317"/>
      <c r="BJ79" s="1317"/>
      <c r="BK79" s="1317"/>
      <c r="BL79" s="1317"/>
      <c r="BM79" s="1317"/>
      <c r="BN79" s="1317"/>
      <c r="BO79" s="1317"/>
      <c r="BP79" s="1316">
        <v>6</v>
      </c>
      <c r="BQ79" s="1316"/>
      <c r="BR79" s="1316"/>
      <c r="BS79" s="1316"/>
      <c r="BT79" s="1316"/>
      <c r="BU79" s="1316"/>
      <c r="BV79" s="1316"/>
      <c r="BW79" s="1316"/>
      <c r="BX79" s="1316">
        <v>5.6</v>
      </c>
      <c r="BY79" s="1316"/>
      <c r="BZ79" s="1316"/>
      <c r="CA79" s="1316"/>
      <c r="CB79" s="1316"/>
      <c r="CC79" s="1316"/>
      <c r="CD79" s="1316"/>
      <c r="CE79" s="1316"/>
      <c r="CF79" s="1316">
        <v>5.3</v>
      </c>
      <c r="CG79" s="1316"/>
      <c r="CH79" s="1316"/>
      <c r="CI79" s="1316"/>
      <c r="CJ79" s="1316"/>
      <c r="CK79" s="1316"/>
      <c r="CL79" s="1316"/>
      <c r="CM79" s="1316"/>
      <c r="CN79" s="1316">
        <v>5.8</v>
      </c>
      <c r="CO79" s="1316"/>
      <c r="CP79" s="1316"/>
      <c r="CQ79" s="1316"/>
      <c r="CR79" s="1316"/>
      <c r="CS79" s="1316"/>
      <c r="CT79" s="1316"/>
      <c r="CU79" s="1316"/>
      <c r="CV79" s="1316">
        <v>5.8</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Rup85h1o/Cg3K1mIdOft0k4DjXIR6EkNSLkMHoXLZEmKdKF0ZZZsXdUPOjRNfYbPp8C8dQ2XDeOSMvuEgIkOQ==" saltValue="SaUt4a+9sca8aPZS85wo7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621</v>
      </c>
    </row>
  </sheetData>
  <sheetProtection algorithmName="SHA-512" hashValue="urHLjVuxWoEt/KyXfO6AfHzzkB3YTBJV2463PqZxfC6ZBZv7Brlmx6ZsaJe6SuQNEizQmNUanK/AcLq7z2EooQ==" saltValue="WYCVzoP0yRHu9Aqpqtb8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o8jzq0vTNTFFHy92t5NsYtNLrdJTRFve1xtxpjL3w5U8djg1xfVm99xZWo8vof+FP89d6RhJGLzfBpJbUADrKA==" saltValue="TZ8BXJwaMcp4xgiMd+Lh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176467</v>
      </c>
      <c r="E3" s="162"/>
      <c r="F3" s="163">
        <v>237994</v>
      </c>
      <c r="G3" s="164"/>
      <c r="H3" s="165"/>
    </row>
    <row r="4" spans="1:8" x14ac:dyDescent="0.15">
      <c r="A4" s="166"/>
      <c r="B4" s="167"/>
      <c r="C4" s="168"/>
      <c r="D4" s="169">
        <v>129446</v>
      </c>
      <c r="E4" s="170"/>
      <c r="F4" s="171">
        <v>110361</v>
      </c>
      <c r="G4" s="172"/>
      <c r="H4" s="173"/>
    </row>
    <row r="5" spans="1:8" x14ac:dyDescent="0.15">
      <c r="A5" s="154" t="s">
        <v>558</v>
      </c>
      <c r="B5" s="159"/>
      <c r="C5" s="160"/>
      <c r="D5" s="161">
        <v>186094</v>
      </c>
      <c r="E5" s="162"/>
      <c r="F5" s="163">
        <v>267911</v>
      </c>
      <c r="G5" s="164"/>
      <c r="H5" s="165"/>
    </row>
    <row r="6" spans="1:8" x14ac:dyDescent="0.15">
      <c r="A6" s="166"/>
      <c r="B6" s="167"/>
      <c r="C6" s="168"/>
      <c r="D6" s="169">
        <v>61011</v>
      </c>
      <c r="E6" s="170"/>
      <c r="F6" s="171">
        <v>106425</v>
      </c>
      <c r="G6" s="172"/>
      <c r="H6" s="173"/>
    </row>
    <row r="7" spans="1:8" x14ac:dyDescent="0.15">
      <c r="A7" s="154" t="s">
        <v>559</v>
      </c>
      <c r="B7" s="159"/>
      <c r="C7" s="160"/>
      <c r="D7" s="161">
        <v>177536</v>
      </c>
      <c r="E7" s="162"/>
      <c r="F7" s="163">
        <v>228215</v>
      </c>
      <c r="G7" s="164"/>
      <c r="H7" s="165"/>
    </row>
    <row r="8" spans="1:8" x14ac:dyDescent="0.15">
      <c r="A8" s="166"/>
      <c r="B8" s="167"/>
      <c r="C8" s="168"/>
      <c r="D8" s="169">
        <v>51424</v>
      </c>
      <c r="E8" s="170"/>
      <c r="F8" s="171">
        <v>117571</v>
      </c>
      <c r="G8" s="172"/>
      <c r="H8" s="173"/>
    </row>
    <row r="9" spans="1:8" x14ac:dyDescent="0.15">
      <c r="A9" s="154" t="s">
        <v>560</v>
      </c>
      <c r="B9" s="159"/>
      <c r="C9" s="160"/>
      <c r="D9" s="161">
        <v>344304</v>
      </c>
      <c r="E9" s="162"/>
      <c r="F9" s="163">
        <v>264232</v>
      </c>
      <c r="G9" s="164"/>
      <c r="H9" s="165"/>
    </row>
    <row r="10" spans="1:8" x14ac:dyDescent="0.15">
      <c r="A10" s="166"/>
      <c r="B10" s="167"/>
      <c r="C10" s="168"/>
      <c r="D10" s="169">
        <v>120052</v>
      </c>
      <c r="E10" s="170"/>
      <c r="F10" s="171">
        <v>133959</v>
      </c>
      <c r="G10" s="172"/>
      <c r="H10" s="173"/>
    </row>
    <row r="11" spans="1:8" x14ac:dyDescent="0.15">
      <c r="A11" s="154" t="s">
        <v>561</v>
      </c>
      <c r="B11" s="159"/>
      <c r="C11" s="160"/>
      <c r="D11" s="161">
        <v>444672</v>
      </c>
      <c r="E11" s="162"/>
      <c r="F11" s="163">
        <v>263613</v>
      </c>
      <c r="G11" s="164"/>
      <c r="H11" s="165"/>
    </row>
    <row r="12" spans="1:8" x14ac:dyDescent="0.15">
      <c r="A12" s="166"/>
      <c r="B12" s="167"/>
      <c r="C12" s="174"/>
      <c r="D12" s="169">
        <v>204584</v>
      </c>
      <c r="E12" s="170"/>
      <c r="F12" s="171">
        <v>128823</v>
      </c>
      <c r="G12" s="172"/>
      <c r="H12" s="173"/>
    </row>
    <row r="13" spans="1:8" x14ac:dyDescent="0.15">
      <c r="A13" s="154"/>
      <c r="B13" s="159"/>
      <c r="C13" s="175"/>
      <c r="D13" s="176">
        <v>265815</v>
      </c>
      <c r="E13" s="177"/>
      <c r="F13" s="178">
        <v>252393</v>
      </c>
      <c r="G13" s="179"/>
      <c r="H13" s="165"/>
    </row>
    <row r="14" spans="1:8" x14ac:dyDescent="0.15">
      <c r="A14" s="166"/>
      <c r="B14" s="167"/>
      <c r="C14" s="168"/>
      <c r="D14" s="169">
        <v>113303</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4.13</v>
      </c>
      <c r="C19" s="180">
        <f>ROUND(VALUE(SUBSTITUTE(実質収支比率等に係る経年分析!G$48,"▲","-")),2)</f>
        <v>3.86</v>
      </c>
      <c r="D19" s="180">
        <f>ROUND(VALUE(SUBSTITUTE(実質収支比率等に係る経年分析!H$48,"▲","-")),2)</f>
        <v>4.37</v>
      </c>
      <c r="E19" s="180">
        <f>ROUND(VALUE(SUBSTITUTE(実質収支比率等に係る経年分析!I$48,"▲","-")),2)</f>
        <v>5.5</v>
      </c>
      <c r="F19" s="180">
        <f>ROUND(VALUE(SUBSTITUTE(実質収支比率等に係る経年分析!J$48,"▲","-")),2)</f>
        <v>5.92</v>
      </c>
    </row>
    <row r="20" spans="1:11" x14ac:dyDescent="0.15">
      <c r="A20" s="180" t="s">
        <v>54</v>
      </c>
      <c r="B20" s="180">
        <f>ROUND(VALUE(SUBSTITUTE(実質収支比率等に係る経年分析!F$47,"▲","-")),2)</f>
        <v>39.26</v>
      </c>
      <c r="C20" s="180">
        <f>ROUND(VALUE(SUBSTITUTE(実質収支比率等に係る経年分析!G$47,"▲","-")),2)</f>
        <v>39.32</v>
      </c>
      <c r="D20" s="180">
        <f>ROUND(VALUE(SUBSTITUTE(実質収支比率等に係る経年分析!H$47,"▲","-")),2)</f>
        <v>36.97</v>
      </c>
      <c r="E20" s="180">
        <f>ROUND(VALUE(SUBSTITUTE(実質収支比率等に係る経年分析!I$47,"▲","-")),2)</f>
        <v>37.840000000000003</v>
      </c>
      <c r="F20" s="180">
        <f>ROUND(VALUE(SUBSTITUTE(実質収支比率等に係る経年分析!J$47,"▲","-")),2)</f>
        <v>43.24</v>
      </c>
    </row>
    <row r="21" spans="1:11" x14ac:dyDescent="0.15">
      <c r="A21" s="180" t="s">
        <v>55</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-4.13</v>
      </c>
      <c r="D21" s="180">
        <f>IF(ISNUMBER(VALUE(SUBSTITUTE(実質収支比率等に係る経年分析!H$49,"▲","-"))),ROUND(VALUE(SUBSTITUTE(実質収支比率等に係る経年分析!H$49,"▲","-")),2),NA())</f>
        <v>-5</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5.16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大桑村後期高齢者医療事業特別会計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大桑村公共下水道事業特別会計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大桑村農業集落排水事業特別会計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大桑村村営水道事業特別会計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15">
      <c r="A35" s="181" t="str">
        <f>IF(連結実質赤字比率に係る赤字・黒字の構成分析!C$35="",NA(),連結実質赤字比率に係る赤字・黒字の構成分析!C$35)</f>
        <v>大桑村国民健康保険事業特別会計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1.1599999999999999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4.3600000000000003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570</v>
      </c>
      <c r="E42" s="182"/>
      <c r="F42" s="182"/>
      <c r="G42" s="182">
        <f>'実質公債費比率（分子）の構造'!L$52</f>
        <v>541</v>
      </c>
      <c r="H42" s="182"/>
      <c r="I42" s="182"/>
      <c r="J42" s="182">
        <f>'実質公債費比率（分子）の構造'!M$52</f>
        <v>523</v>
      </c>
      <c r="K42" s="182"/>
      <c r="L42" s="182"/>
      <c r="M42" s="182">
        <f>'実質公債費比率（分子）の構造'!N$52</f>
        <v>476</v>
      </c>
      <c r="N42" s="182"/>
      <c r="O42" s="182"/>
      <c r="P42" s="182">
        <f>'実質公債費比率（分子）の構造'!O$52</f>
        <v>433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7</v>
      </c>
      <c r="C44" s="182"/>
      <c r="D44" s="182"/>
      <c r="E44" s="182">
        <f>'実質公債費比率（分子）の構造'!L$50</f>
        <v>6</v>
      </c>
      <c r="F44" s="182"/>
      <c r="G44" s="182"/>
      <c r="H44" s="182">
        <f>'実質公債費比率（分子）の構造'!M$50</f>
        <v>5</v>
      </c>
      <c r="I44" s="182"/>
      <c r="J44" s="182"/>
      <c r="K44" s="182">
        <f>'実質公債費比率（分子）の構造'!N$50</f>
        <v>3</v>
      </c>
      <c r="L44" s="182"/>
      <c r="M44" s="182"/>
      <c r="N44" s="182">
        <f>'実質公債費比率（分子）の構造'!O$50</f>
        <v>3</v>
      </c>
      <c r="O44" s="182"/>
      <c r="P44" s="182"/>
    </row>
    <row r="45" spans="1:16" x14ac:dyDescent="0.15">
      <c r="A45" s="182" t="s">
        <v>65</v>
      </c>
      <c r="B45" s="182">
        <f>'実質公債費比率（分子）の構造'!K$49</f>
        <v>14</v>
      </c>
      <c r="C45" s="182"/>
      <c r="D45" s="182"/>
      <c r="E45" s="182">
        <f>'実質公債費比率（分子）の構造'!L$49</f>
        <v>13</v>
      </c>
      <c r="F45" s="182"/>
      <c r="G45" s="182"/>
      <c r="H45" s="182">
        <f>'実質公債費比率（分子）の構造'!M$49</f>
        <v>13</v>
      </c>
      <c r="I45" s="182"/>
      <c r="J45" s="182"/>
      <c r="K45" s="182">
        <f>'実質公債費比率（分子）の構造'!N$49</f>
        <v>14</v>
      </c>
      <c r="L45" s="182"/>
      <c r="M45" s="182"/>
      <c r="N45" s="182">
        <f>'実質公債費比率（分子）の構造'!O$49</f>
        <v>14</v>
      </c>
      <c r="O45" s="182"/>
      <c r="P45" s="182"/>
    </row>
    <row r="46" spans="1:16" x14ac:dyDescent="0.15">
      <c r="A46" s="182" t="s">
        <v>66</v>
      </c>
      <c r="B46" s="182">
        <f>'実質公債費比率（分子）の構造'!K$48</f>
        <v>205</v>
      </c>
      <c r="C46" s="182"/>
      <c r="D46" s="182"/>
      <c r="E46" s="182">
        <f>'実質公債費比率（分子）の構造'!L$48</f>
        <v>188</v>
      </c>
      <c r="F46" s="182"/>
      <c r="G46" s="182"/>
      <c r="H46" s="182">
        <f>'実質公債費比率（分子）の構造'!M$48</f>
        <v>185</v>
      </c>
      <c r="I46" s="182"/>
      <c r="J46" s="182"/>
      <c r="K46" s="182">
        <f>'実質公債費比率（分子）の構造'!N$48</f>
        <v>163</v>
      </c>
      <c r="L46" s="182"/>
      <c r="M46" s="182"/>
      <c r="N46" s="182">
        <f>'実質公債費比率（分子）の構造'!O$48</f>
        <v>149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510</v>
      </c>
      <c r="C49" s="182"/>
      <c r="D49" s="182"/>
      <c r="E49" s="182">
        <f>'実質公債費比率（分子）の構造'!L$45</f>
        <v>506</v>
      </c>
      <c r="F49" s="182"/>
      <c r="G49" s="182"/>
      <c r="H49" s="182">
        <f>'実質公債費比率（分子）の構造'!M$45</f>
        <v>507</v>
      </c>
      <c r="I49" s="182"/>
      <c r="J49" s="182"/>
      <c r="K49" s="182">
        <f>'実質公債費比率（分子）の構造'!N$45</f>
        <v>487</v>
      </c>
      <c r="L49" s="182"/>
      <c r="M49" s="182"/>
      <c r="N49" s="182">
        <f>'実質公債費比率（分子）の構造'!O$45</f>
        <v>451</v>
      </c>
      <c r="O49" s="182"/>
      <c r="P49" s="182"/>
    </row>
    <row r="50" spans="1:16" x14ac:dyDescent="0.15">
      <c r="A50" s="182" t="s">
        <v>70</v>
      </c>
      <c r="B50" s="182" t="e">
        <f>NA()</f>
        <v>#N/A</v>
      </c>
      <c r="C50" s="182">
        <f>IF(ISNUMBER('実質公債費比率（分子）の構造'!K$53),'実質公債費比率（分子）の構造'!K$53,NA())</f>
        <v>166</v>
      </c>
      <c r="D50" s="182" t="e">
        <f>NA()</f>
        <v>#N/A</v>
      </c>
      <c r="E50" s="182" t="e">
        <f>NA()</f>
        <v>#N/A</v>
      </c>
      <c r="F50" s="182">
        <f>IF(ISNUMBER('実質公債費比率（分子）の構造'!L$53),'実質公債費比率（分子）の構造'!L$53,NA())</f>
        <v>172</v>
      </c>
      <c r="G50" s="182" t="e">
        <f>NA()</f>
        <v>#N/A</v>
      </c>
      <c r="H50" s="182" t="e">
        <f>NA()</f>
        <v>#N/A</v>
      </c>
      <c r="I50" s="182">
        <f>IF(ISNUMBER('実質公債費比率（分子）の構造'!M$53),'実質公債費比率（分子）の構造'!M$53,NA())</f>
        <v>187</v>
      </c>
      <c r="J50" s="182" t="e">
        <f>NA()</f>
        <v>#N/A</v>
      </c>
      <c r="K50" s="182" t="e">
        <f>NA()</f>
        <v>#N/A</v>
      </c>
      <c r="L50" s="182">
        <f>IF(ISNUMBER('実質公債費比率（分子）の構造'!N$53),'実質公債費比率（分子）の構造'!N$53,NA())</f>
        <v>191</v>
      </c>
      <c r="M50" s="182" t="e">
        <f>NA()</f>
        <v>#N/A</v>
      </c>
      <c r="N50" s="182" t="e">
        <f>NA()</f>
        <v>#N/A</v>
      </c>
      <c r="O50" s="182">
        <f>IF(ISNUMBER('実質公債費比率（分子）の構造'!O$53),'実質公債費比率（分子）の構造'!O$53,NA())</f>
        <v>184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4390</v>
      </c>
      <c r="E56" s="181"/>
      <c r="F56" s="181"/>
      <c r="G56" s="181">
        <f>'将来負担比率（分子）の構造'!J$52</f>
        <v>4355</v>
      </c>
      <c r="H56" s="181"/>
      <c r="I56" s="181"/>
      <c r="J56" s="181">
        <f>'将来負担比率（分子）の構造'!K$52</f>
        <v>4425</v>
      </c>
      <c r="K56" s="181"/>
      <c r="L56" s="181"/>
      <c r="M56" s="181">
        <f>'将来負担比率（分子）の構造'!L$52</f>
        <v>4412</v>
      </c>
      <c r="N56" s="181"/>
      <c r="O56" s="181"/>
      <c r="P56" s="181">
        <f>'将来負担比率（分子）の構造'!M$52</f>
        <v>4461</v>
      </c>
    </row>
    <row r="57" spans="1:16" x14ac:dyDescent="0.15">
      <c r="A57" s="181" t="s">
        <v>41</v>
      </c>
      <c r="B57" s="181"/>
      <c r="C57" s="181"/>
      <c r="D57" s="181">
        <f>'将来負担比率（分子）の構造'!I$51</f>
        <v>117</v>
      </c>
      <c r="E57" s="181"/>
      <c r="F57" s="181"/>
      <c r="G57" s="181">
        <f>'将来負担比率（分子）の構造'!J$51</f>
        <v>106</v>
      </c>
      <c r="H57" s="181"/>
      <c r="I57" s="181"/>
      <c r="J57" s="181">
        <f>'将来負担比率（分子）の構造'!K$51</f>
        <v>93</v>
      </c>
      <c r="K57" s="181"/>
      <c r="L57" s="181"/>
      <c r="M57" s="181">
        <f>'将来負担比率（分子）の構造'!L$51</f>
        <v>72</v>
      </c>
      <c r="N57" s="181"/>
      <c r="O57" s="181"/>
      <c r="P57" s="181">
        <f>'将来負担比率（分子）の構造'!M$51</f>
        <v>110</v>
      </c>
    </row>
    <row r="58" spans="1:16" x14ac:dyDescent="0.15">
      <c r="A58" s="181" t="s">
        <v>40</v>
      </c>
      <c r="B58" s="181"/>
      <c r="C58" s="181"/>
      <c r="D58" s="181">
        <f>'将来負担比率（分子）の構造'!I$50</f>
        <v>1925</v>
      </c>
      <c r="E58" s="181"/>
      <c r="F58" s="181"/>
      <c r="G58" s="181">
        <f>'将来負担比率（分子）の構造'!J$50</f>
        <v>2098</v>
      </c>
      <c r="H58" s="181"/>
      <c r="I58" s="181"/>
      <c r="J58" s="181">
        <f>'将来負担比率（分子）の構造'!K$50</f>
        <v>2138</v>
      </c>
      <c r="K58" s="181"/>
      <c r="L58" s="181"/>
      <c r="M58" s="181">
        <f>'将来負担比率（分子）の構造'!L$50</f>
        <v>2094</v>
      </c>
      <c r="N58" s="181"/>
      <c r="O58" s="181"/>
      <c r="P58" s="181">
        <f>'将来負担比率（分子）の構造'!M$50</f>
        <v>2136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594</v>
      </c>
      <c r="C62" s="181"/>
      <c r="D62" s="181"/>
      <c r="E62" s="181">
        <f>'将来負担比率（分子）の構造'!J$45</f>
        <v>593</v>
      </c>
      <c r="F62" s="181"/>
      <c r="G62" s="181"/>
      <c r="H62" s="181">
        <f>'将来負担比率（分子）の構造'!K$45</f>
        <v>565</v>
      </c>
      <c r="I62" s="181"/>
      <c r="J62" s="181"/>
      <c r="K62" s="181">
        <f>'将来負担比率（分子）の構造'!L$45</f>
        <v>592</v>
      </c>
      <c r="L62" s="181"/>
      <c r="M62" s="181"/>
      <c r="N62" s="181">
        <f>'将来負担比率（分子）の構造'!M$45</f>
        <v>559</v>
      </c>
      <c r="O62" s="181"/>
      <c r="P62" s="181"/>
    </row>
    <row r="63" spans="1:16" x14ac:dyDescent="0.15">
      <c r="A63" s="181" t="s">
        <v>33</v>
      </c>
      <c r="B63" s="181">
        <f>'将来負担比率（分子）の構造'!I$44</f>
        <v>106</v>
      </c>
      <c r="C63" s="181"/>
      <c r="D63" s="181"/>
      <c r="E63" s="181">
        <f>'将来負担比率（分子）の構造'!J$44</f>
        <v>93</v>
      </c>
      <c r="F63" s="181"/>
      <c r="G63" s="181"/>
      <c r="H63" s="181">
        <f>'将来負担比率（分子）の構造'!K$44</f>
        <v>80</v>
      </c>
      <c r="I63" s="181"/>
      <c r="J63" s="181"/>
      <c r="K63" s="181">
        <f>'将来負担比率（分子）の構造'!L$44</f>
        <v>68</v>
      </c>
      <c r="L63" s="181"/>
      <c r="M63" s="181"/>
      <c r="N63" s="181">
        <f>'将来負担比率（分子）の構造'!M$44</f>
        <v>55</v>
      </c>
      <c r="O63" s="181"/>
      <c r="P63" s="181"/>
    </row>
    <row r="64" spans="1:16" x14ac:dyDescent="0.15">
      <c r="A64" s="181" t="s">
        <v>32</v>
      </c>
      <c r="B64" s="181">
        <f>'将来負担比率（分子）の構造'!I$43</f>
        <v>1847</v>
      </c>
      <c r="C64" s="181"/>
      <c r="D64" s="181"/>
      <c r="E64" s="181">
        <f>'将来負担比率（分子）の構造'!J$43</f>
        <v>1699</v>
      </c>
      <c r="F64" s="181"/>
      <c r="G64" s="181"/>
      <c r="H64" s="181">
        <f>'将来負担比率（分子）の構造'!K$43</f>
        <v>1547</v>
      </c>
      <c r="I64" s="181"/>
      <c r="J64" s="181"/>
      <c r="K64" s="181">
        <f>'将来負担比率（分子）の構造'!L$43</f>
        <v>1399</v>
      </c>
      <c r="L64" s="181"/>
      <c r="M64" s="181"/>
      <c r="N64" s="181">
        <f>'将来負担比率（分子）の構造'!M$43</f>
        <v>1311</v>
      </c>
      <c r="O64" s="181"/>
      <c r="P64" s="181"/>
    </row>
    <row r="65" spans="1:16" x14ac:dyDescent="0.15">
      <c r="A65" s="181" t="s">
        <v>31</v>
      </c>
      <c r="B65" s="181">
        <f>'将来負担比率（分子）の構造'!I$42</f>
        <v>134</v>
      </c>
      <c r="C65" s="181"/>
      <c r="D65" s="181"/>
      <c r="E65" s="181">
        <f>'将来負担比率（分子）の構造'!J$42</f>
        <v>114</v>
      </c>
      <c r="F65" s="181"/>
      <c r="G65" s="181"/>
      <c r="H65" s="181">
        <f>'将来負担比率（分子）の構造'!K$42</f>
        <v>96</v>
      </c>
      <c r="I65" s="181"/>
      <c r="J65" s="181"/>
      <c r="K65" s="181">
        <f>'将来負担比率（分子）の構造'!L$42</f>
        <v>77</v>
      </c>
      <c r="L65" s="181"/>
      <c r="M65" s="181"/>
      <c r="N65" s="181">
        <f>'将来負担比率（分子）の構造'!M$42</f>
        <v>59</v>
      </c>
      <c r="O65" s="181"/>
      <c r="P65" s="181"/>
    </row>
    <row r="66" spans="1:16" x14ac:dyDescent="0.15">
      <c r="A66" s="181" t="s">
        <v>30</v>
      </c>
      <c r="B66" s="181">
        <f>'将来負担比率（分子）の構造'!I$41</f>
        <v>4473</v>
      </c>
      <c r="C66" s="181"/>
      <c r="D66" s="181"/>
      <c r="E66" s="181">
        <f>'将来負担比率（分子）の構造'!J$41</f>
        <v>4573</v>
      </c>
      <c r="F66" s="181"/>
      <c r="G66" s="181"/>
      <c r="H66" s="181">
        <f>'将来負担比率（分子）の構造'!K$41</f>
        <v>4804</v>
      </c>
      <c r="I66" s="181"/>
      <c r="J66" s="181"/>
      <c r="K66" s="181">
        <f>'将来負担比率（分子）の構造'!L$41</f>
        <v>4922</v>
      </c>
      <c r="L66" s="181"/>
      <c r="M66" s="181"/>
      <c r="N66" s="181">
        <f>'将来負担比率（分子）の構造'!M$41</f>
        <v>5309</v>
      </c>
      <c r="O66" s="181"/>
      <c r="P66" s="181"/>
    </row>
    <row r="67" spans="1:16" x14ac:dyDescent="0.15">
      <c r="A67" s="181" t="s">
        <v>74</v>
      </c>
      <c r="B67" s="181" t="e">
        <f>NA()</f>
        <v>#N/A</v>
      </c>
      <c r="C67" s="181">
        <f>IF(ISNUMBER('将来負担比率（分子）の構造'!I$53), IF('将来負担比率（分子）の構造'!I$53 &lt; 0, 0, '将来負担比率（分子）の構造'!I$53), NA())</f>
        <v>721</v>
      </c>
      <c r="D67" s="181" t="e">
        <f>NA()</f>
        <v>#N/A</v>
      </c>
      <c r="E67" s="181" t="e">
        <f>NA()</f>
        <v>#N/A</v>
      </c>
      <c r="F67" s="181">
        <f>IF(ISNUMBER('将来負担比率（分子）の構造'!J$53), IF('将来負担比率（分子）の構造'!J$53 &lt; 0, 0, '将来負担比率（分子）の構造'!J$53), NA())</f>
        <v>513</v>
      </c>
      <c r="G67" s="181" t="e">
        <f>NA()</f>
        <v>#N/A</v>
      </c>
      <c r="H67" s="181" t="e">
        <f>NA()</f>
        <v>#N/A</v>
      </c>
      <c r="I67" s="181">
        <f>IF(ISNUMBER('将来負担比率（分子）の構造'!K$53), IF('将来負担比率（分子）の構造'!K$53 &lt; 0, 0, '将来負担比率（分子）の構造'!K$53), NA())</f>
        <v>436</v>
      </c>
      <c r="J67" s="181" t="e">
        <f>NA()</f>
        <v>#N/A</v>
      </c>
      <c r="K67" s="181" t="e">
        <f>NA()</f>
        <v>#N/A</v>
      </c>
      <c r="L67" s="181">
        <f>IF(ISNUMBER('将来負担比率（分子）の構造'!L$53), IF('将来負担比率（分子）の構造'!L$53 &lt; 0, 0, '将来負担比率（分子）の構造'!L$53), NA())</f>
        <v>481</v>
      </c>
      <c r="M67" s="181" t="e">
        <f>NA()</f>
        <v>#N/A</v>
      </c>
      <c r="N67" s="181" t="e">
        <f>NA()</f>
        <v>#N/A</v>
      </c>
      <c r="O67" s="181">
        <f>IF(ISNUMBER('将来負担比率（分子）の構造'!M$53), IF('将来負担比率（分子）の構造'!M$53 &lt; 0, 0, '将来負担比率（分子）の構造'!M$53), NA())</f>
        <v>586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827</v>
      </c>
      <c r="C72" s="185">
        <f>基金残高に係る経年分析!G55</f>
        <v>826</v>
      </c>
      <c r="D72" s="185">
        <f>基金残高に係る経年分析!H55</f>
        <v>988</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1227</v>
      </c>
      <c r="C74" s="185">
        <f>基金残高に係る経年分析!G57</f>
        <v>1190</v>
      </c>
      <c r="D74" s="185">
        <f>基金残高に係る経年分析!H57</f>
        <v>1068</v>
      </c>
    </row>
  </sheetData>
  <sheetProtection algorithmName="SHA-512" hashValue="XLnii/5g9ymp8mgYsp5JnM2rZoElmnKHDzCPiXiwY2HhNEz/9RLfUM5ctV6JTHnJSXL4X+eZwJ7G6aso9nuXhA==" saltValue="RAYOR9OmiNsd7WEfM64b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601128</v>
      </c>
      <c r="S5" s="736"/>
      <c r="T5" s="736"/>
      <c r="U5" s="736"/>
      <c r="V5" s="736"/>
      <c r="W5" s="736"/>
      <c r="X5" s="736"/>
      <c r="Y5" s="779"/>
      <c r="Z5" s="797">
        <v>12.1</v>
      </c>
      <c r="AA5" s="797"/>
      <c r="AB5" s="797"/>
      <c r="AC5" s="797"/>
      <c r="AD5" s="798">
        <v>601128</v>
      </c>
      <c r="AE5" s="798"/>
      <c r="AF5" s="798"/>
      <c r="AG5" s="798"/>
      <c r="AH5" s="798"/>
      <c r="AI5" s="798"/>
      <c r="AJ5" s="798"/>
      <c r="AK5" s="798"/>
      <c r="AL5" s="780">
        <v>26.5</v>
      </c>
      <c r="AM5" s="751"/>
      <c r="AN5" s="751"/>
      <c r="AO5" s="781"/>
      <c r="AP5" s="746" t="s">
        <v>226</v>
      </c>
      <c r="AQ5" s="747"/>
      <c r="AR5" s="747"/>
      <c r="AS5" s="747"/>
      <c r="AT5" s="747"/>
      <c r="AU5" s="747"/>
      <c r="AV5" s="747"/>
      <c r="AW5" s="747"/>
      <c r="AX5" s="747"/>
      <c r="AY5" s="747"/>
      <c r="AZ5" s="747"/>
      <c r="BA5" s="747"/>
      <c r="BB5" s="747"/>
      <c r="BC5" s="747"/>
      <c r="BD5" s="747"/>
      <c r="BE5" s="747"/>
      <c r="BF5" s="748"/>
      <c r="BG5" s="680">
        <v>600628</v>
      </c>
      <c r="BH5" s="681"/>
      <c r="BI5" s="681"/>
      <c r="BJ5" s="681"/>
      <c r="BK5" s="681"/>
      <c r="BL5" s="681"/>
      <c r="BM5" s="681"/>
      <c r="BN5" s="682"/>
      <c r="BO5" s="713">
        <v>99.9</v>
      </c>
      <c r="BP5" s="713"/>
      <c r="BQ5" s="713"/>
      <c r="BR5" s="713"/>
      <c r="BS5" s="714">
        <v>48406</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36826</v>
      </c>
      <c r="S6" s="681"/>
      <c r="T6" s="681"/>
      <c r="U6" s="681"/>
      <c r="V6" s="681"/>
      <c r="W6" s="681"/>
      <c r="X6" s="681"/>
      <c r="Y6" s="682"/>
      <c r="Z6" s="713">
        <v>0.7</v>
      </c>
      <c r="AA6" s="713"/>
      <c r="AB6" s="713"/>
      <c r="AC6" s="713"/>
      <c r="AD6" s="714">
        <v>36826</v>
      </c>
      <c r="AE6" s="714"/>
      <c r="AF6" s="714"/>
      <c r="AG6" s="714"/>
      <c r="AH6" s="714"/>
      <c r="AI6" s="714"/>
      <c r="AJ6" s="714"/>
      <c r="AK6" s="714"/>
      <c r="AL6" s="683">
        <v>1.6</v>
      </c>
      <c r="AM6" s="684"/>
      <c r="AN6" s="684"/>
      <c r="AO6" s="715"/>
      <c r="AP6" s="677" t="s">
        <v>231</v>
      </c>
      <c r="AQ6" s="678"/>
      <c r="AR6" s="678"/>
      <c r="AS6" s="678"/>
      <c r="AT6" s="678"/>
      <c r="AU6" s="678"/>
      <c r="AV6" s="678"/>
      <c r="AW6" s="678"/>
      <c r="AX6" s="678"/>
      <c r="AY6" s="678"/>
      <c r="AZ6" s="678"/>
      <c r="BA6" s="678"/>
      <c r="BB6" s="678"/>
      <c r="BC6" s="678"/>
      <c r="BD6" s="678"/>
      <c r="BE6" s="678"/>
      <c r="BF6" s="679"/>
      <c r="BG6" s="680">
        <v>600628</v>
      </c>
      <c r="BH6" s="681"/>
      <c r="BI6" s="681"/>
      <c r="BJ6" s="681"/>
      <c r="BK6" s="681"/>
      <c r="BL6" s="681"/>
      <c r="BM6" s="681"/>
      <c r="BN6" s="682"/>
      <c r="BO6" s="713">
        <v>99.9</v>
      </c>
      <c r="BP6" s="713"/>
      <c r="BQ6" s="713"/>
      <c r="BR6" s="713"/>
      <c r="BS6" s="714">
        <v>48406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44811</v>
      </c>
      <c r="CS6" s="681"/>
      <c r="CT6" s="681"/>
      <c r="CU6" s="681"/>
      <c r="CV6" s="681"/>
      <c r="CW6" s="681"/>
      <c r="CX6" s="681"/>
      <c r="CY6" s="682"/>
      <c r="CZ6" s="780">
        <v>0.9</v>
      </c>
      <c r="DA6" s="751"/>
      <c r="DB6" s="751"/>
      <c r="DC6" s="783"/>
      <c r="DD6" s="686" t="s">
        <v>233</v>
      </c>
      <c r="DE6" s="681"/>
      <c r="DF6" s="681"/>
      <c r="DG6" s="681"/>
      <c r="DH6" s="681"/>
      <c r="DI6" s="681"/>
      <c r="DJ6" s="681"/>
      <c r="DK6" s="681"/>
      <c r="DL6" s="681"/>
      <c r="DM6" s="681"/>
      <c r="DN6" s="681"/>
      <c r="DO6" s="681"/>
      <c r="DP6" s="682"/>
      <c r="DQ6" s="686">
        <v>44811</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345</v>
      </c>
      <c r="S7" s="681"/>
      <c r="T7" s="681"/>
      <c r="U7" s="681"/>
      <c r="V7" s="681"/>
      <c r="W7" s="681"/>
      <c r="X7" s="681"/>
      <c r="Y7" s="682"/>
      <c r="Z7" s="713">
        <v>0</v>
      </c>
      <c r="AA7" s="713"/>
      <c r="AB7" s="713"/>
      <c r="AC7" s="713"/>
      <c r="AD7" s="714">
        <v>345</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169746</v>
      </c>
      <c r="BH7" s="681"/>
      <c r="BI7" s="681"/>
      <c r="BJ7" s="681"/>
      <c r="BK7" s="681"/>
      <c r="BL7" s="681"/>
      <c r="BM7" s="681"/>
      <c r="BN7" s="682"/>
      <c r="BO7" s="713">
        <v>28.2</v>
      </c>
      <c r="BP7" s="713"/>
      <c r="BQ7" s="713"/>
      <c r="BR7" s="713"/>
      <c r="BS7" s="714">
        <v>2422</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1383015</v>
      </c>
      <c r="CS7" s="681"/>
      <c r="CT7" s="681"/>
      <c r="CU7" s="681"/>
      <c r="CV7" s="681"/>
      <c r="CW7" s="681"/>
      <c r="CX7" s="681"/>
      <c r="CY7" s="682"/>
      <c r="CZ7" s="713">
        <v>28.8</v>
      </c>
      <c r="DA7" s="713"/>
      <c r="DB7" s="713"/>
      <c r="DC7" s="713"/>
      <c r="DD7" s="686">
        <v>461887</v>
      </c>
      <c r="DE7" s="681"/>
      <c r="DF7" s="681"/>
      <c r="DG7" s="681"/>
      <c r="DH7" s="681"/>
      <c r="DI7" s="681"/>
      <c r="DJ7" s="681"/>
      <c r="DK7" s="681"/>
      <c r="DL7" s="681"/>
      <c r="DM7" s="681"/>
      <c r="DN7" s="681"/>
      <c r="DO7" s="681"/>
      <c r="DP7" s="682"/>
      <c r="DQ7" s="686">
        <v>554307</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1527</v>
      </c>
      <c r="S8" s="681"/>
      <c r="T8" s="681"/>
      <c r="U8" s="681"/>
      <c r="V8" s="681"/>
      <c r="W8" s="681"/>
      <c r="X8" s="681"/>
      <c r="Y8" s="682"/>
      <c r="Z8" s="713">
        <v>0</v>
      </c>
      <c r="AA8" s="713"/>
      <c r="AB8" s="713"/>
      <c r="AC8" s="713"/>
      <c r="AD8" s="714">
        <v>1527</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6724</v>
      </c>
      <c r="BH8" s="681"/>
      <c r="BI8" s="681"/>
      <c r="BJ8" s="681"/>
      <c r="BK8" s="681"/>
      <c r="BL8" s="681"/>
      <c r="BM8" s="681"/>
      <c r="BN8" s="682"/>
      <c r="BO8" s="713">
        <v>1.1000000000000001</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664059</v>
      </c>
      <c r="CS8" s="681"/>
      <c r="CT8" s="681"/>
      <c r="CU8" s="681"/>
      <c r="CV8" s="681"/>
      <c r="CW8" s="681"/>
      <c r="CX8" s="681"/>
      <c r="CY8" s="682"/>
      <c r="CZ8" s="713">
        <v>13.8</v>
      </c>
      <c r="DA8" s="713"/>
      <c r="DB8" s="713"/>
      <c r="DC8" s="713"/>
      <c r="DD8" s="686">
        <v>2214</v>
      </c>
      <c r="DE8" s="681"/>
      <c r="DF8" s="681"/>
      <c r="DG8" s="681"/>
      <c r="DH8" s="681"/>
      <c r="DI8" s="681"/>
      <c r="DJ8" s="681"/>
      <c r="DK8" s="681"/>
      <c r="DL8" s="681"/>
      <c r="DM8" s="681"/>
      <c r="DN8" s="681"/>
      <c r="DO8" s="681"/>
      <c r="DP8" s="682"/>
      <c r="DQ8" s="686">
        <v>427050</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1764</v>
      </c>
      <c r="S9" s="681"/>
      <c r="T9" s="681"/>
      <c r="U9" s="681"/>
      <c r="V9" s="681"/>
      <c r="W9" s="681"/>
      <c r="X9" s="681"/>
      <c r="Y9" s="682"/>
      <c r="Z9" s="713">
        <v>0</v>
      </c>
      <c r="AA9" s="713"/>
      <c r="AB9" s="713"/>
      <c r="AC9" s="713"/>
      <c r="AD9" s="714">
        <v>1764</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149298</v>
      </c>
      <c r="BH9" s="681"/>
      <c r="BI9" s="681"/>
      <c r="BJ9" s="681"/>
      <c r="BK9" s="681"/>
      <c r="BL9" s="681"/>
      <c r="BM9" s="681"/>
      <c r="BN9" s="682"/>
      <c r="BO9" s="713">
        <v>24.8</v>
      </c>
      <c r="BP9" s="713"/>
      <c r="BQ9" s="713"/>
      <c r="BR9" s="713"/>
      <c r="BS9" s="686" t="s">
        <v>233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213246</v>
      </c>
      <c r="CS9" s="681"/>
      <c r="CT9" s="681"/>
      <c r="CU9" s="681"/>
      <c r="CV9" s="681"/>
      <c r="CW9" s="681"/>
      <c r="CX9" s="681"/>
      <c r="CY9" s="682"/>
      <c r="CZ9" s="713">
        <v>4.4000000000000004</v>
      </c>
      <c r="DA9" s="713"/>
      <c r="DB9" s="713"/>
      <c r="DC9" s="713"/>
      <c r="DD9" s="686" t="s">
        <v>239</v>
      </c>
      <c r="DE9" s="681"/>
      <c r="DF9" s="681"/>
      <c r="DG9" s="681"/>
      <c r="DH9" s="681"/>
      <c r="DI9" s="681"/>
      <c r="DJ9" s="681"/>
      <c r="DK9" s="681"/>
      <c r="DL9" s="681"/>
      <c r="DM9" s="681"/>
      <c r="DN9" s="681"/>
      <c r="DO9" s="681"/>
      <c r="DP9" s="682"/>
      <c r="DQ9" s="686">
        <v>202831</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239</v>
      </c>
      <c r="AE10" s="714"/>
      <c r="AF10" s="714"/>
      <c r="AG10" s="714"/>
      <c r="AH10" s="714"/>
      <c r="AI10" s="714"/>
      <c r="AJ10" s="714"/>
      <c r="AK10" s="714"/>
      <c r="AL10" s="683" t="s">
        <v>233</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8469</v>
      </c>
      <c r="BH10" s="681"/>
      <c r="BI10" s="681"/>
      <c r="BJ10" s="681"/>
      <c r="BK10" s="681"/>
      <c r="BL10" s="681"/>
      <c r="BM10" s="681"/>
      <c r="BN10" s="682"/>
      <c r="BO10" s="713">
        <v>1.4</v>
      </c>
      <c r="BP10" s="713"/>
      <c r="BQ10" s="713"/>
      <c r="BR10" s="713"/>
      <c r="BS10" s="686" t="s">
        <v>138</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717</v>
      </c>
      <c r="CS10" s="681"/>
      <c r="CT10" s="681"/>
      <c r="CU10" s="681"/>
      <c r="CV10" s="681"/>
      <c r="CW10" s="681"/>
      <c r="CX10" s="681"/>
      <c r="CY10" s="682"/>
      <c r="CZ10" s="713">
        <v>0</v>
      </c>
      <c r="DA10" s="713"/>
      <c r="DB10" s="713"/>
      <c r="DC10" s="713"/>
      <c r="DD10" s="686" t="s">
        <v>239</v>
      </c>
      <c r="DE10" s="681"/>
      <c r="DF10" s="681"/>
      <c r="DG10" s="681"/>
      <c r="DH10" s="681"/>
      <c r="DI10" s="681"/>
      <c r="DJ10" s="681"/>
      <c r="DK10" s="681"/>
      <c r="DL10" s="681"/>
      <c r="DM10" s="681"/>
      <c r="DN10" s="681"/>
      <c r="DO10" s="681"/>
      <c r="DP10" s="682"/>
      <c r="DQ10" s="686">
        <v>717</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89843</v>
      </c>
      <c r="S11" s="681"/>
      <c r="T11" s="681"/>
      <c r="U11" s="681"/>
      <c r="V11" s="681"/>
      <c r="W11" s="681"/>
      <c r="X11" s="681"/>
      <c r="Y11" s="682"/>
      <c r="Z11" s="683">
        <v>1.8</v>
      </c>
      <c r="AA11" s="684"/>
      <c r="AB11" s="684"/>
      <c r="AC11" s="685"/>
      <c r="AD11" s="686">
        <v>89843</v>
      </c>
      <c r="AE11" s="681"/>
      <c r="AF11" s="681"/>
      <c r="AG11" s="681"/>
      <c r="AH11" s="681"/>
      <c r="AI11" s="681"/>
      <c r="AJ11" s="681"/>
      <c r="AK11" s="682"/>
      <c r="AL11" s="683">
        <v>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5255</v>
      </c>
      <c r="BH11" s="681"/>
      <c r="BI11" s="681"/>
      <c r="BJ11" s="681"/>
      <c r="BK11" s="681"/>
      <c r="BL11" s="681"/>
      <c r="BM11" s="681"/>
      <c r="BN11" s="682"/>
      <c r="BO11" s="713">
        <v>0.9</v>
      </c>
      <c r="BP11" s="713"/>
      <c r="BQ11" s="713"/>
      <c r="BR11" s="713"/>
      <c r="BS11" s="686">
        <v>2422</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232510</v>
      </c>
      <c r="CS11" s="681"/>
      <c r="CT11" s="681"/>
      <c r="CU11" s="681"/>
      <c r="CV11" s="681"/>
      <c r="CW11" s="681"/>
      <c r="CX11" s="681"/>
      <c r="CY11" s="682"/>
      <c r="CZ11" s="713">
        <v>4.8</v>
      </c>
      <c r="DA11" s="713"/>
      <c r="DB11" s="713"/>
      <c r="DC11" s="713"/>
      <c r="DD11" s="686">
        <v>66035</v>
      </c>
      <c r="DE11" s="681"/>
      <c r="DF11" s="681"/>
      <c r="DG11" s="681"/>
      <c r="DH11" s="681"/>
      <c r="DI11" s="681"/>
      <c r="DJ11" s="681"/>
      <c r="DK11" s="681"/>
      <c r="DL11" s="681"/>
      <c r="DM11" s="681"/>
      <c r="DN11" s="681"/>
      <c r="DO11" s="681"/>
      <c r="DP11" s="682"/>
      <c r="DQ11" s="686">
        <v>159201</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239</v>
      </c>
      <c r="S12" s="681"/>
      <c r="T12" s="681"/>
      <c r="U12" s="681"/>
      <c r="V12" s="681"/>
      <c r="W12" s="681"/>
      <c r="X12" s="681"/>
      <c r="Y12" s="682"/>
      <c r="Z12" s="713" t="s">
        <v>239</v>
      </c>
      <c r="AA12" s="713"/>
      <c r="AB12" s="713"/>
      <c r="AC12" s="713"/>
      <c r="AD12" s="714" t="s">
        <v>239</v>
      </c>
      <c r="AE12" s="714"/>
      <c r="AF12" s="714"/>
      <c r="AG12" s="714"/>
      <c r="AH12" s="714"/>
      <c r="AI12" s="714"/>
      <c r="AJ12" s="714"/>
      <c r="AK12" s="714"/>
      <c r="AL12" s="683" t="s">
        <v>233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397905</v>
      </c>
      <c r="BH12" s="681"/>
      <c r="BI12" s="681"/>
      <c r="BJ12" s="681"/>
      <c r="BK12" s="681"/>
      <c r="BL12" s="681"/>
      <c r="BM12" s="681"/>
      <c r="BN12" s="682"/>
      <c r="BO12" s="713">
        <v>66.2</v>
      </c>
      <c r="BP12" s="713"/>
      <c r="BQ12" s="713"/>
      <c r="BR12" s="713"/>
      <c r="BS12" s="686">
        <v>45984</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220085</v>
      </c>
      <c r="CS12" s="681"/>
      <c r="CT12" s="681"/>
      <c r="CU12" s="681"/>
      <c r="CV12" s="681"/>
      <c r="CW12" s="681"/>
      <c r="CX12" s="681"/>
      <c r="CY12" s="682"/>
      <c r="CZ12" s="713">
        <v>4.5999999999999996</v>
      </c>
      <c r="DA12" s="713"/>
      <c r="DB12" s="713"/>
      <c r="DC12" s="713"/>
      <c r="DD12" s="686">
        <v>18072</v>
      </c>
      <c r="DE12" s="681"/>
      <c r="DF12" s="681"/>
      <c r="DG12" s="681"/>
      <c r="DH12" s="681"/>
      <c r="DI12" s="681"/>
      <c r="DJ12" s="681"/>
      <c r="DK12" s="681"/>
      <c r="DL12" s="681"/>
      <c r="DM12" s="681"/>
      <c r="DN12" s="681"/>
      <c r="DO12" s="681"/>
      <c r="DP12" s="682"/>
      <c r="DQ12" s="686">
        <v>195755</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138</v>
      </c>
      <c r="AA13" s="713"/>
      <c r="AB13" s="713"/>
      <c r="AC13" s="713"/>
      <c r="AD13" s="714" t="s">
        <v>239</v>
      </c>
      <c r="AE13" s="714"/>
      <c r="AF13" s="714"/>
      <c r="AG13" s="714"/>
      <c r="AH13" s="714"/>
      <c r="AI13" s="714"/>
      <c r="AJ13" s="714"/>
      <c r="AK13" s="714"/>
      <c r="AL13" s="683" t="s">
        <v>239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361827</v>
      </c>
      <c r="BH13" s="681"/>
      <c r="BI13" s="681"/>
      <c r="BJ13" s="681"/>
      <c r="BK13" s="681"/>
      <c r="BL13" s="681"/>
      <c r="BM13" s="681"/>
      <c r="BN13" s="682"/>
      <c r="BO13" s="713">
        <v>60.2</v>
      </c>
      <c r="BP13" s="713"/>
      <c r="BQ13" s="713"/>
      <c r="BR13" s="713"/>
      <c r="BS13" s="686">
        <v>45984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1092012</v>
      </c>
      <c r="CS13" s="681"/>
      <c r="CT13" s="681"/>
      <c r="CU13" s="681"/>
      <c r="CV13" s="681"/>
      <c r="CW13" s="681"/>
      <c r="CX13" s="681"/>
      <c r="CY13" s="682"/>
      <c r="CZ13" s="713">
        <v>22.7</v>
      </c>
      <c r="DA13" s="713"/>
      <c r="DB13" s="713"/>
      <c r="DC13" s="713"/>
      <c r="DD13" s="686">
        <v>943290</v>
      </c>
      <c r="DE13" s="681"/>
      <c r="DF13" s="681"/>
      <c r="DG13" s="681"/>
      <c r="DH13" s="681"/>
      <c r="DI13" s="681"/>
      <c r="DJ13" s="681"/>
      <c r="DK13" s="681"/>
      <c r="DL13" s="681"/>
      <c r="DM13" s="681"/>
      <c r="DN13" s="681"/>
      <c r="DO13" s="681"/>
      <c r="DP13" s="682"/>
      <c r="DQ13" s="686">
        <v>176158</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233</v>
      </c>
      <c r="AA14" s="713"/>
      <c r="AB14" s="713"/>
      <c r="AC14" s="713"/>
      <c r="AD14" s="714" t="s">
        <v>233</v>
      </c>
      <c r="AE14" s="714"/>
      <c r="AF14" s="714"/>
      <c r="AG14" s="714"/>
      <c r="AH14" s="714"/>
      <c r="AI14" s="714"/>
      <c r="AJ14" s="714"/>
      <c r="AK14" s="714"/>
      <c r="AL14" s="683" t="s">
        <v>239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12585</v>
      </c>
      <c r="BH14" s="681"/>
      <c r="BI14" s="681"/>
      <c r="BJ14" s="681"/>
      <c r="BK14" s="681"/>
      <c r="BL14" s="681"/>
      <c r="BM14" s="681"/>
      <c r="BN14" s="682"/>
      <c r="BO14" s="713">
        <v>2.1</v>
      </c>
      <c r="BP14" s="713"/>
      <c r="BQ14" s="713"/>
      <c r="BR14" s="713"/>
      <c r="BS14" s="686" t="s">
        <v>233</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122248</v>
      </c>
      <c r="CS14" s="681"/>
      <c r="CT14" s="681"/>
      <c r="CU14" s="681"/>
      <c r="CV14" s="681"/>
      <c r="CW14" s="681"/>
      <c r="CX14" s="681"/>
      <c r="CY14" s="682"/>
      <c r="CZ14" s="713">
        <v>2.5</v>
      </c>
      <c r="DA14" s="713"/>
      <c r="DB14" s="713"/>
      <c r="DC14" s="713"/>
      <c r="DD14" s="686" t="s">
        <v>233</v>
      </c>
      <c r="DE14" s="681"/>
      <c r="DF14" s="681"/>
      <c r="DG14" s="681"/>
      <c r="DH14" s="681"/>
      <c r="DI14" s="681"/>
      <c r="DJ14" s="681"/>
      <c r="DK14" s="681"/>
      <c r="DL14" s="681"/>
      <c r="DM14" s="681"/>
      <c r="DN14" s="681"/>
      <c r="DO14" s="681"/>
      <c r="DP14" s="682"/>
      <c r="DQ14" s="686">
        <v>118358</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233</v>
      </c>
      <c r="AA15" s="713"/>
      <c r="AB15" s="713"/>
      <c r="AC15" s="713"/>
      <c r="AD15" s="714" t="s">
        <v>239</v>
      </c>
      <c r="AE15" s="714"/>
      <c r="AF15" s="714"/>
      <c r="AG15" s="714"/>
      <c r="AH15" s="714"/>
      <c r="AI15" s="714"/>
      <c r="AJ15" s="714"/>
      <c r="AK15" s="714"/>
      <c r="AL15" s="683" t="s">
        <v>233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20392</v>
      </c>
      <c r="BH15" s="681"/>
      <c r="BI15" s="681"/>
      <c r="BJ15" s="681"/>
      <c r="BK15" s="681"/>
      <c r="BL15" s="681"/>
      <c r="BM15" s="681"/>
      <c r="BN15" s="682"/>
      <c r="BO15" s="713">
        <v>3.4</v>
      </c>
      <c r="BP15" s="713"/>
      <c r="BQ15" s="713"/>
      <c r="BR15" s="713"/>
      <c r="BS15" s="686" t="s">
        <v>138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348466</v>
      </c>
      <c r="CS15" s="681"/>
      <c r="CT15" s="681"/>
      <c r="CU15" s="681"/>
      <c r="CV15" s="681"/>
      <c r="CW15" s="681"/>
      <c r="CX15" s="681"/>
      <c r="CY15" s="682"/>
      <c r="CZ15" s="713">
        <v>7.3</v>
      </c>
      <c r="DA15" s="713"/>
      <c r="DB15" s="713"/>
      <c r="DC15" s="713"/>
      <c r="DD15" s="686">
        <v>95537</v>
      </c>
      <c r="DE15" s="681"/>
      <c r="DF15" s="681"/>
      <c r="DG15" s="681"/>
      <c r="DH15" s="681"/>
      <c r="DI15" s="681"/>
      <c r="DJ15" s="681"/>
      <c r="DK15" s="681"/>
      <c r="DL15" s="681"/>
      <c r="DM15" s="681"/>
      <c r="DN15" s="681"/>
      <c r="DO15" s="681"/>
      <c r="DP15" s="682"/>
      <c r="DQ15" s="686">
        <v>321222</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1884</v>
      </c>
      <c r="S16" s="681"/>
      <c r="T16" s="681"/>
      <c r="U16" s="681"/>
      <c r="V16" s="681"/>
      <c r="W16" s="681"/>
      <c r="X16" s="681"/>
      <c r="Y16" s="682"/>
      <c r="Z16" s="713">
        <v>0</v>
      </c>
      <c r="AA16" s="713"/>
      <c r="AB16" s="713"/>
      <c r="AC16" s="713"/>
      <c r="AD16" s="714">
        <v>1884</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138</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33644</v>
      </c>
      <c r="CS16" s="681"/>
      <c r="CT16" s="681"/>
      <c r="CU16" s="681"/>
      <c r="CV16" s="681"/>
      <c r="CW16" s="681"/>
      <c r="CX16" s="681"/>
      <c r="CY16" s="682"/>
      <c r="CZ16" s="713">
        <v>0.7</v>
      </c>
      <c r="DA16" s="713"/>
      <c r="DB16" s="713"/>
      <c r="DC16" s="713"/>
      <c r="DD16" s="686" t="s">
        <v>239</v>
      </c>
      <c r="DE16" s="681"/>
      <c r="DF16" s="681"/>
      <c r="DG16" s="681"/>
      <c r="DH16" s="681"/>
      <c r="DI16" s="681"/>
      <c r="DJ16" s="681"/>
      <c r="DK16" s="681"/>
      <c r="DL16" s="681"/>
      <c r="DM16" s="681"/>
      <c r="DN16" s="681"/>
      <c r="DO16" s="681"/>
      <c r="DP16" s="682"/>
      <c r="DQ16" s="686">
        <v>13397</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1423</v>
      </c>
      <c r="S17" s="681"/>
      <c r="T17" s="681"/>
      <c r="U17" s="681"/>
      <c r="V17" s="681"/>
      <c r="W17" s="681"/>
      <c r="X17" s="681"/>
      <c r="Y17" s="682"/>
      <c r="Z17" s="713">
        <v>0</v>
      </c>
      <c r="AA17" s="713"/>
      <c r="AB17" s="713"/>
      <c r="AC17" s="713"/>
      <c r="AD17" s="714">
        <v>1423</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233</v>
      </c>
      <c r="BP17" s="713"/>
      <c r="BQ17" s="713"/>
      <c r="BR17" s="713"/>
      <c r="BS17" s="686" t="s">
        <v>239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450842</v>
      </c>
      <c r="CS17" s="681"/>
      <c r="CT17" s="681"/>
      <c r="CU17" s="681"/>
      <c r="CV17" s="681"/>
      <c r="CW17" s="681"/>
      <c r="CX17" s="681"/>
      <c r="CY17" s="682"/>
      <c r="CZ17" s="713">
        <v>9.4</v>
      </c>
      <c r="DA17" s="713"/>
      <c r="DB17" s="713"/>
      <c r="DC17" s="713"/>
      <c r="DD17" s="686" t="s">
        <v>233</v>
      </c>
      <c r="DE17" s="681"/>
      <c r="DF17" s="681"/>
      <c r="DG17" s="681"/>
      <c r="DH17" s="681"/>
      <c r="DI17" s="681"/>
      <c r="DJ17" s="681"/>
      <c r="DK17" s="681"/>
      <c r="DL17" s="681"/>
      <c r="DM17" s="681"/>
      <c r="DN17" s="681"/>
      <c r="DO17" s="681"/>
      <c r="DP17" s="682"/>
      <c r="DQ17" s="686">
        <v>446333</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2972</v>
      </c>
      <c r="S18" s="681"/>
      <c r="T18" s="681"/>
      <c r="U18" s="681"/>
      <c r="V18" s="681"/>
      <c r="W18" s="681"/>
      <c r="X18" s="681"/>
      <c r="Y18" s="682"/>
      <c r="Z18" s="713">
        <v>0.1</v>
      </c>
      <c r="AA18" s="713"/>
      <c r="AB18" s="713"/>
      <c r="AC18" s="713"/>
      <c r="AD18" s="714">
        <v>2972</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239</v>
      </c>
      <c r="BP18" s="713"/>
      <c r="BQ18" s="713"/>
      <c r="BR18" s="713"/>
      <c r="BS18" s="686" t="s">
        <v>233</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239</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1644</v>
      </c>
      <c r="S19" s="681"/>
      <c r="T19" s="681"/>
      <c r="U19" s="681"/>
      <c r="V19" s="681"/>
      <c r="W19" s="681"/>
      <c r="X19" s="681"/>
      <c r="Y19" s="682"/>
      <c r="Z19" s="713">
        <v>0</v>
      </c>
      <c r="AA19" s="713"/>
      <c r="AB19" s="713"/>
      <c r="AC19" s="713"/>
      <c r="AD19" s="714">
        <v>1644</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500</v>
      </c>
      <c r="BH19" s="681"/>
      <c r="BI19" s="681"/>
      <c r="BJ19" s="681"/>
      <c r="BK19" s="681"/>
      <c r="BL19" s="681"/>
      <c r="BM19" s="681"/>
      <c r="BN19" s="682"/>
      <c r="BO19" s="713">
        <v>0.1</v>
      </c>
      <c r="BP19" s="713"/>
      <c r="BQ19" s="713"/>
      <c r="BR19" s="713"/>
      <c r="BS19" s="686" t="s">
        <v>233</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239</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929</v>
      </c>
      <c r="S20" s="681"/>
      <c r="T20" s="681"/>
      <c r="U20" s="681"/>
      <c r="V20" s="681"/>
      <c r="W20" s="681"/>
      <c r="X20" s="681"/>
      <c r="Y20" s="682"/>
      <c r="Z20" s="713">
        <v>0</v>
      </c>
      <c r="AA20" s="713"/>
      <c r="AB20" s="713"/>
      <c r="AC20" s="713"/>
      <c r="AD20" s="714">
        <v>929</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500</v>
      </c>
      <c r="BH20" s="681"/>
      <c r="BI20" s="681"/>
      <c r="BJ20" s="681"/>
      <c r="BK20" s="681"/>
      <c r="BL20" s="681"/>
      <c r="BM20" s="681"/>
      <c r="BN20" s="682"/>
      <c r="BO20" s="713">
        <v>0.1</v>
      </c>
      <c r="BP20" s="713"/>
      <c r="BQ20" s="713"/>
      <c r="BR20" s="713"/>
      <c r="BS20" s="686" t="s">
        <v>138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4805655</v>
      </c>
      <c r="CS20" s="681"/>
      <c r="CT20" s="681"/>
      <c r="CU20" s="681"/>
      <c r="CV20" s="681"/>
      <c r="CW20" s="681"/>
      <c r="CX20" s="681"/>
      <c r="CY20" s="682"/>
      <c r="CZ20" s="713">
        <v>100</v>
      </c>
      <c r="DA20" s="713"/>
      <c r="DB20" s="713"/>
      <c r="DC20" s="713"/>
      <c r="DD20" s="686">
        <v>1587035</v>
      </c>
      <c r="DE20" s="681"/>
      <c r="DF20" s="681"/>
      <c r="DG20" s="681"/>
      <c r="DH20" s="681"/>
      <c r="DI20" s="681"/>
      <c r="DJ20" s="681"/>
      <c r="DK20" s="681"/>
      <c r="DL20" s="681"/>
      <c r="DM20" s="681"/>
      <c r="DN20" s="681"/>
      <c r="DO20" s="681"/>
      <c r="DP20" s="682"/>
      <c r="DQ20" s="686">
        <v>2660140</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399</v>
      </c>
      <c r="S21" s="681"/>
      <c r="T21" s="681"/>
      <c r="U21" s="681"/>
      <c r="V21" s="681"/>
      <c r="W21" s="681"/>
      <c r="X21" s="681"/>
      <c r="Y21" s="682"/>
      <c r="Z21" s="713">
        <v>0</v>
      </c>
      <c r="AA21" s="713"/>
      <c r="AB21" s="713"/>
      <c r="AC21" s="713"/>
      <c r="AD21" s="714">
        <v>399</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500</v>
      </c>
      <c r="BH21" s="681"/>
      <c r="BI21" s="681"/>
      <c r="BJ21" s="681"/>
      <c r="BK21" s="681"/>
      <c r="BL21" s="681"/>
      <c r="BM21" s="681"/>
      <c r="BN21" s="682"/>
      <c r="BO21" s="713">
        <v>0.1</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1635376</v>
      </c>
      <c r="S22" s="681"/>
      <c r="T22" s="681"/>
      <c r="U22" s="681"/>
      <c r="V22" s="681"/>
      <c r="W22" s="681"/>
      <c r="X22" s="681"/>
      <c r="Y22" s="682"/>
      <c r="Z22" s="713">
        <v>33</v>
      </c>
      <c r="AA22" s="713"/>
      <c r="AB22" s="713"/>
      <c r="AC22" s="713"/>
      <c r="AD22" s="714">
        <v>1519737</v>
      </c>
      <c r="AE22" s="714"/>
      <c r="AF22" s="714"/>
      <c r="AG22" s="714"/>
      <c r="AH22" s="714"/>
      <c r="AI22" s="714"/>
      <c r="AJ22" s="714"/>
      <c r="AK22" s="714"/>
      <c r="AL22" s="683">
        <v>67</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239</v>
      </c>
      <c r="BP22" s="713"/>
      <c r="BQ22" s="713"/>
      <c r="BR22" s="713"/>
      <c r="BS22" s="686" t="s">
        <v>138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1519737</v>
      </c>
      <c r="S23" s="681"/>
      <c r="T23" s="681"/>
      <c r="U23" s="681"/>
      <c r="V23" s="681"/>
      <c r="W23" s="681"/>
      <c r="X23" s="681"/>
      <c r="Y23" s="682"/>
      <c r="Z23" s="713">
        <v>30.7</v>
      </c>
      <c r="AA23" s="713"/>
      <c r="AB23" s="713"/>
      <c r="AC23" s="713"/>
      <c r="AD23" s="714">
        <v>1519737</v>
      </c>
      <c r="AE23" s="714"/>
      <c r="AF23" s="714"/>
      <c r="AG23" s="714"/>
      <c r="AH23" s="714"/>
      <c r="AI23" s="714"/>
      <c r="AJ23" s="714"/>
      <c r="AK23" s="714"/>
      <c r="AL23" s="683">
        <v>67</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239</v>
      </c>
      <c r="BH23" s="681"/>
      <c r="BI23" s="681"/>
      <c r="BJ23" s="681"/>
      <c r="BK23" s="681"/>
      <c r="BL23" s="681"/>
      <c r="BM23" s="681"/>
      <c r="BN23" s="682"/>
      <c r="BO23" s="713" t="s">
        <v>233</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115634</v>
      </c>
      <c r="S24" s="681"/>
      <c r="T24" s="681"/>
      <c r="U24" s="681"/>
      <c r="V24" s="681"/>
      <c r="W24" s="681"/>
      <c r="X24" s="681"/>
      <c r="Y24" s="682"/>
      <c r="Z24" s="713">
        <v>2.2999999999999998</v>
      </c>
      <c r="AA24" s="713"/>
      <c r="AB24" s="713"/>
      <c r="AC24" s="713"/>
      <c r="AD24" s="714" t="s">
        <v>239</v>
      </c>
      <c r="AE24" s="714"/>
      <c r="AF24" s="714"/>
      <c r="AG24" s="714"/>
      <c r="AH24" s="714"/>
      <c r="AI24" s="714"/>
      <c r="AJ24" s="714"/>
      <c r="AK24" s="714"/>
      <c r="AL24" s="683" t="s">
        <v>233</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239</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1255614</v>
      </c>
      <c r="CS24" s="736"/>
      <c r="CT24" s="736"/>
      <c r="CU24" s="736"/>
      <c r="CV24" s="736"/>
      <c r="CW24" s="736"/>
      <c r="CX24" s="736"/>
      <c r="CY24" s="779"/>
      <c r="CZ24" s="780">
        <v>26.1</v>
      </c>
      <c r="DA24" s="751"/>
      <c r="DB24" s="751"/>
      <c r="DC24" s="783"/>
      <c r="DD24" s="778">
        <v>1065883</v>
      </c>
      <c r="DE24" s="736"/>
      <c r="DF24" s="736"/>
      <c r="DG24" s="736"/>
      <c r="DH24" s="736"/>
      <c r="DI24" s="736"/>
      <c r="DJ24" s="736"/>
      <c r="DK24" s="779"/>
      <c r="DL24" s="778">
        <v>1027378</v>
      </c>
      <c r="DM24" s="736"/>
      <c r="DN24" s="736"/>
      <c r="DO24" s="736"/>
      <c r="DP24" s="736"/>
      <c r="DQ24" s="736"/>
      <c r="DR24" s="736"/>
      <c r="DS24" s="736"/>
      <c r="DT24" s="736"/>
      <c r="DU24" s="736"/>
      <c r="DV24" s="779"/>
      <c r="DW24" s="780">
        <v>44</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5</v>
      </c>
      <c r="S25" s="681"/>
      <c r="T25" s="681"/>
      <c r="U25" s="681"/>
      <c r="V25" s="681"/>
      <c r="W25" s="681"/>
      <c r="X25" s="681"/>
      <c r="Y25" s="682"/>
      <c r="Z25" s="713">
        <v>0</v>
      </c>
      <c r="AA25" s="713"/>
      <c r="AB25" s="713"/>
      <c r="AC25" s="713"/>
      <c r="AD25" s="714" t="s">
        <v>239</v>
      </c>
      <c r="AE25" s="714"/>
      <c r="AF25" s="714"/>
      <c r="AG25" s="714"/>
      <c r="AH25" s="714"/>
      <c r="AI25" s="714"/>
      <c r="AJ25" s="714"/>
      <c r="AK25" s="714"/>
      <c r="AL25" s="683" t="s">
        <v>239</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239</v>
      </c>
      <c r="BH25" s="681"/>
      <c r="BI25" s="681"/>
      <c r="BJ25" s="681"/>
      <c r="BK25" s="681"/>
      <c r="BL25" s="681"/>
      <c r="BM25" s="681"/>
      <c r="BN25" s="682"/>
      <c r="BO25" s="713" t="s">
        <v>233</v>
      </c>
      <c r="BP25" s="713"/>
      <c r="BQ25" s="713"/>
      <c r="BR25" s="713"/>
      <c r="BS25" s="686" t="s">
        <v>233</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582732</v>
      </c>
      <c r="CS25" s="699"/>
      <c r="CT25" s="699"/>
      <c r="CU25" s="699"/>
      <c r="CV25" s="699"/>
      <c r="CW25" s="699"/>
      <c r="CX25" s="699"/>
      <c r="CY25" s="700"/>
      <c r="CZ25" s="683">
        <v>12.1</v>
      </c>
      <c r="DA25" s="701"/>
      <c r="DB25" s="701"/>
      <c r="DC25" s="702"/>
      <c r="DD25" s="686">
        <v>542770</v>
      </c>
      <c r="DE25" s="699"/>
      <c r="DF25" s="699"/>
      <c r="DG25" s="699"/>
      <c r="DH25" s="699"/>
      <c r="DI25" s="699"/>
      <c r="DJ25" s="699"/>
      <c r="DK25" s="700"/>
      <c r="DL25" s="686">
        <v>513149</v>
      </c>
      <c r="DM25" s="699"/>
      <c r="DN25" s="699"/>
      <c r="DO25" s="699"/>
      <c r="DP25" s="699"/>
      <c r="DQ25" s="699"/>
      <c r="DR25" s="699"/>
      <c r="DS25" s="699"/>
      <c r="DT25" s="699"/>
      <c r="DU25" s="699"/>
      <c r="DV25" s="700"/>
      <c r="DW25" s="683">
        <v>22</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2373088</v>
      </c>
      <c r="S26" s="681"/>
      <c r="T26" s="681"/>
      <c r="U26" s="681"/>
      <c r="V26" s="681"/>
      <c r="W26" s="681"/>
      <c r="X26" s="681"/>
      <c r="Y26" s="682"/>
      <c r="Z26" s="713">
        <v>47.9</v>
      </c>
      <c r="AA26" s="713"/>
      <c r="AB26" s="713"/>
      <c r="AC26" s="713"/>
      <c r="AD26" s="714">
        <v>2257449</v>
      </c>
      <c r="AE26" s="714"/>
      <c r="AF26" s="714"/>
      <c r="AG26" s="714"/>
      <c r="AH26" s="714"/>
      <c r="AI26" s="714"/>
      <c r="AJ26" s="714"/>
      <c r="AK26" s="714"/>
      <c r="AL26" s="683">
        <v>99.5</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239</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301970</v>
      </c>
      <c r="CS26" s="681"/>
      <c r="CT26" s="681"/>
      <c r="CU26" s="681"/>
      <c r="CV26" s="681"/>
      <c r="CW26" s="681"/>
      <c r="CX26" s="681"/>
      <c r="CY26" s="682"/>
      <c r="CZ26" s="683">
        <v>6.3</v>
      </c>
      <c r="DA26" s="701"/>
      <c r="DB26" s="701"/>
      <c r="DC26" s="702"/>
      <c r="DD26" s="686">
        <v>268268</v>
      </c>
      <c r="DE26" s="681"/>
      <c r="DF26" s="681"/>
      <c r="DG26" s="681"/>
      <c r="DH26" s="681"/>
      <c r="DI26" s="681"/>
      <c r="DJ26" s="681"/>
      <c r="DK26" s="682"/>
      <c r="DL26" s="686" t="s">
        <v>138</v>
      </c>
      <c r="DM26" s="681"/>
      <c r="DN26" s="681"/>
      <c r="DO26" s="681"/>
      <c r="DP26" s="681"/>
      <c r="DQ26" s="681"/>
      <c r="DR26" s="681"/>
      <c r="DS26" s="681"/>
      <c r="DT26" s="681"/>
      <c r="DU26" s="681"/>
      <c r="DV26" s="682"/>
      <c r="DW26" s="683" t="s">
        <v>239</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513</v>
      </c>
      <c r="S27" s="681"/>
      <c r="T27" s="681"/>
      <c r="U27" s="681"/>
      <c r="V27" s="681"/>
      <c r="W27" s="681"/>
      <c r="X27" s="681"/>
      <c r="Y27" s="682"/>
      <c r="Z27" s="713">
        <v>0</v>
      </c>
      <c r="AA27" s="713"/>
      <c r="AB27" s="713"/>
      <c r="AC27" s="713"/>
      <c r="AD27" s="714">
        <v>513</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601128</v>
      </c>
      <c r="BH27" s="681"/>
      <c r="BI27" s="681"/>
      <c r="BJ27" s="681"/>
      <c r="BK27" s="681"/>
      <c r="BL27" s="681"/>
      <c r="BM27" s="681"/>
      <c r="BN27" s="682"/>
      <c r="BO27" s="713">
        <v>100</v>
      </c>
      <c r="BP27" s="713"/>
      <c r="BQ27" s="713"/>
      <c r="BR27" s="713"/>
      <c r="BS27" s="686">
        <v>48406</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222040</v>
      </c>
      <c r="CS27" s="699"/>
      <c r="CT27" s="699"/>
      <c r="CU27" s="699"/>
      <c r="CV27" s="699"/>
      <c r="CW27" s="699"/>
      <c r="CX27" s="699"/>
      <c r="CY27" s="700"/>
      <c r="CZ27" s="683">
        <v>4.5999999999999996</v>
      </c>
      <c r="DA27" s="701"/>
      <c r="DB27" s="701"/>
      <c r="DC27" s="702"/>
      <c r="DD27" s="686">
        <v>76780</v>
      </c>
      <c r="DE27" s="699"/>
      <c r="DF27" s="699"/>
      <c r="DG27" s="699"/>
      <c r="DH27" s="699"/>
      <c r="DI27" s="699"/>
      <c r="DJ27" s="699"/>
      <c r="DK27" s="700"/>
      <c r="DL27" s="686">
        <v>67896</v>
      </c>
      <c r="DM27" s="699"/>
      <c r="DN27" s="699"/>
      <c r="DO27" s="699"/>
      <c r="DP27" s="699"/>
      <c r="DQ27" s="699"/>
      <c r="DR27" s="699"/>
      <c r="DS27" s="699"/>
      <c r="DT27" s="699"/>
      <c r="DU27" s="699"/>
      <c r="DV27" s="700"/>
      <c r="DW27" s="683">
        <v>2.9</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17398</v>
      </c>
      <c r="S28" s="681"/>
      <c r="T28" s="681"/>
      <c r="U28" s="681"/>
      <c r="V28" s="681"/>
      <c r="W28" s="681"/>
      <c r="X28" s="681"/>
      <c r="Y28" s="682"/>
      <c r="Z28" s="713">
        <v>0.4</v>
      </c>
      <c r="AA28" s="713"/>
      <c r="AB28" s="713"/>
      <c r="AC28" s="713"/>
      <c r="AD28" s="714" t="s">
        <v>239</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450842</v>
      </c>
      <c r="CS28" s="681"/>
      <c r="CT28" s="681"/>
      <c r="CU28" s="681"/>
      <c r="CV28" s="681"/>
      <c r="CW28" s="681"/>
      <c r="CX28" s="681"/>
      <c r="CY28" s="682"/>
      <c r="CZ28" s="683">
        <v>9.4</v>
      </c>
      <c r="DA28" s="701"/>
      <c r="DB28" s="701"/>
      <c r="DC28" s="702"/>
      <c r="DD28" s="686">
        <v>446333</v>
      </c>
      <c r="DE28" s="681"/>
      <c r="DF28" s="681"/>
      <c r="DG28" s="681"/>
      <c r="DH28" s="681"/>
      <c r="DI28" s="681"/>
      <c r="DJ28" s="681"/>
      <c r="DK28" s="682"/>
      <c r="DL28" s="686">
        <v>446333</v>
      </c>
      <c r="DM28" s="681"/>
      <c r="DN28" s="681"/>
      <c r="DO28" s="681"/>
      <c r="DP28" s="681"/>
      <c r="DQ28" s="681"/>
      <c r="DR28" s="681"/>
      <c r="DS28" s="681"/>
      <c r="DT28" s="681"/>
      <c r="DU28" s="681"/>
      <c r="DV28" s="682"/>
      <c r="DW28" s="683">
        <v>19.100000000000001</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44363</v>
      </c>
      <c r="S29" s="681"/>
      <c r="T29" s="681"/>
      <c r="U29" s="681"/>
      <c r="V29" s="681"/>
      <c r="W29" s="681"/>
      <c r="X29" s="681"/>
      <c r="Y29" s="682"/>
      <c r="Z29" s="713">
        <v>0.9</v>
      </c>
      <c r="AA29" s="713"/>
      <c r="AB29" s="713"/>
      <c r="AC29" s="713"/>
      <c r="AD29" s="714">
        <v>2206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69</v>
      </c>
      <c r="CG29" s="720"/>
      <c r="CH29" s="720"/>
      <c r="CI29" s="720"/>
      <c r="CJ29" s="720"/>
      <c r="CK29" s="720"/>
      <c r="CL29" s="720"/>
      <c r="CM29" s="720"/>
      <c r="CN29" s="720"/>
      <c r="CO29" s="720"/>
      <c r="CP29" s="720"/>
      <c r="CQ29" s="721"/>
      <c r="CR29" s="680">
        <v>450842</v>
      </c>
      <c r="CS29" s="699"/>
      <c r="CT29" s="699"/>
      <c r="CU29" s="699"/>
      <c r="CV29" s="699"/>
      <c r="CW29" s="699"/>
      <c r="CX29" s="699"/>
      <c r="CY29" s="700"/>
      <c r="CZ29" s="683">
        <v>9.4</v>
      </c>
      <c r="DA29" s="701"/>
      <c r="DB29" s="701"/>
      <c r="DC29" s="702"/>
      <c r="DD29" s="686">
        <v>446333</v>
      </c>
      <c r="DE29" s="699"/>
      <c r="DF29" s="699"/>
      <c r="DG29" s="699"/>
      <c r="DH29" s="699"/>
      <c r="DI29" s="699"/>
      <c r="DJ29" s="699"/>
      <c r="DK29" s="700"/>
      <c r="DL29" s="686">
        <v>446333</v>
      </c>
      <c r="DM29" s="699"/>
      <c r="DN29" s="699"/>
      <c r="DO29" s="699"/>
      <c r="DP29" s="699"/>
      <c r="DQ29" s="699"/>
      <c r="DR29" s="699"/>
      <c r="DS29" s="699"/>
      <c r="DT29" s="699"/>
      <c r="DU29" s="699"/>
      <c r="DV29" s="700"/>
      <c r="DW29" s="683">
        <v>19.100000000000001</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2138</v>
      </c>
      <c r="S30" s="681"/>
      <c r="T30" s="681"/>
      <c r="U30" s="681"/>
      <c r="V30" s="681"/>
      <c r="W30" s="681"/>
      <c r="X30" s="681"/>
      <c r="Y30" s="682"/>
      <c r="Z30" s="713">
        <v>0</v>
      </c>
      <c r="AA30" s="713"/>
      <c r="AB30" s="713"/>
      <c r="AC30" s="713"/>
      <c r="AD30" s="714" t="s">
        <v>239</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436886</v>
      </c>
      <c r="CS30" s="681"/>
      <c r="CT30" s="681"/>
      <c r="CU30" s="681"/>
      <c r="CV30" s="681"/>
      <c r="CW30" s="681"/>
      <c r="CX30" s="681"/>
      <c r="CY30" s="682"/>
      <c r="CZ30" s="683">
        <v>9.1</v>
      </c>
      <c r="DA30" s="701"/>
      <c r="DB30" s="701"/>
      <c r="DC30" s="702"/>
      <c r="DD30" s="686">
        <v>432377</v>
      </c>
      <c r="DE30" s="681"/>
      <c r="DF30" s="681"/>
      <c r="DG30" s="681"/>
      <c r="DH30" s="681"/>
      <c r="DI30" s="681"/>
      <c r="DJ30" s="681"/>
      <c r="DK30" s="682"/>
      <c r="DL30" s="686">
        <v>432377</v>
      </c>
      <c r="DM30" s="681"/>
      <c r="DN30" s="681"/>
      <c r="DO30" s="681"/>
      <c r="DP30" s="681"/>
      <c r="DQ30" s="681"/>
      <c r="DR30" s="681"/>
      <c r="DS30" s="681"/>
      <c r="DT30" s="681"/>
      <c r="DU30" s="681"/>
      <c r="DV30" s="682"/>
      <c r="DW30" s="683">
        <v>18.5</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1216311</v>
      </c>
      <c r="S31" s="681"/>
      <c r="T31" s="681"/>
      <c r="U31" s="681"/>
      <c r="V31" s="681"/>
      <c r="W31" s="681"/>
      <c r="X31" s="681"/>
      <c r="Y31" s="682"/>
      <c r="Z31" s="713">
        <v>24.6</v>
      </c>
      <c r="AA31" s="713"/>
      <c r="AB31" s="713"/>
      <c r="AC31" s="713"/>
      <c r="AD31" s="714" t="s">
        <v>233</v>
      </c>
      <c r="AE31" s="714"/>
      <c r="AF31" s="714"/>
      <c r="AG31" s="714"/>
      <c r="AH31" s="714"/>
      <c r="AI31" s="714"/>
      <c r="AJ31" s="714"/>
      <c r="AK31" s="714"/>
      <c r="AL31" s="683" t="s">
        <v>233</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99.7</v>
      </c>
      <c r="BH31" s="750"/>
      <c r="BI31" s="750"/>
      <c r="BJ31" s="750"/>
      <c r="BK31" s="750"/>
      <c r="BL31" s="750"/>
      <c r="BM31" s="751">
        <v>98.4</v>
      </c>
      <c r="BN31" s="750"/>
      <c r="BO31" s="750"/>
      <c r="BP31" s="750"/>
      <c r="BQ31" s="752"/>
      <c r="BR31" s="749">
        <v>99.7</v>
      </c>
      <c r="BS31" s="750"/>
      <c r="BT31" s="750"/>
      <c r="BU31" s="750"/>
      <c r="BV31" s="750"/>
      <c r="BW31" s="750"/>
      <c r="BX31" s="751">
        <v>97.2</v>
      </c>
      <c r="BY31" s="750"/>
      <c r="BZ31" s="750"/>
      <c r="CA31" s="750"/>
      <c r="CB31" s="752"/>
      <c r="CD31" s="767"/>
      <c r="CE31" s="768"/>
      <c r="CF31" s="719" t="s">
        <v>312</v>
      </c>
      <c r="CG31" s="720"/>
      <c r="CH31" s="720"/>
      <c r="CI31" s="720"/>
      <c r="CJ31" s="720"/>
      <c r="CK31" s="720"/>
      <c r="CL31" s="720"/>
      <c r="CM31" s="720"/>
      <c r="CN31" s="720"/>
      <c r="CO31" s="720"/>
      <c r="CP31" s="720"/>
      <c r="CQ31" s="721"/>
      <c r="CR31" s="680">
        <v>13956</v>
      </c>
      <c r="CS31" s="699"/>
      <c r="CT31" s="699"/>
      <c r="CU31" s="699"/>
      <c r="CV31" s="699"/>
      <c r="CW31" s="699"/>
      <c r="CX31" s="699"/>
      <c r="CY31" s="700"/>
      <c r="CZ31" s="683">
        <v>0.3</v>
      </c>
      <c r="DA31" s="701"/>
      <c r="DB31" s="701"/>
      <c r="DC31" s="702"/>
      <c r="DD31" s="686">
        <v>13956</v>
      </c>
      <c r="DE31" s="699"/>
      <c r="DF31" s="699"/>
      <c r="DG31" s="699"/>
      <c r="DH31" s="699"/>
      <c r="DI31" s="699"/>
      <c r="DJ31" s="699"/>
      <c r="DK31" s="700"/>
      <c r="DL31" s="686">
        <v>13956</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233</v>
      </c>
      <c r="S32" s="681"/>
      <c r="T32" s="681"/>
      <c r="U32" s="681"/>
      <c r="V32" s="681"/>
      <c r="W32" s="681"/>
      <c r="X32" s="681"/>
      <c r="Y32" s="682"/>
      <c r="Z32" s="713" t="s">
        <v>239</v>
      </c>
      <c r="AA32" s="713"/>
      <c r="AB32" s="713"/>
      <c r="AC32" s="713"/>
      <c r="AD32" s="714" t="s">
        <v>233</v>
      </c>
      <c r="AE32" s="714"/>
      <c r="AF32" s="714"/>
      <c r="AG32" s="714"/>
      <c r="AH32" s="714"/>
      <c r="AI32" s="714"/>
      <c r="AJ32" s="714"/>
      <c r="AK32" s="714"/>
      <c r="AL32" s="683" t="s">
        <v>233</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99.8</v>
      </c>
      <c r="BH32" s="699"/>
      <c r="BI32" s="699"/>
      <c r="BJ32" s="699"/>
      <c r="BK32" s="699"/>
      <c r="BL32" s="699"/>
      <c r="BM32" s="684">
        <v>98.8</v>
      </c>
      <c r="BN32" s="745"/>
      <c r="BO32" s="745"/>
      <c r="BP32" s="745"/>
      <c r="BQ32" s="726"/>
      <c r="BR32" s="753">
        <v>99.9</v>
      </c>
      <c r="BS32" s="699"/>
      <c r="BT32" s="699"/>
      <c r="BU32" s="699"/>
      <c r="BV32" s="699"/>
      <c r="BW32" s="699"/>
      <c r="BX32" s="684">
        <v>98</v>
      </c>
      <c r="BY32" s="745"/>
      <c r="BZ32" s="745"/>
      <c r="CA32" s="745"/>
      <c r="CB32" s="726"/>
      <c r="CD32" s="769"/>
      <c r="CE32" s="770"/>
      <c r="CF32" s="719" t="s">
        <v>316</v>
      </c>
      <c r="CG32" s="720"/>
      <c r="CH32" s="720"/>
      <c r="CI32" s="720"/>
      <c r="CJ32" s="720"/>
      <c r="CK32" s="720"/>
      <c r="CL32" s="720"/>
      <c r="CM32" s="720"/>
      <c r="CN32" s="720"/>
      <c r="CO32" s="720"/>
      <c r="CP32" s="720"/>
      <c r="CQ32" s="721"/>
      <c r="CR32" s="680" t="s">
        <v>233</v>
      </c>
      <c r="CS32" s="681"/>
      <c r="CT32" s="681"/>
      <c r="CU32" s="681"/>
      <c r="CV32" s="681"/>
      <c r="CW32" s="681"/>
      <c r="CX32" s="681"/>
      <c r="CY32" s="682"/>
      <c r="CZ32" s="683" t="s">
        <v>138</v>
      </c>
      <c r="DA32" s="701"/>
      <c r="DB32" s="701"/>
      <c r="DC32" s="702"/>
      <c r="DD32" s="686" t="s">
        <v>138</v>
      </c>
      <c r="DE32" s="681"/>
      <c r="DF32" s="681"/>
      <c r="DG32" s="681"/>
      <c r="DH32" s="681"/>
      <c r="DI32" s="681"/>
      <c r="DJ32" s="681"/>
      <c r="DK32" s="682"/>
      <c r="DL32" s="686" t="s">
        <v>233</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163195</v>
      </c>
      <c r="S33" s="681"/>
      <c r="T33" s="681"/>
      <c r="U33" s="681"/>
      <c r="V33" s="681"/>
      <c r="W33" s="681"/>
      <c r="X33" s="681"/>
      <c r="Y33" s="682"/>
      <c r="Z33" s="713">
        <v>3.3</v>
      </c>
      <c r="AA33" s="713"/>
      <c r="AB33" s="713"/>
      <c r="AC33" s="713"/>
      <c r="AD33" s="714" t="s">
        <v>233</v>
      </c>
      <c r="AE33" s="714"/>
      <c r="AF33" s="714"/>
      <c r="AG33" s="714"/>
      <c r="AH33" s="714"/>
      <c r="AI33" s="714"/>
      <c r="AJ33" s="714"/>
      <c r="AK33" s="714"/>
      <c r="AL33" s="683" t="s">
        <v>239</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99.6</v>
      </c>
      <c r="BH33" s="665"/>
      <c r="BI33" s="665"/>
      <c r="BJ33" s="665"/>
      <c r="BK33" s="665"/>
      <c r="BL33" s="665"/>
      <c r="BM33" s="707">
        <v>98</v>
      </c>
      <c r="BN33" s="665"/>
      <c r="BO33" s="665"/>
      <c r="BP33" s="665"/>
      <c r="BQ33" s="709"/>
      <c r="BR33" s="744">
        <v>99.6</v>
      </c>
      <c r="BS33" s="665"/>
      <c r="BT33" s="665"/>
      <c r="BU33" s="665"/>
      <c r="BV33" s="665"/>
      <c r="BW33" s="665"/>
      <c r="BX33" s="707">
        <v>96.3</v>
      </c>
      <c r="BY33" s="665"/>
      <c r="BZ33" s="665"/>
      <c r="CA33" s="665"/>
      <c r="CB33" s="709"/>
      <c r="CD33" s="719" t="s">
        <v>319</v>
      </c>
      <c r="CE33" s="720"/>
      <c r="CF33" s="720"/>
      <c r="CG33" s="720"/>
      <c r="CH33" s="720"/>
      <c r="CI33" s="720"/>
      <c r="CJ33" s="720"/>
      <c r="CK33" s="720"/>
      <c r="CL33" s="720"/>
      <c r="CM33" s="720"/>
      <c r="CN33" s="720"/>
      <c r="CO33" s="720"/>
      <c r="CP33" s="720"/>
      <c r="CQ33" s="721"/>
      <c r="CR33" s="680">
        <v>1929362</v>
      </c>
      <c r="CS33" s="699"/>
      <c r="CT33" s="699"/>
      <c r="CU33" s="699"/>
      <c r="CV33" s="699"/>
      <c r="CW33" s="699"/>
      <c r="CX33" s="699"/>
      <c r="CY33" s="700"/>
      <c r="CZ33" s="683">
        <v>40.1</v>
      </c>
      <c r="DA33" s="701"/>
      <c r="DB33" s="701"/>
      <c r="DC33" s="702"/>
      <c r="DD33" s="686">
        <v>1374630</v>
      </c>
      <c r="DE33" s="699"/>
      <c r="DF33" s="699"/>
      <c r="DG33" s="699"/>
      <c r="DH33" s="699"/>
      <c r="DI33" s="699"/>
      <c r="DJ33" s="699"/>
      <c r="DK33" s="700"/>
      <c r="DL33" s="686">
        <v>900523</v>
      </c>
      <c r="DM33" s="699"/>
      <c r="DN33" s="699"/>
      <c r="DO33" s="699"/>
      <c r="DP33" s="699"/>
      <c r="DQ33" s="699"/>
      <c r="DR33" s="699"/>
      <c r="DS33" s="699"/>
      <c r="DT33" s="699"/>
      <c r="DU33" s="699"/>
      <c r="DV33" s="700"/>
      <c r="DW33" s="683">
        <v>38.6</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26901</v>
      </c>
      <c r="S34" s="681"/>
      <c r="T34" s="681"/>
      <c r="U34" s="681"/>
      <c r="V34" s="681"/>
      <c r="W34" s="681"/>
      <c r="X34" s="681"/>
      <c r="Y34" s="682"/>
      <c r="Z34" s="713">
        <v>0.5</v>
      </c>
      <c r="AA34" s="713"/>
      <c r="AB34" s="713"/>
      <c r="AC34" s="713"/>
      <c r="AD34" s="714">
        <v>7009</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476872</v>
      </c>
      <c r="CS34" s="681"/>
      <c r="CT34" s="681"/>
      <c r="CU34" s="681"/>
      <c r="CV34" s="681"/>
      <c r="CW34" s="681"/>
      <c r="CX34" s="681"/>
      <c r="CY34" s="682"/>
      <c r="CZ34" s="683">
        <v>9.9</v>
      </c>
      <c r="DA34" s="701"/>
      <c r="DB34" s="701"/>
      <c r="DC34" s="702"/>
      <c r="DD34" s="686">
        <v>367885</v>
      </c>
      <c r="DE34" s="681"/>
      <c r="DF34" s="681"/>
      <c r="DG34" s="681"/>
      <c r="DH34" s="681"/>
      <c r="DI34" s="681"/>
      <c r="DJ34" s="681"/>
      <c r="DK34" s="682"/>
      <c r="DL34" s="686">
        <v>256883</v>
      </c>
      <c r="DM34" s="681"/>
      <c r="DN34" s="681"/>
      <c r="DO34" s="681"/>
      <c r="DP34" s="681"/>
      <c r="DQ34" s="681"/>
      <c r="DR34" s="681"/>
      <c r="DS34" s="681"/>
      <c r="DT34" s="681"/>
      <c r="DU34" s="681"/>
      <c r="DV34" s="682"/>
      <c r="DW34" s="683">
        <v>11</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5980</v>
      </c>
      <c r="S35" s="681"/>
      <c r="T35" s="681"/>
      <c r="U35" s="681"/>
      <c r="V35" s="681"/>
      <c r="W35" s="681"/>
      <c r="X35" s="681"/>
      <c r="Y35" s="682"/>
      <c r="Z35" s="713">
        <v>0.1</v>
      </c>
      <c r="AA35" s="713"/>
      <c r="AB35" s="713"/>
      <c r="AC35" s="713"/>
      <c r="AD35" s="714" t="s">
        <v>233</v>
      </c>
      <c r="AE35" s="714"/>
      <c r="AF35" s="714"/>
      <c r="AG35" s="714"/>
      <c r="AH35" s="714"/>
      <c r="AI35" s="714"/>
      <c r="AJ35" s="714"/>
      <c r="AK35" s="714"/>
      <c r="AL35" s="683" t="s">
        <v>233</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72585</v>
      </c>
      <c r="CS35" s="699"/>
      <c r="CT35" s="699"/>
      <c r="CU35" s="699"/>
      <c r="CV35" s="699"/>
      <c r="CW35" s="699"/>
      <c r="CX35" s="699"/>
      <c r="CY35" s="700"/>
      <c r="CZ35" s="683">
        <v>1.5</v>
      </c>
      <c r="DA35" s="701"/>
      <c r="DB35" s="701"/>
      <c r="DC35" s="702"/>
      <c r="DD35" s="686">
        <v>66668</v>
      </c>
      <c r="DE35" s="699"/>
      <c r="DF35" s="699"/>
      <c r="DG35" s="699"/>
      <c r="DH35" s="699"/>
      <c r="DI35" s="699"/>
      <c r="DJ35" s="699"/>
      <c r="DK35" s="700"/>
      <c r="DL35" s="686">
        <v>11283</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122800</v>
      </c>
      <c r="S36" s="681"/>
      <c r="T36" s="681"/>
      <c r="U36" s="681"/>
      <c r="V36" s="681"/>
      <c r="W36" s="681"/>
      <c r="X36" s="681"/>
      <c r="Y36" s="682"/>
      <c r="Z36" s="713">
        <v>2.5</v>
      </c>
      <c r="AA36" s="713"/>
      <c r="AB36" s="713"/>
      <c r="AC36" s="713"/>
      <c r="AD36" s="714" t="s">
        <v>239</v>
      </c>
      <c r="AE36" s="714"/>
      <c r="AF36" s="714"/>
      <c r="AG36" s="714"/>
      <c r="AH36" s="714"/>
      <c r="AI36" s="714"/>
      <c r="AJ36" s="714"/>
      <c r="AK36" s="714"/>
      <c r="AL36" s="683" t="s">
        <v>239</v>
      </c>
      <c r="AM36" s="684"/>
      <c r="AN36" s="684"/>
      <c r="AO36" s="715"/>
      <c r="AP36" s="235"/>
      <c r="AQ36" s="732" t="s">
        <v>327</v>
      </c>
      <c r="AR36" s="733"/>
      <c r="AS36" s="733"/>
      <c r="AT36" s="733"/>
      <c r="AU36" s="733"/>
      <c r="AV36" s="733"/>
      <c r="AW36" s="733"/>
      <c r="AX36" s="733"/>
      <c r="AY36" s="734"/>
      <c r="AZ36" s="735">
        <v>350395</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2547</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933799</v>
      </c>
      <c r="CS36" s="681"/>
      <c r="CT36" s="681"/>
      <c r="CU36" s="681"/>
      <c r="CV36" s="681"/>
      <c r="CW36" s="681"/>
      <c r="CX36" s="681"/>
      <c r="CY36" s="682"/>
      <c r="CZ36" s="683">
        <v>19.399999999999999</v>
      </c>
      <c r="DA36" s="701"/>
      <c r="DB36" s="701"/>
      <c r="DC36" s="702"/>
      <c r="DD36" s="686">
        <v>516563</v>
      </c>
      <c r="DE36" s="681"/>
      <c r="DF36" s="681"/>
      <c r="DG36" s="681"/>
      <c r="DH36" s="681"/>
      <c r="DI36" s="681"/>
      <c r="DJ36" s="681"/>
      <c r="DK36" s="682"/>
      <c r="DL36" s="686">
        <v>312031</v>
      </c>
      <c r="DM36" s="681"/>
      <c r="DN36" s="681"/>
      <c r="DO36" s="681"/>
      <c r="DP36" s="681"/>
      <c r="DQ36" s="681"/>
      <c r="DR36" s="681"/>
      <c r="DS36" s="681"/>
      <c r="DT36" s="681"/>
      <c r="DU36" s="681"/>
      <c r="DV36" s="682"/>
      <c r="DW36" s="683">
        <v>13.4</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69974</v>
      </c>
      <c r="S37" s="681"/>
      <c r="T37" s="681"/>
      <c r="U37" s="681"/>
      <c r="V37" s="681"/>
      <c r="W37" s="681"/>
      <c r="X37" s="681"/>
      <c r="Y37" s="682"/>
      <c r="Z37" s="713">
        <v>1.4</v>
      </c>
      <c r="AA37" s="713"/>
      <c r="AB37" s="713"/>
      <c r="AC37" s="713"/>
      <c r="AD37" s="714" t="s">
        <v>239</v>
      </c>
      <c r="AE37" s="714"/>
      <c r="AF37" s="714"/>
      <c r="AG37" s="714"/>
      <c r="AH37" s="714"/>
      <c r="AI37" s="714"/>
      <c r="AJ37" s="714"/>
      <c r="AK37" s="714"/>
      <c r="AL37" s="683" t="s">
        <v>239</v>
      </c>
      <c r="AM37" s="684"/>
      <c r="AN37" s="684"/>
      <c r="AO37" s="715"/>
      <c r="AQ37" s="723" t="s">
        <v>331</v>
      </c>
      <c r="AR37" s="724"/>
      <c r="AS37" s="724"/>
      <c r="AT37" s="724"/>
      <c r="AU37" s="724"/>
      <c r="AV37" s="724"/>
      <c r="AW37" s="724"/>
      <c r="AX37" s="724"/>
      <c r="AY37" s="725"/>
      <c r="AZ37" s="680">
        <v>102004</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-20916</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274256</v>
      </c>
      <c r="CS37" s="699"/>
      <c r="CT37" s="699"/>
      <c r="CU37" s="699"/>
      <c r="CV37" s="699"/>
      <c r="CW37" s="699"/>
      <c r="CX37" s="699"/>
      <c r="CY37" s="700"/>
      <c r="CZ37" s="683">
        <v>5.7</v>
      </c>
      <c r="DA37" s="701"/>
      <c r="DB37" s="701"/>
      <c r="DC37" s="702"/>
      <c r="DD37" s="686">
        <v>252601</v>
      </c>
      <c r="DE37" s="699"/>
      <c r="DF37" s="699"/>
      <c r="DG37" s="699"/>
      <c r="DH37" s="699"/>
      <c r="DI37" s="699"/>
      <c r="DJ37" s="699"/>
      <c r="DK37" s="700"/>
      <c r="DL37" s="686">
        <v>224929</v>
      </c>
      <c r="DM37" s="699"/>
      <c r="DN37" s="699"/>
      <c r="DO37" s="699"/>
      <c r="DP37" s="699"/>
      <c r="DQ37" s="699"/>
      <c r="DR37" s="699"/>
      <c r="DS37" s="699"/>
      <c r="DT37" s="699"/>
      <c r="DU37" s="699"/>
      <c r="DV37" s="700"/>
      <c r="DW37" s="683">
        <v>9.6</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85032</v>
      </c>
      <c r="S38" s="681"/>
      <c r="T38" s="681"/>
      <c r="U38" s="681"/>
      <c r="V38" s="681"/>
      <c r="W38" s="681"/>
      <c r="X38" s="681"/>
      <c r="Y38" s="682"/>
      <c r="Z38" s="713">
        <v>1.7</v>
      </c>
      <c r="AA38" s="713"/>
      <c r="AB38" s="713"/>
      <c r="AC38" s="713"/>
      <c r="AD38" s="714">
        <v>712</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68234</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487</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342023</v>
      </c>
      <c r="CS38" s="681"/>
      <c r="CT38" s="681"/>
      <c r="CU38" s="681"/>
      <c r="CV38" s="681"/>
      <c r="CW38" s="681"/>
      <c r="CX38" s="681"/>
      <c r="CY38" s="682"/>
      <c r="CZ38" s="683">
        <v>7.1</v>
      </c>
      <c r="DA38" s="701"/>
      <c r="DB38" s="701"/>
      <c r="DC38" s="702"/>
      <c r="DD38" s="686">
        <v>320326</v>
      </c>
      <c r="DE38" s="681"/>
      <c r="DF38" s="681"/>
      <c r="DG38" s="681"/>
      <c r="DH38" s="681"/>
      <c r="DI38" s="681"/>
      <c r="DJ38" s="681"/>
      <c r="DK38" s="682"/>
      <c r="DL38" s="686">
        <v>320326</v>
      </c>
      <c r="DM38" s="681"/>
      <c r="DN38" s="681"/>
      <c r="DO38" s="681"/>
      <c r="DP38" s="681"/>
      <c r="DQ38" s="681"/>
      <c r="DR38" s="681"/>
      <c r="DS38" s="681"/>
      <c r="DT38" s="681"/>
      <c r="DU38" s="681"/>
      <c r="DV38" s="682"/>
      <c r="DW38" s="683">
        <v>13.7</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823638</v>
      </c>
      <c r="S39" s="681"/>
      <c r="T39" s="681"/>
      <c r="U39" s="681"/>
      <c r="V39" s="681"/>
      <c r="W39" s="681"/>
      <c r="X39" s="681"/>
      <c r="Y39" s="682"/>
      <c r="Z39" s="713">
        <v>16.600000000000001</v>
      </c>
      <c r="AA39" s="713"/>
      <c r="AB39" s="713"/>
      <c r="AC39" s="713"/>
      <c r="AD39" s="714" t="s">
        <v>239</v>
      </c>
      <c r="AE39" s="714"/>
      <c r="AF39" s="714"/>
      <c r="AG39" s="714"/>
      <c r="AH39" s="714"/>
      <c r="AI39" s="714"/>
      <c r="AJ39" s="714"/>
      <c r="AK39" s="714"/>
      <c r="AL39" s="683" t="s">
        <v>233</v>
      </c>
      <c r="AM39" s="684"/>
      <c r="AN39" s="684"/>
      <c r="AO39" s="715"/>
      <c r="AQ39" s="723" t="s">
        <v>339</v>
      </c>
      <c r="AR39" s="724"/>
      <c r="AS39" s="724"/>
      <c r="AT39" s="724"/>
      <c r="AU39" s="724"/>
      <c r="AV39" s="724"/>
      <c r="AW39" s="724"/>
      <c r="AX39" s="724"/>
      <c r="AY39" s="725"/>
      <c r="AZ39" s="680" t="s">
        <v>239</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719</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104083</v>
      </c>
      <c r="CS39" s="699"/>
      <c r="CT39" s="699"/>
      <c r="CU39" s="699"/>
      <c r="CV39" s="699"/>
      <c r="CW39" s="699"/>
      <c r="CX39" s="699"/>
      <c r="CY39" s="700"/>
      <c r="CZ39" s="683">
        <v>2.2000000000000002</v>
      </c>
      <c r="DA39" s="701"/>
      <c r="DB39" s="701"/>
      <c r="DC39" s="702"/>
      <c r="DD39" s="686">
        <v>103188</v>
      </c>
      <c r="DE39" s="699"/>
      <c r="DF39" s="699"/>
      <c r="DG39" s="699"/>
      <c r="DH39" s="699"/>
      <c r="DI39" s="699"/>
      <c r="DJ39" s="699"/>
      <c r="DK39" s="700"/>
      <c r="DL39" s="686" t="s">
        <v>233</v>
      </c>
      <c r="DM39" s="699"/>
      <c r="DN39" s="699"/>
      <c r="DO39" s="699"/>
      <c r="DP39" s="699"/>
      <c r="DQ39" s="699"/>
      <c r="DR39" s="699"/>
      <c r="DS39" s="699"/>
      <c r="DT39" s="699"/>
      <c r="DU39" s="699"/>
      <c r="DV39" s="700"/>
      <c r="DW39" s="683" t="s">
        <v>239</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v>395</v>
      </c>
      <c r="S40" s="681"/>
      <c r="T40" s="681"/>
      <c r="U40" s="681"/>
      <c r="V40" s="681"/>
      <c r="W40" s="681"/>
      <c r="X40" s="681"/>
      <c r="Y40" s="682"/>
      <c r="Z40" s="713">
        <v>0</v>
      </c>
      <c r="AA40" s="713"/>
      <c r="AB40" s="713"/>
      <c r="AC40" s="713"/>
      <c r="AD40" s="714" t="s">
        <v>233</v>
      </c>
      <c r="AE40" s="714"/>
      <c r="AF40" s="714"/>
      <c r="AG40" s="714"/>
      <c r="AH40" s="714"/>
      <c r="AI40" s="714"/>
      <c r="AJ40" s="714"/>
      <c r="AK40" s="714"/>
      <c r="AL40" s="683" t="s">
        <v>233</v>
      </c>
      <c r="AM40" s="684"/>
      <c r="AN40" s="684"/>
      <c r="AO40" s="715"/>
      <c r="AQ40" s="723" t="s">
        <v>343</v>
      </c>
      <c r="AR40" s="724"/>
      <c r="AS40" s="724"/>
      <c r="AT40" s="724"/>
      <c r="AU40" s="724"/>
      <c r="AV40" s="724"/>
      <c r="AW40" s="724"/>
      <c r="AX40" s="724"/>
      <c r="AY40" s="725"/>
      <c r="AZ40" s="680" t="s">
        <v>233</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90</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t="s">
        <v>239</v>
      </c>
      <c r="CS40" s="681"/>
      <c r="CT40" s="681"/>
      <c r="CU40" s="681"/>
      <c r="CV40" s="681"/>
      <c r="CW40" s="681"/>
      <c r="CX40" s="681"/>
      <c r="CY40" s="682"/>
      <c r="CZ40" s="683" t="s">
        <v>239</v>
      </c>
      <c r="DA40" s="701"/>
      <c r="DB40" s="701"/>
      <c r="DC40" s="702"/>
      <c r="DD40" s="686" t="s">
        <v>233</v>
      </c>
      <c r="DE40" s="681"/>
      <c r="DF40" s="681"/>
      <c r="DG40" s="681"/>
      <c r="DH40" s="681"/>
      <c r="DI40" s="681"/>
      <c r="DJ40" s="681"/>
      <c r="DK40" s="682"/>
      <c r="DL40" s="686" t="s">
        <v>239</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239</v>
      </c>
      <c r="S41" s="681"/>
      <c r="T41" s="681"/>
      <c r="U41" s="681"/>
      <c r="V41" s="681"/>
      <c r="W41" s="681"/>
      <c r="X41" s="681"/>
      <c r="Y41" s="682"/>
      <c r="Z41" s="713" t="s">
        <v>233</v>
      </c>
      <c r="AA41" s="713"/>
      <c r="AB41" s="713"/>
      <c r="AC41" s="713"/>
      <c r="AD41" s="714" t="s">
        <v>239</v>
      </c>
      <c r="AE41" s="714"/>
      <c r="AF41" s="714"/>
      <c r="AG41" s="714"/>
      <c r="AH41" s="714"/>
      <c r="AI41" s="714"/>
      <c r="AJ41" s="714"/>
      <c r="AK41" s="714"/>
      <c r="AL41" s="683" t="s">
        <v>233</v>
      </c>
      <c r="AM41" s="684"/>
      <c r="AN41" s="684"/>
      <c r="AO41" s="715"/>
      <c r="AQ41" s="723" t="s">
        <v>348</v>
      </c>
      <c r="AR41" s="724"/>
      <c r="AS41" s="724"/>
      <c r="AT41" s="724"/>
      <c r="AU41" s="724"/>
      <c r="AV41" s="724"/>
      <c r="AW41" s="724"/>
      <c r="AX41" s="724"/>
      <c r="AY41" s="725"/>
      <c r="AZ41" s="680">
        <v>39483</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2</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239</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66843</v>
      </c>
      <c r="S42" s="681"/>
      <c r="T42" s="681"/>
      <c r="U42" s="681"/>
      <c r="V42" s="681"/>
      <c r="W42" s="681"/>
      <c r="X42" s="681"/>
      <c r="Y42" s="682"/>
      <c r="Z42" s="713">
        <v>1.4</v>
      </c>
      <c r="AA42" s="713"/>
      <c r="AB42" s="713"/>
      <c r="AC42" s="713"/>
      <c r="AD42" s="714" t="s">
        <v>233</v>
      </c>
      <c r="AE42" s="714"/>
      <c r="AF42" s="714"/>
      <c r="AG42" s="714"/>
      <c r="AH42" s="714"/>
      <c r="AI42" s="714"/>
      <c r="AJ42" s="714"/>
      <c r="AK42" s="714"/>
      <c r="AL42" s="683" t="s">
        <v>239</v>
      </c>
      <c r="AM42" s="684"/>
      <c r="AN42" s="684"/>
      <c r="AO42" s="715"/>
      <c r="AQ42" s="716" t="s">
        <v>352</v>
      </c>
      <c r="AR42" s="717"/>
      <c r="AS42" s="717"/>
      <c r="AT42" s="717"/>
      <c r="AU42" s="717"/>
      <c r="AV42" s="717"/>
      <c r="AW42" s="717"/>
      <c r="AX42" s="717"/>
      <c r="AY42" s="718"/>
      <c r="AZ42" s="664">
        <v>140674</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369</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1620679</v>
      </c>
      <c r="CS42" s="681"/>
      <c r="CT42" s="681"/>
      <c r="CU42" s="681"/>
      <c r="CV42" s="681"/>
      <c r="CW42" s="681"/>
      <c r="CX42" s="681"/>
      <c r="CY42" s="682"/>
      <c r="CZ42" s="683">
        <v>33.700000000000003</v>
      </c>
      <c r="DA42" s="684"/>
      <c r="DB42" s="684"/>
      <c r="DC42" s="685"/>
      <c r="DD42" s="686">
        <v>219627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4951331</v>
      </c>
      <c r="S43" s="703"/>
      <c r="T43" s="703"/>
      <c r="U43" s="703"/>
      <c r="V43" s="703"/>
      <c r="W43" s="703"/>
      <c r="X43" s="703"/>
      <c r="Y43" s="704"/>
      <c r="Z43" s="705">
        <v>100</v>
      </c>
      <c r="AA43" s="705"/>
      <c r="AB43" s="705"/>
      <c r="AC43" s="705"/>
      <c r="AD43" s="706">
        <v>2267889</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42567</v>
      </c>
      <c r="CS43" s="699"/>
      <c r="CT43" s="699"/>
      <c r="CU43" s="699"/>
      <c r="CV43" s="699"/>
      <c r="CW43" s="699"/>
      <c r="CX43" s="699"/>
      <c r="CY43" s="700"/>
      <c r="CZ43" s="683">
        <v>0.9</v>
      </c>
      <c r="DA43" s="701"/>
      <c r="DB43" s="701"/>
      <c r="DC43" s="702"/>
      <c r="DD43" s="686">
        <v>38967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1587035</v>
      </c>
      <c r="CS44" s="681"/>
      <c r="CT44" s="681"/>
      <c r="CU44" s="681"/>
      <c r="CV44" s="681"/>
      <c r="CW44" s="681"/>
      <c r="CX44" s="681"/>
      <c r="CY44" s="682"/>
      <c r="CZ44" s="683">
        <v>33</v>
      </c>
      <c r="DA44" s="684"/>
      <c r="DB44" s="684"/>
      <c r="DC44" s="685"/>
      <c r="DD44" s="686">
        <v>206230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854676</v>
      </c>
      <c r="CS45" s="699"/>
      <c r="CT45" s="699"/>
      <c r="CU45" s="699"/>
      <c r="CV45" s="699"/>
      <c r="CW45" s="699"/>
      <c r="CX45" s="699"/>
      <c r="CY45" s="700"/>
      <c r="CZ45" s="683">
        <v>17.8</v>
      </c>
      <c r="DA45" s="701"/>
      <c r="DB45" s="701"/>
      <c r="DC45" s="702"/>
      <c r="DD45" s="686">
        <v>29378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730159</v>
      </c>
      <c r="CS46" s="681"/>
      <c r="CT46" s="681"/>
      <c r="CU46" s="681"/>
      <c r="CV46" s="681"/>
      <c r="CW46" s="681"/>
      <c r="CX46" s="681"/>
      <c r="CY46" s="682"/>
      <c r="CZ46" s="683">
        <v>15.2</v>
      </c>
      <c r="DA46" s="684"/>
      <c r="DB46" s="684"/>
      <c r="DC46" s="685"/>
      <c r="DD46" s="686">
        <v>174652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33644</v>
      </c>
      <c r="CS47" s="699"/>
      <c r="CT47" s="699"/>
      <c r="CU47" s="699"/>
      <c r="CV47" s="699"/>
      <c r="CW47" s="699"/>
      <c r="CX47" s="699"/>
      <c r="CY47" s="700"/>
      <c r="CZ47" s="683">
        <v>0.7</v>
      </c>
      <c r="DA47" s="701"/>
      <c r="DB47" s="701"/>
      <c r="DC47" s="702"/>
      <c r="DD47" s="686">
        <v>13397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239</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4805655</v>
      </c>
      <c r="CS49" s="665"/>
      <c r="CT49" s="665"/>
      <c r="CU49" s="665"/>
      <c r="CV49" s="665"/>
      <c r="CW49" s="665"/>
      <c r="CX49" s="665"/>
      <c r="CY49" s="666"/>
      <c r="CZ49" s="667">
        <v>100</v>
      </c>
      <c r="DA49" s="668"/>
      <c r="DB49" s="668"/>
      <c r="DC49" s="669"/>
      <c r="DD49" s="670">
        <v>2660140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I7PMYAVWwZeHcOgHdFZCDJonzZbZVCokmjW4WVpzXJX0shuZZYxR+Rew8BbEU3WAmQIkTK73oRpaIQ8CZB5MQ==" saltValue="4mTAI9THIGBvPg9mCf5Bg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4951</v>
      </c>
      <c r="R7" s="1200"/>
      <c r="S7" s="1200"/>
      <c r="T7" s="1200"/>
      <c r="U7" s="1200"/>
      <c r="V7" s="1200">
        <v>4806</v>
      </c>
      <c r="W7" s="1200"/>
      <c r="X7" s="1200"/>
      <c r="Y7" s="1200"/>
      <c r="Z7" s="1200"/>
      <c r="AA7" s="1200">
        <v>146</v>
      </c>
      <c r="AB7" s="1200"/>
      <c r="AC7" s="1200"/>
      <c r="AD7" s="1200"/>
      <c r="AE7" s="1201"/>
      <c r="AF7" s="1202">
        <v>135</v>
      </c>
      <c r="AG7" s="1203"/>
      <c r="AH7" s="1203"/>
      <c r="AI7" s="1203"/>
      <c r="AJ7" s="1204"/>
      <c r="AK7" s="1186" t="s">
        <v>607</v>
      </c>
      <c r="AL7" s="1187"/>
      <c r="AM7" s="1187"/>
      <c r="AN7" s="1187"/>
      <c r="AO7" s="1187"/>
      <c r="AP7" s="1187">
        <v>5309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4951</v>
      </c>
      <c r="R23" s="1164"/>
      <c r="S23" s="1164"/>
      <c r="T23" s="1164"/>
      <c r="U23" s="1164"/>
      <c r="V23" s="1164">
        <v>4806</v>
      </c>
      <c r="W23" s="1164"/>
      <c r="X23" s="1164"/>
      <c r="Y23" s="1164"/>
      <c r="Z23" s="1164"/>
      <c r="AA23" s="1164">
        <v>146</v>
      </c>
      <c r="AB23" s="1164"/>
      <c r="AC23" s="1164"/>
      <c r="AD23" s="1164"/>
      <c r="AE23" s="1165"/>
      <c r="AF23" s="1166">
        <v>135</v>
      </c>
      <c r="AG23" s="1164"/>
      <c r="AH23" s="1164"/>
      <c r="AI23" s="1164"/>
      <c r="AJ23" s="1167"/>
      <c r="AK23" s="1168"/>
      <c r="AL23" s="1169"/>
      <c r="AM23" s="1169"/>
      <c r="AN23" s="1169"/>
      <c r="AO23" s="1169"/>
      <c r="AP23" s="1164">
        <v>5309</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365</v>
      </c>
      <c r="R28" s="1149"/>
      <c r="S28" s="1149"/>
      <c r="T28" s="1149"/>
      <c r="U28" s="1149"/>
      <c r="V28" s="1149">
        <v>363</v>
      </c>
      <c r="W28" s="1149"/>
      <c r="X28" s="1149"/>
      <c r="Y28" s="1149"/>
      <c r="Z28" s="1149"/>
      <c r="AA28" s="1149">
        <v>2</v>
      </c>
      <c r="AB28" s="1149"/>
      <c r="AC28" s="1149"/>
      <c r="AD28" s="1149"/>
      <c r="AE28" s="1150"/>
      <c r="AF28" s="1151">
        <v>2</v>
      </c>
      <c r="AG28" s="1149"/>
      <c r="AH28" s="1149"/>
      <c r="AI28" s="1149"/>
      <c r="AJ28" s="1152"/>
      <c r="AK28" s="1153">
        <v>22</v>
      </c>
      <c r="AL28" s="1141"/>
      <c r="AM28" s="1141"/>
      <c r="AN28" s="1141"/>
      <c r="AO28" s="1141"/>
      <c r="AP28" s="1141" t="s">
        <v>608</v>
      </c>
      <c r="AQ28" s="1141"/>
      <c r="AR28" s="1141"/>
      <c r="AS28" s="1141"/>
      <c r="AT28" s="1141"/>
      <c r="AU28" s="1141" t="s">
        <v>608</v>
      </c>
      <c r="AV28" s="1141"/>
      <c r="AW28" s="1141"/>
      <c r="AX28" s="1141"/>
      <c r="AY28" s="1141"/>
      <c r="AZ28" s="1142" t="s">
        <v>607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66</v>
      </c>
      <c r="R29" s="1139"/>
      <c r="S29" s="1139"/>
      <c r="T29" s="1139"/>
      <c r="U29" s="1139"/>
      <c r="V29" s="1139">
        <v>66</v>
      </c>
      <c r="W29" s="1139"/>
      <c r="X29" s="1139"/>
      <c r="Y29" s="1139"/>
      <c r="Z29" s="1139"/>
      <c r="AA29" s="1139">
        <v>0</v>
      </c>
      <c r="AB29" s="1139"/>
      <c r="AC29" s="1139"/>
      <c r="AD29" s="1139"/>
      <c r="AE29" s="1140"/>
      <c r="AF29" s="1114">
        <v>0</v>
      </c>
      <c r="AG29" s="1115"/>
      <c r="AH29" s="1115"/>
      <c r="AI29" s="1115"/>
      <c r="AJ29" s="1116"/>
      <c r="AK29" s="1075">
        <v>14</v>
      </c>
      <c r="AL29" s="1066"/>
      <c r="AM29" s="1066"/>
      <c r="AN29" s="1066"/>
      <c r="AO29" s="1066"/>
      <c r="AP29" s="1066" t="s">
        <v>608</v>
      </c>
      <c r="AQ29" s="1066"/>
      <c r="AR29" s="1066"/>
      <c r="AS29" s="1066"/>
      <c r="AT29" s="1066"/>
      <c r="AU29" s="1066" t="s">
        <v>608</v>
      </c>
      <c r="AV29" s="1066"/>
      <c r="AW29" s="1066"/>
      <c r="AX29" s="1066"/>
      <c r="AY29" s="1066"/>
      <c r="AZ29" s="1137" t="s">
        <v>607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238</v>
      </c>
      <c r="R30" s="1139"/>
      <c r="S30" s="1139"/>
      <c r="T30" s="1139"/>
      <c r="U30" s="1139"/>
      <c r="V30" s="1139">
        <v>236</v>
      </c>
      <c r="W30" s="1139"/>
      <c r="X30" s="1139"/>
      <c r="Y30" s="1139"/>
      <c r="Z30" s="1139"/>
      <c r="AA30" s="1139">
        <v>1</v>
      </c>
      <c r="AB30" s="1139"/>
      <c r="AC30" s="1139"/>
      <c r="AD30" s="1139"/>
      <c r="AE30" s="1140"/>
      <c r="AF30" s="1114">
        <v>1</v>
      </c>
      <c r="AG30" s="1115"/>
      <c r="AH30" s="1115"/>
      <c r="AI30" s="1115"/>
      <c r="AJ30" s="1116"/>
      <c r="AK30" s="1075">
        <v>68</v>
      </c>
      <c r="AL30" s="1066"/>
      <c r="AM30" s="1066"/>
      <c r="AN30" s="1066"/>
      <c r="AO30" s="1066"/>
      <c r="AP30" s="1066">
        <v>903</v>
      </c>
      <c r="AQ30" s="1066"/>
      <c r="AR30" s="1066"/>
      <c r="AS30" s="1066"/>
      <c r="AT30" s="1066"/>
      <c r="AU30" s="1066">
        <v>573</v>
      </c>
      <c r="AV30" s="1066"/>
      <c r="AW30" s="1066"/>
      <c r="AX30" s="1066"/>
      <c r="AY30" s="1066"/>
      <c r="AZ30" s="1137" t="s">
        <v>607</v>
      </c>
      <c r="BA30" s="1137"/>
      <c r="BB30" s="1137"/>
      <c r="BC30" s="1137"/>
      <c r="BD30" s="1137"/>
      <c r="BE30" s="1127" t="s">
        <v>406</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105</v>
      </c>
      <c r="R31" s="1139"/>
      <c r="S31" s="1139"/>
      <c r="T31" s="1139"/>
      <c r="U31" s="1139"/>
      <c r="V31" s="1139">
        <v>104</v>
      </c>
      <c r="W31" s="1139"/>
      <c r="X31" s="1139"/>
      <c r="Y31" s="1139"/>
      <c r="Z31" s="1139"/>
      <c r="AA31" s="1139">
        <v>1</v>
      </c>
      <c r="AB31" s="1139"/>
      <c r="AC31" s="1139"/>
      <c r="AD31" s="1139"/>
      <c r="AE31" s="1140"/>
      <c r="AF31" s="1114">
        <v>1</v>
      </c>
      <c r="AG31" s="1115"/>
      <c r="AH31" s="1115"/>
      <c r="AI31" s="1115"/>
      <c r="AJ31" s="1116"/>
      <c r="AK31" s="1075">
        <v>48</v>
      </c>
      <c r="AL31" s="1066"/>
      <c r="AM31" s="1066"/>
      <c r="AN31" s="1066"/>
      <c r="AO31" s="1066"/>
      <c r="AP31" s="1066">
        <v>361</v>
      </c>
      <c r="AQ31" s="1066"/>
      <c r="AR31" s="1066"/>
      <c r="AS31" s="1066"/>
      <c r="AT31" s="1066"/>
      <c r="AU31" s="1066">
        <v>360</v>
      </c>
      <c r="AV31" s="1066"/>
      <c r="AW31" s="1066"/>
      <c r="AX31" s="1066"/>
      <c r="AY31" s="1066"/>
      <c r="AZ31" s="1137" t="s">
        <v>607</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73</v>
      </c>
      <c r="R32" s="1139"/>
      <c r="S32" s="1139"/>
      <c r="T32" s="1139"/>
      <c r="U32" s="1139"/>
      <c r="V32" s="1139">
        <v>73</v>
      </c>
      <c r="W32" s="1139"/>
      <c r="X32" s="1139"/>
      <c r="Y32" s="1139"/>
      <c r="Z32" s="1139"/>
      <c r="AA32" s="1139">
        <v>1</v>
      </c>
      <c r="AB32" s="1139"/>
      <c r="AC32" s="1139"/>
      <c r="AD32" s="1139"/>
      <c r="AE32" s="1140"/>
      <c r="AF32" s="1114">
        <v>1</v>
      </c>
      <c r="AG32" s="1115"/>
      <c r="AH32" s="1115"/>
      <c r="AI32" s="1115"/>
      <c r="AJ32" s="1116"/>
      <c r="AK32" s="1075">
        <v>45</v>
      </c>
      <c r="AL32" s="1066"/>
      <c r="AM32" s="1066"/>
      <c r="AN32" s="1066"/>
      <c r="AO32" s="1066"/>
      <c r="AP32" s="1066">
        <v>378</v>
      </c>
      <c r="AQ32" s="1066"/>
      <c r="AR32" s="1066"/>
      <c r="AS32" s="1066"/>
      <c r="AT32" s="1066"/>
      <c r="AU32" s="1066">
        <v>378</v>
      </c>
      <c r="AV32" s="1066"/>
      <c r="AW32" s="1066"/>
      <c r="AX32" s="1066"/>
      <c r="AY32" s="1066"/>
      <c r="AZ32" s="1137" t="s">
        <v>607</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v>
      </c>
      <c r="AG63" s="1054"/>
      <c r="AH63" s="1054"/>
      <c r="AI63" s="1054"/>
      <c r="AJ63" s="1125"/>
      <c r="AK63" s="1126"/>
      <c r="AL63" s="1058"/>
      <c r="AM63" s="1058"/>
      <c r="AN63" s="1058"/>
      <c r="AO63" s="1058"/>
      <c r="AP63" s="1054">
        <v>1642</v>
      </c>
      <c r="AQ63" s="1054"/>
      <c r="AR63" s="1054"/>
      <c r="AS63" s="1054"/>
      <c r="AT63" s="1054"/>
      <c r="AU63" s="1054">
        <v>1311</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399</v>
      </c>
      <c r="AL66" s="1091"/>
      <c r="AM66" s="1091"/>
      <c r="AN66" s="1091"/>
      <c r="AO66" s="1092"/>
      <c r="AP66" s="1096" t="s">
        <v>419</v>
      </c>
      <c r="AQ66" s="1097"/>
      <c r="AR66" s="1097"/>
      <c r="AS66" s="1097"/>
      <c r="AT66" s="1098"/>
      <c r="AU66" s="1096" t="s">
        <v>420</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594</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595</v>
      </c>
      <c r="C69" s="1070"/>
      <c r="D69" s="1070"/>
      <c r="E69" s="1070"/>
      <c r="F69" s="1070"/>
      <c r="G69" s="1070"/>
      <c r="H69" s="1070"/>
      <c r="I69" s="1070"/>
      <c r="J69" s="1070"/>
      <c r="K69" s="1070"/>
      <c r="L69" s="1070"/>
      <c r="M69" s="1070"/>
      <c r="N69" s="1070"/>
      <c r="O69" s="1070"/>
      <c r="P69" s="1071"/>
      <c r="Q69" s="1072">
        <v>5116</v>
      </c>
      <c r="R69" s="1066"/>
      <c r="S69" s="1066"/>
      <c r="T69" s="1066"/>
      <c r="U69" s="1066"/>
      <c r="V69" s="1066">
        <v>5008</v>
      </c>
      <c r="W69" s="1066"/>
      <c r="X69" s="1066"/>
      <c r="Y69" s="1066"/>
      <c r="Z69" s="1066"/>
      <c r="AA69" s="1066">
        <v>108</v>
      </c>
      <c r="AB69" s="1066"/>
      <c r="AC69" s="1066"/>
      <c r="AD69" s="1066"/>
      <c r="AE69" s="1066"/>
      <c r="AF69" s="1066">
        <v>34</v>
      </c>
      <c r="AG69" s="1066"/>
      <c r="AH69" s="1066"/>
      <c r="AI69" s="1066"/>
      <c r="AJ69" s="1066"/>
      <c r="AK69" s="1066">
        <v>77</v>
      </c>
      <c r="AL69" s="1066"/>
      <c r="AM69" s="1066"/>
      <c r="AN69" s="1066"/>
      <c r="AO69" s="1066"/>
      <c r="AP69" s="1066">
        <v>222</v>
      </c>
      <c r="AQ69" s="1066"/>
      <c r="AR69" s="1066"/>
      <c r="AS69" s="1066"/>
      <c r="AT69" s="1066"/>
      <c r="AU69" s="1066">
        <v>31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596</v>
      </c>
      <c r="C70" s="1070"/>
      <c r="D70" s="1070"/>
      <c r="E70" s="1070"/>
      <c r="F70" s="1070"/>
      <c r="G70" s="1070"/>
      <c r="H70" s="1070"/>
      <c r="I70" s="1070"/>
      <c r="J70" s="1070"/>
      <c r="K70" s="1070"/>
      <c r="L70" s="1070"/>
      <c r="M70" s="1070"/>
      <c r="N70" s="1070"/>
      <c r="O70" s="1070"/>
      <c r="P70" s="1071"/>
      <c r="Q70" s="1072">
        <v>4050</v>
      </c>
      <c r="R70" s="1066"/>
      <c r="S70" s="1066"/>
      <c r="T70" s="1066"/>
      <c r="U70" s="1066"/>
      <c r="V70" s="1066">
        <v>3926</v>
      </c>
      <c r="W70" s="1066"/>
      <c r="X70" s="1066"/>
      <c r="Y70" s="1066"/>
      <c r="Z70" s="1066"/>
      <c r="AA70" s="1066">
        <v>124</v>
      </c>
      <c r="AB70" s="1066"/>
      <c r="AC70" s="1066"/>
      <c r="AD70" s="1066"/>
      <c r="AE70" s="1066"/>
      <c r="AF70" s="1066">
        <v>124</v>
      </c>
      <c r="AG70" s="1066"/>
      <c r="AH70" s="1066"/>
      <c r="AI70" s="1066"/>
      <c r="AJ70" s="1066"/>
      <c r="AK70" s="1066">
        <v>38</v>
      </c>
      <c r="AL70" s="1066"/>
      <c r="AM70" s="1066"/>
      <c r="AN70" s="1066"/>
      <c r="AO70" s="1066"/>
      <c r="AP70" s="1066" t="s">
        <v>609</v>
      </c>
      <c r="AQ70" s="1066"/>
      <c r="AR70" s="1066"/>
      <c r="AS70" s="1066"/>
      <c r="AT70" s="1066"/>
      <c r="AU70" s="1066" t="s">
        <v>609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597</v>
      </c>
      <c r="C71" s="1070"/>
      <c r="D71" s="1070"/>
      <c r="E71" s="1070"/>
      <c r="F71" s="1070"/>
      <c r="G71" s="1070"/>
      <c r="H71" s="1070"/>
      <c r="I71" s="1070"/>
      <c r="J71" s="1070"/>
      <c r="K71" s="1070"/>
      <c r="L71" s="1070"/>
      <c r="M71" s="1070"/>
      <c r="N71" s="1070"/>
      <c r="O71" s="1070"/>
      <c r="P71" s="1071"/>
      <c r="Q71" s="1072">
        <v>134</v>
      </c>
      <c r="R71" s="1066"/>
      <c r="S71" s="1066"/>
      <c r="T71" s="1066"/>
      <c r="U71" s="1066"/>
      <c r="V71" s="1066">
        <v>129</v>
      </c>
      <c r="W71" s="1066"/>
      <c r="X71" s="1066"/>
      <c r="Y71" s="1066"/>
      <c r="Z71" s="1066"/>
      <c r="AA71" s="1066">
        <v>4</v>
      </c>
      <c r="AB71" s="1066"/>
      <c r="AC71" s="1066"/>
      <c r="AD71" s="1066"/>
      <c r="AE71" s="1066"/>
      <c r="AF71" s="1066">
        <v>14</v>
      </c>
      <c r="AG71" s="1066"/>
      <c r="AH71" s="1066"/>
      <c r="AI71" s="1066"/>
      <c r="AJ71" s="1066"/>
      <c r="AK71" s="1066" t="s">
        <v>610</v>
      </c>
      <c r="AL71" s="1066"/>
      <c r="AM71" s="1066"/>
      <c r="AN71" s="1066"/>
      <c r="AO71" s="1066"/>
      <c r="AP71" s="1066">
        <v>280</v>
      </c>
      <c r="AQ71" s="1066"/>
      <c r="AR71" s="1066"/>
      <c r="AS71" s="1066"/>
      <c r="AT71" s="1066"/>
      <c r="AU71" s="1066">
        <v>24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598</v>
      </c>
      <c r="C72" s="1070"/>
      <c r="D72" s="1070"/>
      <c r="E72" s="1070"/>
      <c r="F72" s="1070"/>
      <c r="G72" s="1070"/>
      <c r="H72" s="1070"/>
      <c r="I72" s="1070"/>
      <c r="J72" s="1070"/>
      <c r="K72" s="1070"/>
      <c r="L72" s="1070"/>
      <c r="M72" s="1070"/>
      <c r="N72" s="1070"/>
      <c r="O72" s="1070"/>
      <c r="P72" s="1071"/>
      <c r="Q72" s="1072">
        <v>36</v>
      </c>
      <c r="R72" s="1066"/>
      <c r="S72" s="1066"/>
      <c r="T72" s="1066"/>
      <c r="U72" s="1066"/>
      <c r="V72" s="1066">
        <v>31</v>
      </c>
      <c r="W72" s="1066"/>
      <c r="X72" s="1066"/>
      <c r="Y72" s="1066"/>
      <c r="Z72" s="1066"/>
      <c r="AA72" s="1066">
        <v>5</v>
      </c>
      <c r="AB72" s="1066"/>
      <c r="AC72" s="1066"/>
      <c r="AD72" s="1066"/>
      <c r="AE72" s="1066"/>
      <c r="AF72" s="1066">
        <v>4</v>
      </c>
      <c r="AG72" s="1066"/>
      <c r="AH72" s="1066"/>
      <c r="AI72" s="1066"/>
      <c r="AJ72" s="1066"/>
      <c r="AK72" s="1066">
        <v>15</v>
      </c>
      <c r="AL72" s="1066"/>
      <c r="AM72" s="1066"/>
      <c r="AN72" s="1066"/>
      <c r="AO72" s="1066"/>
      <c r="AP72" s="1066" t="s">
        <v>609</v>
      </c>
      <c r="AQ72" s="1066"/>
      <c r="AR72" s="1066"/>
      <c r="AS72" s="1066"/>
      <c r="AT72" s="1066"/>
      <c r="AU72" s="1066" t="s">
        <v>609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599</v>
      </c>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600</v>
      </c>
      <c r="R74" s="1066"/>
      <c r="S74" s="1066"/>
      <c r="T74" s="1066"/>
      <c r="U74" s="1066"/>
      <c r="V74" s="1066">
        <v>537</v>
      </c>
      <c r="W74" s="1066"/>
      <c r="X74" s="1066"/>
      <c r="Y74" s="1066"/>
      <c r="Z74" s="1066"/>
      <c r="AA74" s="1066">
        <v>63</v>
      </c>
      <c r="AB74" s="1066"/>
      <c r="AC74" s="1066"/>
      <c r="AD74" s="1066"/>
      <c r="AE74" s="1066"/>
      <c r="AF74" s="1066">
        <v>63</v>
      </c>
      <c r="AG74" s="1066"/>
      <c r="AH74" s="1066"/>
      <c r="AI74" s="1066"/>
      <c r="AJ74" s="1066"/>
      <c r="AK74" s="1066">
        <v>127</v>
      </c>
      <c r="AL74" s="1066"/>
      <c r="AM74" s="1066"/>
      <c r="AN74" s="1066"/>
      <c r="AO74" s="1066"/>
      <c r="AP74" s="1066" t="s">
        <v>609</v>
      </c>
      <c r="AQ74" s="1066"/>
      <c r="AR74" s="1066"/>
      <c r="AS74" s="1066"/>
      <c r="AT74" s="1066"/>
      <c r="AU74" s="1066" t="s">
        <v>609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600</v>
      </c>
      <c r="C75" s="1070"/>
      <c r="D75" s="1070"/>
      <c r="E75" s="1070"/>
      <c r="F75" s="1070"/>
      <c r="G75" s="1070"/>
      <c r="H75" s="1070"/>
      <c r="I75" s="1070"/>
      <c r="J75" s="1070"/>
      <c r="K75" s="1070"/>
      <c r="L75" s="1070"/>
      <c r="M75" s="1070"/>
      <c r="N75" s="1070"/>
      <c r="O75" s="1070"/>
      <c r="P75" s="1071"/>
      <c r="Q75" s="1073">
        <v>296986</v>
      </c>
      <c r="R75" s="1074"/>
      <c r="S75" s="1074"/>
      <c r="T75" s="1074"/>
      <c r="U75" s="1075"/>
      <c r="V75" s="1076">
        <v>274820</v>
      </c>
      <c r="W75" s="1074"/>
      <c r="X75" s="1074"/>
      <c r="Y75" s="1074"/>
      <c r="Z75" s="1075"/>
      <c r="AA75" s="1076">
        <v>22166</v>
      </c>
      <c r="AB75" s="1074"/>
      <c r="AC75" s="1074"/>
      <c r="AD75" s="1074"/>
      <c r="AE75" s="1075"/>
      <c r="AF75" s="1076">
        <v>22166</v>
      </c>
      <c r="AG75" s="1074"/>
      <c r="AH75" s="1074"/>
      <c r="AI75" s="1074"/>
      <c r="AJ75" s="1075"/>
      <c r="AK75" s="1076">
        <v>255</v>
      </c>
      <c r="AL75" s="1074"/>
      <c r="AM75" s="1074"/>
      <c r="AN75" s="1074"/>
      <c r="AO75" s="1075"/>
      <c r="AP75" s="1076" t="s">
        <v>609</v>
      </c>
      <c r="AQ75" s="1074"/>
      <c r="AR75" s="1074"/>
      <c r="AS75" s="1074"/>
      <c r="AT75" s="1075"/>
      <c r="AU75" s="1076" t="s">
        <v>609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601</v>
      </c>
      <c r="C76" s="1070"/>
      <c r="D76" s="1070"/>
      <c r="E76" s="1070"/>
      <c r="F76" s="1070"/>
      <c r="G76" s="1070"/>
      <c r="H76" s="1070"/>
      <c r="I76" s="1070"/>
      <c r="J76" s="1070"/>
      <c r="K76" s="1070"/>
      <c r="L76" s="1070"/>
      <c r="M76" s="1070"/>
      <c r="N76" s="1070"/>
      <c r="O76" s="1070"/>
      <c r="P76" s="1071"/>
      <c r="Q76" s="1073">
        <v>1291</v>
      </c>
      <c r="R76" s="1074"/>
      <c r="S76" s="1074"/>
      <c r="T76" s="1074"/>
      <c r="U76" s="1075"/>
      <c r="V76" s="1076">
        <v>1258</v>
      </c>
      <c r="W76" s="1074"/>
      <c r="X76" s="1074"/>
      <c r="Y76" s="1074"/>
      <c r="Z76" s="1075"/>
      <c r="AA76" s="1076">
        <v>33</v>
      </c>
      <c r="AB76" s="1074"/>
      <c r="AC76" s="1074"/>
      <c r="AD76" s="1074"/>
      <c r="AE76" s="1075"/>
      <c r="AF76" s="1076">
        <v>33</v>
      </c>
      <c r="AG76" s="1074"/>
      <c r="AH76" s="1074"/>
      <c r="AI76" s="1074"/>
      <c r="AJ76" s="1075"/>
      <c r="AK76" s="1076">
        <v>95</v>
      </c>
      <c r="AL76" s="1074"/>
      <c r="AM76" s="1074"/>
      <c r="AN76" s="1074"/>
      <c r="AO76" s="1075"/>
      <c r="AP76" s="1076" t="s">
        <v>609</v>
      </c>
      <c r="AQ76" s="1074"/>
      <c r="AR76" s="1074"/>
      <c r="AS76" s="1074"/>
      <c r="AT76" s="1075"/>
      <c r="AU76" s="1076" t="s">
        <v>609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602</v>
      </c>
      <c r="C77" s="1070"/>
      <c r="D77" s="1070"/>
      <c r="E77" s="1070"/>
      <c r="F77" s="1070"/>
      <c r="G77" s="1070"/>
      <c r="H77" s="1070"/>
      <c r="I77" s="1070"/>
      <c r="J77" s="1070"/>
      <c r="K77" s="1070"/>
      <c r="L77" s="1070"/>
      <c r="M77" s="1070"/>
      <c r="N77" s="1070"/>
      <c r="O77" s="1070"/>
      <c r="P77" s="1071"/>
      <c r="Q77" s="1073">
        <v>195</v>
      </c>
      <c r="R77" s="1074"/>
      <c r="S77" s="1074"/>
      <c r="T77" s="1074"/>
      <c r="U77" s="1075"/>
      <c r="V77" s="1076">
        <v>186</v>
      </c>
      <c r="W77" s="1074"/>
      <c r="X77" s="1074"/>
      <c r="Y77" s="1074"/>
      <c r="Z77" s="1075"/>
      <c r="AA77" s="1076">
        <v>9</v>
      </c>
      <c r="AB77" s="1074"/>
      <c r="AC77" s="1074"/>
      <c r="AD77" s="1074"/>
      <c r="AE77" s="1075"/>
      <c r="AF77" s="1076">
        <v>9</v>
      </c>
      <c r="AG77" s="1074"/>
      <c r="AH77" s="1074"/>
      <c r="AI77" s="1074"/>
      <c r="AJ77" s="1075"/>
      <c r="AK77" s="1076" t="s">
        <v>610</v>
      </c>
      <c r="AL77" s="1074"/>
      <c r="AM77" s="1074"/>
      <c r="AN77" s="1074"/>
      <c r="AO77" s="1075"/>
      <c r="AP77" s="1076" t="s">
        <v>609</v>
      </c>
      <c r="AQ77" s="1074"/>
      <c r="AR77" s="1074"/>
      <c r="AS77" s="1074"/>
      <c r="AT77" s="1075"/>
      <c r="AU77" s="1076" t="s">
        <v>609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603</v>
      </c>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595</v>
      </c>
      <c r="C79" s="1070"/>
      <c r="D79" s="1070"/>
      <c r="E79" s="1070"/>
      <c r="F79" s="1070"/>
      <c r="G79" s="1070"/>
      <c r="H79" s="1070"/>
      <c r="I79" s="1070"/>
      <c r="J79" s="1070"/>
      <c r="K79" s="1070"/>
      <c r="L79" s="1070"/>
      <c r="M79" s="1070"/>
      <c r="N79" s="1070"/>
      <c r="O79" s="1070"/>
      <c r="P79" s="1071"/>
      <c r="Q79" s="1072">
        <v>6467</v>
      </c>
      <c r="R79" s="1066"/>
      <c r="S79" s="1066"/>
      <c r="T79" s="1066"/>
      <c r="U79" s="1066"/>
      <c r="V79" s="1066">
        <v>5925</v>
      </c>
      <c r="W79" s="1066"/>
      <c r="X79" s="1066"/>
      <c r="Y79" s="1066"/>
      <c r="Z79" s="1066"/>
      <c r="AA79" s="1066">
        <v>542</v>
      </c>
      <c r="AB79" s="1066"/>
      <c r="AC79" s="1066"/>
      <c r="AD79" s="1066"/>
      <c r="AE79" s="1066"/>
      <c r="AF79" s="1066">
        <v>550</v>
      </c>
      <c r="AG79" s="1066"/>
      <c r="AH79" s="1066"/>
      <c r="AI79" s="1066"/>
      <c r="AJ79" s="1066"/>
      <c r="AK79" s="1066">
        <v>0</v>
      </c>
      <c r="AL79" s="1066"/>
      <c r="AM79" s="1066"/>
      <c r="AN79" s="1066"/>
      <c r="AO79" s="1066"/>
      <c r="AP79" s="1066" t="s">
        <v>609</v>
      </c>
      <c r="AQ79" s="1066"/>
      <c r="AR79" s="1066"/>
      <c r="AS79" s="1066"/>
      <c r="AT79" s="1066"/>
      <c r="AU79" s="1066" t="s">
        <v>609</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604</v>
      </c>
      <c r="C80" s="1070"/>
      <c r="D80" s="1070"/>
      <c r="E80" s="1070"/>
      <c r="F80" s="1070"/>
      <c r="G80" s="1070"/>
      <c r="H80" s="1070"/>
      <c r="I80" s="1070"/>
      <c r="J80" s="1070"/>
      <c r="K80" s="1070"/>
      <c r="L80" s="1070"/>
      <c r="M80" s="1070"/>
      <c r="N80" s="1070"/>
      <c r="O80" s="1070"/>
      <c r="P80" s="1071"/>
      <c r="Q80" s="1072">
        <v>15</v>
      </c>
      <c r="R80" s="1066"/>
      <c r="S80" s="1066"/>
      <c r="T80" s="1066"/>
      <c r="U80" s="1066"/>
      <c r="V80" s="1066">
        <v>6</v>
      </c>
      <c r="W80" s="1066"/>
      <c r="X80" s="1066"/>
      <c r="Y80" s="1066"/>
      <c r="Z80" s="1066"/>
      <c r="AA80" s="1066">
        <v>9</v>
      </c>
      <c r="AB80" s="1066"/>
      <c r="AC80" s="1066"/>
      <c r="AD80" s="1066"/>
      <c r="AE80" s="1066"/>
      <c r="AF80" s="1066">
        <v>1</v>
      </c>
      <c r="AG80" s="1066"/>
      <c r="AH80" s="1066"/>
      <c r="AI80" s="1066"/>
      <c r="AJ80" s="1066"/>
      <c r="AK80" s="1066">
        <v>10</v>
      </c>
      <c r="AL80" s="1066"/>
      <c r="AM80" s="1066"/>
      <c r="AN80" s="1066"/>
      <c r="AO80" s="1066"/>
      <c r="AP80" s="1066" t="s">
        <v>609</v>
      </c>
      <c r="AQ80" s="1066"/>
      <c r="AR80" s="1066"/>
      <c r="AS80" s="1066"/>
      <c r="AT80" s="1066"/>
      <c r="AU80" s="1066" t="s">
        <v>609</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605</v>
      </c>
      <c r="C81" s="1070"/>
      <c r="D81" s="1070"/>
      <c r="E81" s="1070"/>
      <c r="F81" s="1070"/>
      <c r="G81" s="1070"/>
      <c r="H81" s="1070"/>
      <c r="I81" s="1070"/>
      <c r="J81" s="1070"/>
      <c r="K81" s="1070"/>
      <c r="L81" s="1070"/>
      <c r="M81" s="1070"/>
      <c r="N81" s="1070"/>
      <c r="O81" s="1070"/>
      <c r="P81" s="1071"/>
      <c r="Q81" s="1072">
        <v>4824</v>
      </c>
      <c r="R81" s="1066"/>
      <c r="S81" s="1066"/>
      <c r="T81" s="1066"/>
      <c r="U81" s="1066"/>
      <c r="V81" s="1066">
        <v>4603</v>
      </c>
      <c r="W81" s="1066"/>
      <c r="X81" s="1066"/>
      <c r="Y81" s="1066"/>
      <c r="Z81" s="1066"/>
      <c r="AA81" s="1066">
        <v>222</v>
      </c>
      <c r="AB81" s="1066"/>
      <c r="AC81" s="1066"/>
      <c r="AD81" s="1066"/>
      <c r="AE81" s="1066"/>
      <c r="AF81" s="1066">
        <v>222</v>
      </c>
      <c r="AG81" s="1066"/>
      <c r="AH81" s="1066"/>
      <c r="AI81" s="1066"/>
      <c r="AJ81" s="1066"/>
      <c r="AK81" s="1066" t="s">
        <v>610</v>
      </c>
      <c r="AL81" s="1066"/>
      <c r="AM81" s="1066"/>
      <c r="AN81" s="1066"/>
      <c r="AO81" s="1066"/>
      <c r="AP81" s="1066" t="s">
        <v>609</v>
      </c>
      <c r="AQ81" s="1066"/>
      <c r="AR81" s="1066"/>
      <c r="AS81" s="1066"/>
      <c r="AT81" s="1066"/>
      <c r="AU81" s="1066" t="s">
        <v>609</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23200</v>
      </c>
      <c r="AG88" s="1054"/>
      <c r="AH88" s="1054"/>
      <c r="AI88" s="1054"/>
      <c r="AJ88" s="1054"/>
      <c r="AK88" s="1058"/>
      <c r="AL88" s="1058"/>
      <c r="AM88" s="1058"/>
      <c r="AN88" s="1058"/>
      <c r="AO88" s="1058"/>
      <c r="AP88" s="1054">
        <v>502</v>
      </c>
      <c r="AQ88" s="1054"/>
      <c r="AR88" s="1054"/>
      <c r="AS88" s="1054"/>
      <c r="AT88" s="1054"/>
      <c r="AU88" s="1054">
        <v>55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306</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306</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306</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507287</v>
      </c>
      <c r="AB110" s="982"/>
      <c r="AC110" s="982"/>
      <c r="AD110" s="982"/>
      <c r="AE110" s="983"/>
      <c r="AF110" s="984">
        <v>487325</v>
      </c>
      <c r="AG110" s="982"/>
      <c r="AH110" s="982"/>
      <c r="AI110" s="982"/>
      <c r="AJ110" s="983"/>
      <c r="AK110" s="984">
        <v>450842</v>
      </c>
      <c r="AL110" s="982"/>
      <c r="AM110" s="982"/>
      <c r="AN110" s="982"/>
      <c r="AO110" s="983"/>
      <c r="AP110" s="985">
        <v>24.3</v>
      </c>
      <c r="AQ110" s="986"/>
      <c r="AR110" s="986"/>
      <c r="AS110" s="986"/>
      <c r="AT110" s="987"/>
      <c r="AU110" s="1021" t="s">
        <v>72</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4803994</v>
      </c>
      <c r="BR110" s="929"/>
      <c r="BS110" s="929"/>
      <c r="BT110" s="929"/>
      <c r="BU110" s="929"/>
      <c r="BV110" s="929">
        <v>4921814</v>
      </c>
      <c r="BW110" s="929"/>
      <c r="BX110" s="929"/>
      <c r="BY110" s="929"/>
      <c r="BZ110" s="929"/>
      <c r="CA110" s="929">
        <v>5308566</v>
      </c>
      <c r="CB110" s="929"/>
      <c r="CC110" s="929"/>
      <c r="CD110" s="929"/>
      <c r="CE110" s="929"/>
      <c r="CF110" s="953">
        <v>285.8</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392</v>
      </c>
      <c r="DR110" s="929"/>
      <c r="DS110" s="929"/>
      <c r="DT110" s="929"/>
      <c r="DU110" s="929"/>
      <c r="DV110" s="930" t="s">
        <v>438</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440</v>
      </c>
      <c r="AG111" s="1010"/>
      <c r="AH111" s="1010"/>
      <c r="AI111" s="1010"/>
      <c r="AJ111" s="1011"/>
      <c r="AK111" s="1012" t="s">
        <v>440</v>
      </c>
      <c r="AL111" s="1010"/>
      <c r="AM111" s="1010"/>
      <c r="AN111" s="1010"/>
      <c r="AO111" s="1011"/>
      <c r="AP111" s="1013" t="s">
        <v>392</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95504</v>
      </c>
      <c r="BR111" s="901"/>
      <c r="BS111" s="901"/>
      <c r="BT111" s="901"/>
      <c r="BU111" s="901"/>
      <c r="BV111" s="901">
        <v>77354</v>
      </c>
      <c r="BW111" s="901"/>
      <c r="BX111" s="901"/>
      <c r="BY111" s="901"/>
      <c r="BZ111" s="901"/>
      <c r="CA111" s="901">
        <v>58916</v>
      </c>
      <c r="CB111" s="901"/>
      <c r="CC111" s="901"/>
      <c r="CD111" s="901"/>
      <c r="CE111" s="901"/>
      <c r="CF111" s="962">
        <v>3.2</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438</v>
      </c>
      <c r="DR111" s="901"/>
      <c r="DS111" s="901"/>
      <c r="DT111" s="901"/>
      <c r="DU111" s="901"/>
      <c r="DV111" s="878" t="s">
        <v>438</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392</v>
      </c>
      <c r="AB112" s="864"/>
      <c r="AC112" s="864"/>
      <c r="AD112" s="864"/>
      <c r="AE112" s="865"/>
      <c r="AF112" s="866" t="s">
        <v>438</v>
      </c>
      <c r="AG112" s="864"/>
      <c r="AH112" s="864"/>
      <c r="AI112" s="864"/>
      <c r="AJ112" s="865"/>
      <c r="AK112" s="866" t="s">
        <v>438</v>
      </c>
      <c r="AL112" s="864"/>
      <c r="AM112" s="864"/>
      <c r="AN112" s="864"/>
      <c r="AO112" s="865"/>
      <c r="AP112" s="911" t="s">
        <v>438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1546967</v>
      </c>
      <c r="BR112" s="901"/>
      <c r="BS112" s="901"/>
      <c r="BT112" s="901"/>
      <c r="BU112" s="901"/>
      <c r="BV112" s="901">
        <v>1399365</v>
      </c>
      <c r="BW112" s="901"/>
      <c r="BX112" s="901"/>
      <c r="BY112" s="901"/>
      <c r="BZ112" s="901"/>
      <c r="CA112" s="901">
        <v>1311090</v>
      </c>
      <c r="CB112" s="901"/>
      <c r="CC112" s="901"/>
      <c r="CD112" s="901"/>
      <c r="CE112" s="901"/>
      <c r="CF112" s="962">
        <v>70.599999999999994</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438</v>
      </c>
      <c r="DR112" s="901"/>
      <c r="DS112" s="901"/>
      <c r="DT112" s="901"/>
      <c r="DU112" s="901"/>
      <c r="DV112" s="878" t="s">
        <v>438</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185474</v>
      </c>
      <c r="AB113" s="1010"/>
      <c r="AC113" s="1010"/>
      <c r="AD113" s="1010"/>
      <c r="AE113" s="1011"/>
      <c r="AF113" s="1012">
        <v>162742</v>
      </c>
      <c r="AG113" s="1010"/>
      <c r="AH113" s="1010"/>
      <c r="AI113" s="1010"/>
      <c r="AJ113" s="1011"/>
      <c r="AK113" s="1012">
        <v>148714</v>
      </c>
      <c r="AL113" s="1010"/>
      <c r="AM113" s="1010"/>
      <c r="AN113" s="1010"/>
      <c r="AO113" s="1011"/>
      <c r="AP113" s="1013">
        <v>8</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79810</v>
      </c>
      <c r="BR113" s="901"/>
      <c r="BS113" s="901"/>
      <c r="BT113" s="901"/>
      <c r="BU113" s="901"/>
      <c r="BV113" s="901">
        <v>68437</v>
      </c>
      <c r="BW113" s="901"/>
      <c r="BX113" s="901"/>
      <c r="BY113" s="901"/>
      <c r="BZ113" s="901"/>
      <c r="CA113" s="901">
        <v>54842</v>
      </c>
      <c r="CB113" s="901"/>
      <c r="CC113" s="901"/>
      <c r="CD113" s="901"/>
      <c r="CE113" s="901"/>
      <c r="CF113" s="962">
        <v>3</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438</v>
      </c>
      <c r="DM113" s="864"/>
      <c r="DN113" s="864"/>
      <c r="DO113" s="864"/>
      <c r="DP113" s="865"/>
      <c r="DQ113" s="866" t="s">
        <v>450</v>
      </c>
      <c r="DR113" s="864"/>
      <c r="DS113" s="864"/>
      <c r="DT113" s="864"/>
      <c r="DU113" s="865"/>
      <c r="DV113" s="911" t="s">
        <v>438</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13351</v>
      </c>
      <c r="AB114" s="864"/>
      <c r="AC114" s="864"/>
      <c r="AD114" s="864"/>
      <c r="AE114" s="865"/>
      <c r="AF114" s="866">
        <v>13910</v>
      </c>
      <c r="AG114" s="864"/>
      <c r="AH114" s="864"/>
      <c r="AI114" s="864"/>
      <c r="AJ114" s="865"/>
      <c r="AK114" s="866">
        <v>14099</v>
      </c>
      <c r="AL114" s="864"/>
      <c r="AM114" s="864"/>
      <c r="AN114" s="864"/>
      <c r="AO114" s="865"/>
      <c r="AP114" s="911">
        <v>0.8</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565441</v>
      </c>
      <c r="BR114" s="901"/>
      <c r="BS114" s="901"/>
      <c r="BT114" s="901"/>
      <c r="BU114" s="901"/>
      <c r="BV114" s="901">
        <v>592053</v>
      </c>
      <c r="BW114" s="901"/>
      <c r="BX114" s="901"/>
      <c r="BY114" s="901"/>
      <c r="BZ114" s="901"/>
      <c r="CA114" s="901">
        <v>558919</v>
      </c>
      <c r="CB114" s="901"/>
      <c r="CC114" s="901"/>
      <c r="CD114" s="901"/>
      <c r="CE114" s="901"/>
      <c r="CF114" s="962">
        <v>30.1</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438</v>
      </c>
      <c r="DM114" s="864"/>
      <c r="DN114" s="864"/>
      <c r="DO114" s="864"/>
      <c r="DP114" s="865"/>
      <c r="DQ114" s="866" t="s">
        <v>454</v>
      </c>
      <c r="DR114" s="864"/>
      <c r="DS114" s="864"/>
      <c r="DT114" s="864"/>
      <c r="DU114" s="865"/>
      <c r="DV114" s="911" t="s">
        <v>438</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4630</v>
      </c>
      <c r="AB115" s="1010"/>
      <c r="AC115" s="1010"/>
      <c r="AD115" s="1010"/>
      <c r="AE115" s="1011"/>
      <c r="AF115" s="1012">
        <v>2900</v>
      </c>
      <c r="AG115" s="1010"/>
      <c r="AH115" s="1010"/>
      <c r="AI115" s="1010"/>
      <c r="AJ115" s="1011"/>
      <c r="AK115" s="1012">
        <v>3312</v>
      </c>
      <c r="AL115" s="1010"/>
      <c r="AM115" s="1010"/>
      <c r="AN115" s="1010"/>
      <c r="AO115" s="1011"/>
      <c r="AP115" s="1013">
        <v>0.2</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438</v>
      </c>
      <c r="BW115" s="901"/>
      <c r="BX115" s="901"/>
      <c r="BY115" s="901"/>
      <c r="BZ115" s="901"/>
      <c r="CA115" s="901" t="s">
        <v>438</v>
      </c>
      <c r="CB115" s="901"/>
      <c r="CC115" s="901"/>
      <c r="CD115" s="901"/>
      <c r="CE115" s="901"/>
      <c r="CF115" s="962" t="s">
        <v>450</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438</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392</v>
      </c>
      <c r="AB116" s="864"/>
      <c r="AC116" s="864"/>
      <c r="AD116" s="864"/>
      <c r="AE116" s="865"/>
      <c r="AF116" s="866" t="s">
        <v>438</v>
      </c>
      <c r="AG116" s="864"/>
      <c r="AH116" s="864"/>
      <c r="AI116" s="864"/>
      <c r="AJ116" s="865"/>
      <c r="AK116" s="866" t="s">
        <v>392</v>
      </c>
      <c r="AL116" s="864"/>
      <c r="AM116" s="864"/>
      <c r="AN116" s="864"/>
      <c r="AO116" s="865"/>
      <c r="AP116" s="911" t="s">
        <v>438</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438</v>
      </c>
      <c r="BW116" s="901"/>
      <c r="BX116" s="901"/>
      <c r="BY116" s="901"/>
      <c r="BZ116" s="901"/>
      <c r="CA116" s="901" t="s">
        <v>392</v>
      </c>
      <c r="CB116" s="901"/>
      <c r="CC116" s="901"/>
      <c r="CD116" s="901"/>
      <c r="CE116" s="901"/>
      <c r="CF116" s="962" t="s">
        <v>438</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438</v>
      </c>
      <c r="DM116" s="864"/>
      <c r="DN116" s="864"/>
      <c r="DO116" s="864"/>
      <c r="DP116" s="865"/>
      <c r="DQ116" s="866" t="s">
        <v>438</v>
      </c>
      <c r="DR116" s="864"/>
      <c r="DS116" s="864"/>
      <c r="DT116" s="864"/>
      <c r="DU116" s="865"/>
      <c r="DV116" s="911" t="s">
        <v>438</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710742</v>
      </c>
      <c r="AB117" s="996"/>
      <c r="AC117" s="996"/>
      <c r="AD117" s="996"/>
      <c r="AE117" s="997"/>
      <c r="AF117" s="998">
        <v>666877</v>
      </c>
      <c r="AG117" s="996"/>
      <c r="AH117" s="996"/>
      <c r="AI117" s="996"/>
      <c r="AJ117" s="997"/>
      <c r="AK117" s="998">
        <v>616967</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450</v>
      </c>
      <c r="BR117" s="901"/>
      <c r="BS117" s="901"/>
      <c r="BT117" s="901"/>
      <c r="BU117" s="901"/>
      <c r="BV117" s="901" t="s">
        <v>450</v>
      </c>
      <c r="BW117" s="901"/>
      <c r="BX117" s="901"/>
      <c r="BY117" s="901"/>
      <c r="BZ117" s="901"/>
      <c r="CA117" s="901" t="s">
        <v>450</v>
      </c>
      <c r="CB117" s="901"/>
      <c r="CC117" s="901"/>
      <c r="CD117" s="901"/>
      <c r="CE117" s="901"/>
      <c r="CF117" s="962" t="s">
        <v>450</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450</v>
      </c>
      <c r="DM117" s="864"/>
      <c r="DN117" s="864"/>
      <c r="DO117" s="864"/>
      <c r="DP117" s="865"/>
      <c r="DQ117" s="866" t="s">
        <v>450</v>
      </c>
      <c r="DR117" s="864"/>
      <c r="DS117" s="864"/>
      <c r="DT117" s="864"/>
      <c r="DU117" s="865"/>
      <c r="DV117" s="911" t="s">
        <v>450</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306</v>
      </c>
      <c r="AL118" s="989"/>
      <c r="AM118" s="989"/>
      <c r="AN118" s="989"/>
      <c r="AO118" s="990"/>
      <c r="AP118" s="992" t="s">
        <v>432</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465</v>
      </c>
      <c r="BR118" s="932"/>
      <c r="BS118" s="932"/>
      <c r="BT118" s="932"/>
      <c r="BU118" s="932"/>
      <c r="BV118" s="932" t="s">
        <v>466</v>
      </c>
      <c r="BW118" s="932"/>
      <c r="BX118" s="932"/>
      <c r="BY118" s="932"/>
      <c r="BZ118" s="932"/>
      <c r="CA118" s="932" t="s">
        <v>392</v>
      </c>
      <c r="CB118" s="932"/>
      <c r="CC118" s="932"/>
      <c r="CD118" s="932"/>
      <c r="CE118" s="932"/>
      <c r="CF118" s="962" t="s">
        <v>467</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392</v>
      </c>
      <c r="DH118" s="864"/>
      <c r="DI118" s="864"/>
      <c r="DJ118" s="864"/>
      <c r="DK118" s="865"/>
      <c r="DL118" s="866" t="s">
        <v>469</v>
      </c>
      <c r="DM118" s="864"/>
      <c r="DN118" s="864"/>
      <c r="DO118" s="864"/>
      <c r="DP118" s="865"/>
      <c r="DQ118" s="866" t="s">
        <v>440</v>
      </c>
      <c r="DR118" s="864"/>
      <c r="DS118" s="864"/>
      <c r="DT118" s="864"/>
      <c r="DU118" s="865"/>
      <c r="DV118" s="911" t="s">
        <v>466</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450</v>
      </c>
      <c r="AB119" s="982"/>
      <c r="AC119" s="982"/>
      <c r="AD119" s="982"/>
      <c r="AE119" s="983"/>
      <c r="AF119" s="984" t="s">
        <v>440</v>
      </c>
      <c r="AG119" s="982"/>
      <c r="AH119" s="982"/>
      <c r="AI119" s="982"/>
      <c r="AJ119" s="983"/>
      <c r="AK119" s="984" t="s">
        <v>465</v>
      </c>
      <c r="AL119" s="982"/>
      <c r="AM119" s="982"/>
      <c r="AN119" s="982"/>
      <c r="AO119" s="983"/>
      <c r="AP119" s="985" t="s">
        <v>470</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471</v>
      </c>
      <c r="BP119" s="965"/>
      <c r="BQ119" s="969">
        <v>7091716</v>
      </c>
      <c r="BR119" s="932"/>
      <c r="BS119" s="932"/>
      <c r="BT119" s="932"/>
      <c r="BU119" s="932"/>
      <c r="BV119" s="932">
        <v>7059023</v>
      </c>
      <c r="BW119" s="932"/>
      <c r="BX119" s="932"/>
      <c r="BY119" s="932"/>
      <c r="BZ119" s="932"/>
      <c r="CA119" s="932">
        <v>7292333</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95504</v>
      </c>
      <c r="DH119" s="847"/>
      <c r="DI119" s="847"/>
      <c r="DJ119" s="847"/>
      <c r="DK119" s="848"/>
      <c r="DL119" s="849">
        <v>77354</v>
      </c>
      <c r="DM119" s="847"/>
      <c r="DN119" s="847"/>
      <c r="DO119" s="847"/>
      <c r="DP119" s="848"/>
      <c r="DQ119" s="849">
        <v>58916</v>
      </c>
      <c r="DR119" s="847"/>
      <c r="DS119" s="847"/>
      <c r="DT119" s="847"/>
      <c r="DU119" s="848"/>
      <c r="DV119" s="935">
        <v>3.2</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467</v>
      </c>
      <c r="AB120" s="864"/>
      <c r="AC120" s="864"/>
      <c r="AD120" s="864"/>
      <c r="AE120" s="865"/>
      <c r="AF120" s="866" t="s">
        <v>470</v>
      </c>
      <c r="AG120" s="864"/>
      <c r="AH120" s="864"/>
      <c r="AI120" s="864"/>
      <c r="AJ120" s="865"/>
      <c r="AK120" s="866" t="s">
        <v>465</v>
      </c>
      <c r="AL120" s="864"/>
      <c r="AM120" s="864"/>
      <c r="AN120" s="864"/>
      <c r="AO120" s="865"/>
      <c r="AP120" s="911" t="s">
        <v>473</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2137929</v>
      </c>
      <c r="BR120" s="929"/>
      <c r="BS120" s="929"/>
      <c r="BT120" s="929"/>
      <c r="BU120" s="929"/>
      <c r="BV120" s="929">
        <v>2093767</v>
      </c>
      <c r="BW120" s="929"/>
      <c r="BX120" s="929"/>
      <c r="BY120" s="929"/>
      <c r="BZ120" s="929"/>
      <c r="CA120" s="929">
        <v>2136044</v>
      </c>
      <c r="CB120" s="929"/>
      <c r="CC120" s="929"/>
      <c r="CD120" s="929"/>
      <c r="CE120" s="929"/>
      <c r="CF120" s="953">
        <v>115</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685177</v>
      </c>
      <c r="DH120" s="929"/>
      <c r="DI120" s="929"/>
      <c r="DJ120" s="929"/>
      <c r="DK120" s="929"/>
      <c r="DL120" s="929">
        <v>607691</v>
      </c>
      <c r="DM120" s="929"/>
      <c r="DN120" s="929"/>
      <c r="DO120" s="929"/>
      <c r="DP120" s="929"/>
      <c r="DQ120" s="929">
        <v>572798</v>
      </c>
      <c r="DR120" s="929"/>
      <c r="DS120" s="929"/>
      <c r="DT120" s="929"/>
      <c r="DU120" s="929"/>
      <c r="DV120" s="930">
        <v>30.8</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467</v>
      </c>
      <c r="AB121" s="864"/>
      <c r="AC121" s="864"/>
      <c r="AD121" s="864"/>
      <c r="AE121" s="865"/>
      <c r="AF121" s="866" t="s">
        <v>440</v>
      </c>
      <c r="AG121" s="864"/>
      <c r="AH121" s="864"/>
      <c r="AI121" s="864"/>
      <c r="AJ121" s="865"/>
      <c r="AK121" s="866" t="s">
        <v>392</v>
      </c>
      <c r="AL121" s="864"/>
      <c r="AM121" s="864"/>
      <c r="AN121" s="864"/>
      <c r="AO121" s="865"/>
      <c r="AP121" s="911" t="s">
        <v>465</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92662</v>
      </c>
      <c r="BR121" s="901"/>
      <c r="BS121" s="901"/>
      <c r="BT121" s="901"/>
      <c r="BU121" s="901"/>
      <c r="BV121" s="901">
        <v>72403</v>
      </c>
      <c r="BW121" s="901"/>
      <c r="BX121" s="901"/>
      <c r="BY121" s="901"/>
      <c r="BZ121" s="901"/>
      <c r="CA121" s="901">
        <v>109874</v>
      </c>
      <c r="CB121" s="901"/>
      <c r="CC121" s="901"/>
      <c r="CD121" s="901"/>
      <c r="CE121" s="901"/>
      <c r="CF121" s="962">
        <v>5.9</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439286</v>
      </c>
      <c r="DH121" s="901"/>
      <c r="DI121" s="901"/>
      <c r="DJ121" s="901"/>
      <c r="DK121" s="901"/>
      <c r="DL121" s="901">
        <v>404620</v>
      </c>
      <c r="DM121" s="901"/>
      <c r="DN121" s="901"/>
      <c r="DO121" s="901"/>
      <c r="DP121" s="901"/>
      <c r="DQ121" s="901">
        <v>378493</v>
      </c>
      <c r="DR121" s="901"/>
      <c r="DS121" s="901"/>
      <c r="DT121" s="901"/>
      <c r="DU121" s="901"/>
      <c r="DV121" s="878">
        <v>20.399999999999999</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465</v>
      </c>
      <c r="AB122" s="864"/>
      <c r="AC122" s="864"/>
      <c r="AD122" s="864"/>
      <c r="AE122" s="865"/>
      <c r="AF122" s="866" t="s">
        <v>465</v>
      </c>
      <c r="AG122" s="864"/>
      <c r="AH122" s="864"/>
      <c r="AI122" s="864"/>
      <c r="AJ122" s="865"/>
      <c r="AK122" s="866" t="s">
        <v>233</v>
      </c>
      <c r="AL122" s="864"/>
      <c r="AM122" s="864"/>
      <c r="AN122" s="864"/>
      <c r="AO122" s="865"/>
      <c r="AP122" s="911" t="s">
        <v>233</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4424773</v>
      </c>
      <c r="BR122" s="932"/>
      <c r="BS122" s="932"/>
      <c r="BT122" s="932"/>
      <c r="BU122" s="932"/>
      <c r="BV122" s="932">
        <v>4411977</v>
      </c>
      <c r="BW122" s="932"/>
      <c r="BX122" s="932"/>
      <c r="BY122" s="932"/>
      <c r="BZ122" s="932"/>
      <c r="CA122" s="932">
        <v>4460807</v>
      </c>
      <c r="CB122" s="932"/>
      <c r="CC122" s="932"/>
      <c r="CD122" s="932"/>
      <c r="CE122" s="932"/>
      <c r="CF122" s="933">
        <v>240.2</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v>422504</v>
      </c>
      <c r="DH122" s="901"/>
      <c r="DI122" s="901"/>
      <c r="DJ122" s="901"/>
      <c r="DK122" s="901"/>
      <c r="DL122" s="901">
        <v>387054</v>
      </c>
      <c r="DM122" s="901"/>
      <c r="DN122" s="901"/>
      <c r="DO122" s="901"/>
      <c r="DP122" s="901"/>
      <c r="DQ122" s="901">
        <v>359799</v>
      </c>
      <c r="DR122" s="901"/>
      <c r="DS122" s="901"/>
      <c r="DT122" s="901"/>
      <c r="DU122" s="901"/>
      <c r="DV122" s="878">
        <v>19.399999999999999</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483</v>
      </c>
      <c r="AB123" s="864"/>
      <c r="AC123" s="864"/>
      <c r="AD123" s="864"/>
      <c r="AE123" s="865"/>
      <c r="AF123" s="866" t="s">
        <v>467</v>
      </c>
      <c r="AG123" s="864"/>
      <c r="AH123" s="864"/>
      <c r="AI123" s="864"/>
      <c r="AJ123" s="865"/>
      <c r="AK123" s="866" t="s">
        <v>392</v>
      </c>
      <c r="AL123" s="864"/>
      <c r="AM123" s="864"/>
      <c r="AN123" s="864"/>
      <c r="AO123" s="865"/>
      <c r="AP123" s="911" t="s">
        <v>465</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484</v>
      </c>
      <c r="BP123" s="965"/>
      <c r="BQ123" s="919">
        <v>6655364</v>
      </c>
      <c r="BR123" s="920"/>
      <c r="BS123" s="920"/>
      <c r="BT123" s="920"/>
      <c r="BU123" s="920"/>
      <c r="BV123" s="920">
        <v>6578147</v>
      </c>
      <c r="BW123" s="920"/>
      <c r="BX123" s="920"/>
      <c r="BY123" s="920"/>
      <c r="BZ123" s="920"/>
      <c r="CA123" s="920">
        <v>6706725</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t="s">
        <v>467</v>
      </c>
      <c r="DH123" s="864"/>
      <c r="DI123" s="864"/>
      <c r="DJ123" s="864"/>
      <c r="DK123" s="865"/>
      <c r="DL123" s="866" t="s">
        <v>392</v>
      </c>
      <c r="DM123" s="864"/>
      <c r="DN123" s="864"/>
      <c r="DO123" s="864"/>
      <c r="DP123" s="865"/>
      <c r="DQ123" s="866" t="s">
        <v>486</v>
      </c>
      <c r="DR123" s="864"/>
      <c r="DS123" s="864"/>
      <c r="DT123" s="864"/>
      <c r="DU123" s="865"/>
      <c r="DV123" s="911" t="s">
        <v>392</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392</v>
      </c>
      <c r="AB124" s="864"/>
      <c r="AC124" s="864"/>
      <c r="AD124" s="864"/>
      <c r="AE124" s="865"/>
      <c r="AF124" s="866" t="s">
        <v>450</v>
      </c>
      <c r="AG124" s="864"/>
      <c r="AH124" s="864"/>
      <c r="AI124" s="864"/>
      <c r="AJ124" s="865"/>
      <c r="AK124" s="866" t="s">
        <v>440</v>
      </c>
      <c r="AL124" s="864"/>
      <c r="AM124" s="864"/>
      <c r="AN124" s="864"/>
      <c r="AO124" s="865"/>
      <c r="AP124" s="911" t="s">
        <v>440</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25.3</v>
      </c>
      <c r="BR124" s="918"/>
      <c r="BS124" s="918"/>
      <c r="BT124" s="918"/>
      <c r="BU124" s="918"/>
      <c r="BV124" s="918">
        <v>28.1</v>
      </c>
      <c r="BW124" s="918"/>
      <c r="BX124" s="918"/>
      <c r="BY124" s="918"/>
      <c r="BZ124" s="918"/>
      <c r="CA124" s="918">
        <v>31.5</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t="s">
        <v>467</v>
      </c>
      <c r="DH124" s="847"/>
      <c r="DI124" s="847"/>
      <c r="DJ124" s="847"/>
      <c r="DK124" s="848"/>
      <c r="DL124" s="849" t="s">
        <v>466</v>
      </c>
      <c r="DM124" s="847"/>
      <c r="DN124" s="847"/>
      <c r="DO124" s="847"/>
      <c r="DP124" s="848"/>
      <c r="DQ124" s="849" t="s">
        <v>450</v>
      </c>
      <c r="DR124" s="847"/>
      <c r="DS124" s="847"/>
      <c r="DT124" s="847"/>
      <c r="DU124" s="848"/>
      <c r="DV124" s="935" t="s">
        <v>489</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470</v>
      </c>
      <c r="AB125" s="864"/>
      <c r="AC125" s="864"/>
      <c r="AD125" s="864"/>
      <c r="AE125" s="865"/>
      <c r="AF125" s="866" t="s">
        <v>450</v>
      </c>
      <c r="AG125" s="864"/>
      <c r="AH125" s="864"/>
      <c r="AI125" s="864"/>
      <c r="AJ125" s="865"/>
      <c r="AK125" s="866" t="s">
        <v>470</v>
      </c>
      <c r="AL125" s="864"/>
      <c r="AM125" s="864"/>
      <c r="AN125" s="864"/>
      <c r="AO125" s="865"/>
      <c r="AP125" s="911" t="s">
        <v>233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489</v>
      </c>
      <c r="DH125" s="929"/>
      <c r="DI125" s="929"/>
      <c r="DJ125" s="929"/>
      <c r="DK125" s="929"/>
      <c r="DL125" s="929" t="s">
        <v>466</v>
      </c>
      <c r="DM125" s="929"/>
      <c r="DN125" s="929"/>
      <c r="DO125" s="929"/>
      <c r="DP125" s="929"/>
      <c r="DQ125" s="929" t="s">
        <v>470</v>
      </c>
      <c r="DR125" s="929"/>
      <c r="DS125" s="929"/>
      <c r="DT125" s="929"/>
      <c r="DU125" s="929"/>
      <c r="DV125" s="930" t="s">
        <v>489</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4630</v>
      </c>
      <c r="AB126" s="864"/>
      <c r="AC126" s="864"/>
      <c r="AD126" s="864"/>
      <c r="AE126" s="865"/>
      <c r="AF126" s="866">
        <v>2900</v>
      </c>
      <c r="AG126" s="864"/>
      <c r="AH126" s="864"/>
      <c r="AI126" s="864"/>
      <c r="AJ126" s="865"/>
      <c r="AK126" s="866">
        <v>3312</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469</v>
      </c>
      <c r="DH126" s="901"/>
      <c r="DI126" s="901"/>
      <c r="DJ126" s="901"/>
      <c r="DK126" s="901"/>
      <c r="DL126" s="901" t="s">
        <v>470</v>
      </c>
      <c r="DM126" s="901"/>
      <c r="DN126" s="901"/>
      <c r="DO126" s="901"/>
      <c r="DP126" s="901"/>
      <c r="DQ126" s="901" t="s">
        <v>392</v>
      </c>
      <c r="DR126" s="901"/>
      <c r="DS126" s="901"/>
      <c r="DT126" s="901"/>
      <c r="DU126" s="901"/>
      <c r="DV126" s="878" t="s">
        <v>392</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392</v>
      </c>
      <c r="AB127" s="864"/>
      <c r="AC127" s="864"/>
      <c r="AD127" s="864"/>
      <c r="AE127" s="865"/>
      <c r="AF127" s="866" t="s">
        <v>467</v>
      </c>
      <c r="AG127" s="864"/>
      <c r="AH127" s="864"/>
      <c r="AI127" s="864"/>
      <c r="AJ127" s="865"/>
      <c r="AK127" s="866" t="s">
        <v>483</v>
      </c>
      <c r="AL127" s="864"/>
      <c r="AM127" s="864"/>
      <c r="AN127" s="864"/>
      <c r="AO127" s="865"/>
      <c r="AP127" s="911" t="s">
        <v>470</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392</v>
      </c>
      <c r="DH127" s="901"/>
      <c r="DI127" s="901"/>
      <c r="DJ127" s="901"/>
      <c r="DK127" s="901"/>
      <c r="DL127" s="901" t="s">
        <v>470</v>
      </c>
      <c r="DM127" s="901"/>
      <c r="DN127" s="901"/>
      <c r="DO127" s="901"/>
      <c r="DP127" s="901"/>
      <c r="DQ127" s="901" t="s">
        <v>233</v>
      </c>
      <c r="DR127" s="901"/>
      <c r="DS127" s="901"/>
      <c r="DT127" s="901"/>
      <c r="DU127" s="901"/>
      <c r="DV127" s="878" t="s">
        <v>470</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4359</v>
      </c>
      <c r="AB128" s="885"/>
      <c r="AC128" s="885"/>
      <c r="AD128" s="885"/>
      <c r="AE128" s="886"/>
      <c r="AF128" s="887">
        <v>4433</v>
      </c>
      <c r="AG128" s="885"/>
      <c r="AH128" s="885"/>
      <c r="AI128" s="885"/>
      <c r="AJ128" s="886"/>
      <c r="AK128" s="887">
        <v>4509</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489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392</v>
      </c>
      <c r="DH128" s="875"/>
      <c r="DI128" s="875"/>
      <c r="DJ128" s="875"/>
      <c r="DK128" s="875"/>
      <c r="DL128" s="875" t="s">
        <v>392</v>
      </c>
      <c r="DM128" s="875"/>
      <c r="DN128" s="875"/>
      <c r="DO128" s="875"/>
      <c r="DP128" s="875"/>
      <c r="DQ128" s="875" t="s">
        <v>392</v>
      </c>
      <c r="DR128" s="875"/>
      <c r="DS128" s="875"/>
      <c r="DT128" s="875"/>
      <c r="DU128" s="875"/>
      <c r="DV128" s="876" t="s">
        <v>486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2236558</v>
      </c>
      <c r="AB129" s="864"/>
      <c r="AC129" s="864"/>
      <c r="AD129" s="864"/>
      <c r="AE129" s="865"/>
      <c r="AF129" s="866">
        <v>2182112</v>
      </c>
      <c r="AG129" s="864"/>
      <c r="AH129" s="864"/>
      <c r="AI129" s="864"/>
      <c r="AJ129" s="865"/>
      <c r="AK129" s="866">
        <v>2285322</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467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517976</v>
      </c>
      <c r="AB130" s="864"/>
      <c r="AC130" s="864"/>
      <c r="AD130" s="864"/>
      <c r="AE130" s="865"/>
      <c r="AF130" s="866">
        <v>472013</v>
      </c>
      <c r="AG130" s="864"/>
      <c r="AH130" s="864"/>
      <c r="AI130" s="864"/>
      <c r="AJ130" s="865"/>
      <c r="AK130" s="866">
        <v>427875</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10.6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1718582</v>
      </c>
      <c r="AB131" s="847"/>
      <c r="AC131" s="847"/>
      <c r="AD131" s="847"/>
      <c r="AE131" s="848"/>
      <c r="AF131" s="849">
        <v>1710099</v>
      </c>
      <c r="AG131" s="847"/>
      <c r="AH131" s="847"/>
      <c r="AI131" s="847"/>
      <c r="AJ131" s="848"/>
      <c r="AK131" s="849">
        <v>1857447</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31.5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10.962933400000001</v>
      </c>
      <c r="AB132" s="827"/>
      <c r="AC132" s="827"/>
      <c r="AD132" s="827"/>
      <c r="AE132" s="828"/>
      <c r="AF132" s="829">
        <v>11.135671090000001</v>
      </c>
      <c r="AG132" s="827"/>
      <c r="AH132" s="827"/>
      <c r="AI132" s="827"/>
      <c r="AJ132" s="828"/>
      <c r="AK132" s="829">
        <v>9.9374571659999997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9.9</v>
      </c>
      <c r="AB133" s="806"/>
      <c r="AC133" s="806"/>
      <c r="AD133" s="806"/>
      <c r="AE133" s="807"/>
      <c r="AF133" s="805">
        <v>10.6</v>
      </c>
      <c r="AG133" s="806"/>
      <c r="AH133" s="806"/>
      <c r="AI133" s="806"/>
      <c r="AJ133" s="807"/>
      <c r="AK133" s="805">
        <v>10.6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Oy4+EAo3mku/ceC4hj06ITQ8jpz/DJf+w6eJrpMWe+NBkEECCPf0hJJW4WrKL0331YAzyASJ+Q4Sa2lJYoyxw==" saltValue="A7IxtDHUNwGvAng1LfOQ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D9JT5VKAyRV21TksX4nT+t5w4k8RdwfvjWszzItSSTirp8V4k65Rf0fgVaObZZWRThIolToRV1fUBsRzQDf9A==" saltValue="othyxo/eGHfTz2uXghiN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FygpUiFQSjsID576CXAtpxgjcxdc50ZpIX7A/O2OJmZEdTIr6631VvhAP+RHNJq39Zkml16wYkl7SMgelUJlg==" saltValue="jnKUPuBLK0HEXQCQ3B4+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582732</v>
      </c>
      <c r="AP9" s="314">
        <v>163276</v>
      </c>
      <c r="AQ9" s="315">
        <v>199723</v>
      </c>
      <c r="AR9" s="316">
        <v>-18.2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141085</v>
      </c>
      <c r="AP10" s="317">
        <v>39531</v>
      </c>
      <c r="AQ10" s="318">
        <v>26472</v>
      </c>
      <c r="AR10" s="319">
        <v>49.3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t="s">
        <v>524</v>
      </c>
      <c r="AP11" s="317" t="s">
        <v>524</v>
      </c>
      <c r="AQ11" s="318">
        <v>1310</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18475</v>
      </c>
      <c r="AP13" s="317">
        <v>5177</v>
      </c>
      <c r="AQ13" s="318">
        <v>7770</v>
      </c>
      <c r="AR13" s="319">
        <v>-33.4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42567</v>
      </c>
      <c r="AP14" s="317">
        <v>11927</v>
      </c>
      <c r="AQ14" s="318">
        <v>5092</v>
      </c>
      <c r="AR14" s="319">
        <v>134.19999999999999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-46688</v>
      </c>
      <c r="AP15" s="317">
        <v>-13082</v>
      </c>
      <c r="AQ15" s="318">
        <v>-15881</v>
      </c>
      <c r="AR15" s="319">
        <v>-17.600000000000001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738171</v>
      </c>
      <c r="AP16" s="317">
        <v>206829</v>
      </c>
      <c r="AQ16" s="318">
        <v>224486</v>
      </c>
      <c r="AR16" s="319">
        <v>-7.9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19.329999999999998</v>
      </c>
      <c r="AP21" s="331">
        <v>20.23</v>
      </c>
      <c r="AQ21" s="332">
        <v>-0.9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97.1</v>
      </c>
      <c r="AP22" s="336">
        <v>95.4</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450842</v>
      </c>
      <c r="AP32" s="345">
        <v>126322</v>
      </c>
      <c r="AQ32" s="346">
        <v>117380</v>
      </c>
      <c r="AR32" s="347">
        <v>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524</v>
      </c>
      <c r="AP34" s="345" t="s">
        <v>524</v>
      </c>
      <c r="AQ34" s="346" t="s">
        <v>524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148714</v>
      </c>
      <c r="AP35" s="345">
        <v>41668</v>
      </c>
      <c r="AQ35" s="346">
        <v>31875</v>
      </c>
      <c r="AR35" s="347">
        <v>30.7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14099</v>
      </c>
      <c r="AP36" s="345">
        <v>3950</v>
      </c>
      <c r="AQ36" s="346">
        <v>2465</v>
      </c>
      <c r="AR36" s="347">
        <v>60.2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v>3312</v>
      </c>
      <c r="AP37" s="345">
        <v>928</v>
      </c>
      <c r="AQ37" s="346">
        <v>285</v>
      </c>
      <c r="AR37" s="347">
        <v>225.6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524</v>
      </c>
      <c r="AP38" s="348" t="s">
        <v>524</v>
      </c>
      <c r="AQ38" s="349">
        <v>17</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-4509</v>
      </c>
      <c r="AP39" s="345">
        <v>-1263</v>
      </c>
      <c r="AQ39" s="346">
        <v>-3552</v>
      </c>
      <c r="AR39" s="347">
        <v>-64.400000000000006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-427875</v>
      </c>
      <c r="AP40" s="345">
        <v>-119887</v>
      </c>
      <c r="AQ40" s="346">
        <v>-113436</v>
      </c>
      <c r="AR40" s="347">
        <v>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184583</v>
      </c>
      <c r="AP41" s="345">
        <v>51718</v>
      </c>
      <c r="AQ41" s="346">
        <v>35033</v>
      </c>
      <c r="AR41" s="347">
        <v>47.6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687517</v>
      </c>
      <c r="AN51" s="367">
        <v>176467</v>
      </c>
      <c r="AO51" s="368">
        <v>5.9</v>
      </c>
      <c r="AP51" s="369">
        <v>237994</v>
      </c>
      <c r="AQ51" s="370">
        <v>-2.9</v>
      </c>
      <c r="AR51" s="371">
        <v>8.8000000000000007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504321</v>
      </c>
      <c r="AN52" s="375">
        <v>129446</v>
      </c>
      <c r="AO52" s="376">
        <v>-2</v>
      </c>
      <c r="AP52" s="377">
        <v>110361</v>
      </c>
      <c r="AQ52" s="378">
        <v>1.3</v>
      </c>
      <c r="AR52" s="379">
        <v>-3.3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715716</v>
      </c>
      <c r="AN53" s="367">
        <v>186094</v>
      </c>
      <c r="AO53" s="368">
        <v>5.5</v>
      </c>
      <c r="AP53" s="369">
        <v>267911</v>
      </c>
      <c r="AQ53" s="370">
        <v>12.6</v>
      </c>
      <c r="AR53" s="371">
        <v>-7.1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234648</v>
      </c>
      <c r="AN54" s="375">
        <v>61011</v>
      </c>
      <c r="AO54" s="376">
        <v>-52.9</v>
      </c>
      <c r="AP54" s="377">
        <v>106425</v>
      </c>
      <c r="AQ54" s="378">
        <v>-3.6</v>
      </c>
      <c r="AR54" s="379">
        <v>-49.3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663096</v>
      </c>
      <c r="AN55" s="367">
        <v>177536</v>
      </c>
      <c r="AO55" s="368">
        <v>-4.5999999999999996</v>
      </c>
      <c r="AP55" s="369">
        <v>228215</v>
      </c>
      <c r="AQ55" s="370">
        <v>-14.8</v>
      </c>
      <c r="AR55" s="371">
        <v>10.199999999999999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192070</v>
      </c>
      <c r="AN56" s="375">
        <v>51424</v>
      </c>
      <c r="AO56" s="376">
        <v>-15.7</v>
      </c>
      <c r="AP56" s="377">
        <v>117571</v>
      </c>
      <c r="AQ56" s="378">
        <v>10.5</v>
      </c>
      <c r="AR56" s="379">
        <v>-26.2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1251888</v>
      </c>
      <c r="AN57" s="367">
        <v>344304</v>
      </c>
      <c r="AO57" s="368">
        <v>93.9</v>
      </c>
      <c r="AP57" s="369">
        <v>264232</v>
      </c>
      <c r="AQ57" s="370">
        <v>15.8</v>
      </c>
      <c r="AR57" s="371">
        <v>78.099999999999994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436508</v>
      </c>
      <c r="AN58" s="375">
        <v>120052</v>
      </c>
      <c r="AO58" s="376">
        <v>133.5</v>
      </c>
      <c r="AP58" s="377">
        <v>133959</v>
      </c>
      <c r="AQ58" s="378">
        <v>13.9</v>
      </c>
      <c r="AR58" s="379">
        <v>119.6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1587035</v>
      </c>
      <c r="AN59" s="367">
        <v>444672</v>
      </c>
      <c r="AO59" s="368">
        <v>29.2</v>
      </c>
      <c r="AP59" s="369">
        <v>263613</v>
      </c>
      <c r="AQ59" s="370">
        <v>-0.2</v>
      </c>
      <c r="AR59" s="371">
        <v>29.4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730159</v>
      </c>
      <c r="AN60" s="375">
        <v>204584</v>
      </c>
      <c r="AO60" s="376">
        <v>70.400000000000006</v>
      </c>
      <c r="AP60" s="377">
        <v>128823</v>
      </c>
      <c r="AQ60" s="378">
        <v>-3.8</v>
      </c>
      <c r="AR60" s="379">
        <v>74.2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981050</v>
      </c>
      <c r="AN61" s="382">
        <v>265815</v>
      </c>
      <c r="AO61" s="383">
        <v>26</v>
      </c>
      <c r="AP61" s="384">
        <v>252393</v>
      </c>
      <c r="AQ61" s="385">
        <v>2.1</v>
      </c>
      <c r="AR61" s="371">
        <v>23.9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419541</v>
      </c>
      <c r="AN62" s="375">
        <v>113303</v>
      </c>
      <c r="AO62" s="376">
        <v>26.7</v>
      </c>
      <c r="AP62" s="377">
        <v>119428</v>
      </c>
      <c r="AQ62" s="378">
        <v>3.7</v>
      </c>
      <c r="AR62" s="379">
        <v>23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My8UGHNjPUTvK49VefgZ+E8mbEbT3qFBw2E2E8OkIfi5UM9OD/Bb/K9TLanvGNpIYDS3wc18EPKL+TjRba8tA==" saltValue="3bZ63hpSeH6d237L4qEhI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1" spans="125:125" ht="13.5" hidden="1" customHeight="1" x14ac:dyDescent="0.15">
      <c r="DU121" s="292"/>
    </row>
  </sheetData>
  <sheetProtection algorithmName="SHA-512" hashValue="+AXkxFgxmpCC300V1a5yQrO8JrbhOYZhZzGjJ9e5vUOt2Ak4FxwA6ZbatSkpCO1ARG27yInAUYk6xqYxFX4i1A==" saltValue="B0y1XczcnWQqz4x9YqtA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CvzFItzJi1wzF2gdtm3zrK8T8rKquy4DEDyWcAHmR6U5RWc8ODbDmuApMVJ4sMra/WnXWilVIQNrcUIOSF4P+g==" saltValue="Rqa9AZdyKEP62QwVpB/b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39.26</v>
      </c>
      <c r="G47" s="12">
        <v>39.32</v>
      </c>
      <c r="H47" s="12">
        <v>36.97</v>
      </c>
      <c r="I47" s="12">
        <v>37.840000000000003</v>
      </c>
      <c r="J47" s="13">
        <v>43.24</v>
      </c>
    </row>
    <row r="48" spans="2:10" ht="57.75" customHeight="1" x14ac:dyDescent="0.15">
      <c r="B48" s="14"/>
      <c r="C48" s="1240" t="s">
        <v>4</v>
      </c>
      <c r="D48" s="1240"/>
      <c r="E48" s="1241"/>
      <c r="F48" s="15">
        <v>4.13</v>
      </c>
      <c r="G48" s="16">
        <v>3.86</v>
      </c>
      <c r="H48" s="16">
        <v>4.37</v>
      </c>
      <c r="I48" s="16">
        <v>5.5</v>
      </c>
      <c r="J48" s="17">
        <v>5.92</v>
      </c>
    </row>
    <row r="49" spans="2:10" ht="57.75" customHeight="1" thickBot="1" x14ac:dyDescent="0.2">
      <c r="B49" s="18"/>
      <c r="C49" s="1242" t="s">
        <v>5</v>
      </c>
      <c r="D49" s="1242"/>
      <c r="E49" s="1243"/>
      <c r="F49" s="19" t="s">
        <v>571</v>
      </c>
      <c r="G49" s="20" t="s">
        <v>572</v>
      </c>
      <c r="H49" s="20" t="s">
        <v>573</v>
      </c>
      <c r="I49" s="20" t="s">
        <v>574</v>
      </c>
      <c r="J49" s="21">
        <v>5.16</v>
      </c>
    </row>
    <row r="50" spans="2:10" ht="13.5" customHeight="1" x14ac:dyDescent="0.15"/>
  </sheetData>
  <sheetProtection algorithmName="SHA-512" hashValue="cgAn6EuugP+fobc9oUUK2U/ieEFRCT7TKYO8IIlm8vx3Wp8/WKQbGkR6MBPZJKSQPB/PuBMUayT+l3LbLKrV1w==" saltValue="XNRF5KK3gPphbbCwACZP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2022-03-07T23:41:09Z</cp:lastPrinted>
  <dcterms:created xsi:type="dcterms:W3CDTF">2022-02-02T05:10:14Z</dcterms:created>
  <dcterms:modified xsi:type="dcterms:W3CDTF">2022-09-28T10:03:13Z</dcterms:modified>
  <cp:category/>
</cp:coreProperties>
</file>