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CO35" i="9"/>
  <c r="AM35" i="9"/>
  <c r="C35" i="9"/>
  <c r="CO34" i="9"/>
  <c r="C34" i="9"/>
  <c r="U34" i="9" l="1"/>
  <c r="U35" i="9" s="1"/>
  <c r="U36" i="9" s="1"/>
  <c r="AM34" i="9"/>
  <c r="BE34" i="9" s="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<sst xmlns="http://schemas.openxmlformats.org/spreadsheetml/2006/main" count="1098" uniqueCount="570">
  <si>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</si>
  <si>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</si>
  <si>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</si>
  <si>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</si>
  <si>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</si>
  <si>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</si>
  <si>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</si>
  <si>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</si>
  <si>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</si>
  <si>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</si>
  <si>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</si>
  <si>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</si>
  <si>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</si>
  <si>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</si>
  <si>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</si>
  <si>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</si>
  <si>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</si>
  <si>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</si>
  <si>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</si>
  <si>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</si>
  <si>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</si>
  <si>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</si>
  <si>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</si>
  <si>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</si>
  <si>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</si>
  <si>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</si>
  <si>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</si>
  <si>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</si>
  <si>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</si>
  <si>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</si>
  <si>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</si>
  <si>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</si>
  <si>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</si>
  <si>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</si>
  <si>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</si>
  <si>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</si>
  <si>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</si>
  <si>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</si>
  <si>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</si>
  <si>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</si>
  <si>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</si>
  <si>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</si>
  <si>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</si>
  <si>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</si>
  <si>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</si>
  <si>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</si>
  <si>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</si>
  <si>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</si>
  <si>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</si>
  <si>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</si>
  <si>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</si>
  <si>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</si>
  <si>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</si>
  <si>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</si>
  <si>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</si>
  <si>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</si>
  <si>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</si>
  <si>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</si>
  <si>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</si>
  <si>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</si>
  <si>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</si>
  <si>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</si>
  <si>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</si>
  <si>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</si>
  <si>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</si>
  <si>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</si>
  <si>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</si>
  <si>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</si>
  <si>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</si>
  <si>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</si>
  <si>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</si>
  <si>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</si>
  <si>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</si>
  <si>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</si>
  <si>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</si>
  <si>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</si>
  <si>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</si>
  <si>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</si>
  <si>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</si>
  <si>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</si>
  <si>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</si>
  <si>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</si>
  <si>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</si>
  <si>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</si>
  <si>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</si>
  <si>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</si>
  <si>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</si>
  <si>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</si>
  <si>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</si>
  <si>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</si>
  <si>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</si>
  <si>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</si>
  <si>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</si>
  <si>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</si>
  <si>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</si>
  <si>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</si>
  <si>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</si>
  <si>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</si>
  <si>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</si>
  <si>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</si>
  <si>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</si>
  <si>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</si>
  <si>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</si>
  <si>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</si>
  <si>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</si>
  <si>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</si>
  <si>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</si>
  <si>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</si>
  <si>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</si>
  <si>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</si>
  <si>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</si>
  <si>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</si>
  <si>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</si>
  <si>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</si>
  <si>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</si>
  <si>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</si>
  <si>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</si>
  <si>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</si>
  <si>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</si>
  <si>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</si>
  <si>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</si>
  <si>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</si>
  <si>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</si>
  <si>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</si>
  <si>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</si>
  <si>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</si>
  <si>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</si>
  <si>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</si>
  <si>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</si>
  <si>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</si>
  <si>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</si>
  <si>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</si>
  <si>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</si>
  <si>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</si>
  <si>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</si>
  <si>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</si>
  <si>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</si>
  <si>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</si>
  <si>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</si>
  <si>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</si>
  <si>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</si>
  <si>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</si>
  <si>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</si>
  <si>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</si>
  <si>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</si>
  <si>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</si>
  <si>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</si>
  <si>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</si>
  <si>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</si>
  <si>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</si>
  <si>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</si>
  <si>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</si>
  <si>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</si>
  <si>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</si>
  <si>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</si>
  <si>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</si>
  <si>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</si>
  <si>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</si>
  <si>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</si>
  <si>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</si>
  <si>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</si>
  <si>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</si>
  <si>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</si>
  <si>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</si>
  <si>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</si>
  <si>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</si>
  <si>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</si>
  <si>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</si>
  <si>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</si>
  <si>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</si>
  <si>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</si>
  <si>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</si>
  <si>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</si>
  <si>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</si>
  <si>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</si>
  <si>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</si>
  <si>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</si>
  <si>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</si>
  <si>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</si>
  <si>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</si>
  <si>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</si>
  <si>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</si>
  <si>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</si>
  <si>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</si>
  <si>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</si>
  <si>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</si>
  <si>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</si>
  <si>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</si>
  <si>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</si>
  <si>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</si>
  <si>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</si>
  <si>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</si>
  <si>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</si>
  <si>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</si>
  <si>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</si>
  <si>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</si>
  <si>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長野県王滝村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</si>
  <si>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</si>
  <si>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</si>
  <si>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</si>
  <si>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</si>
  <si>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</si>
  <si>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</si>
  <si>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</si>
  <si>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</si>
  <si>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</si>
  <si>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</si>
  <si>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</si>
  <si>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</si>
  <si>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</si>
  <si>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</si>
  <si>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</si>
  <si>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</si>
  <si>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</si>
  <si>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</si>
  <si>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</si>
  <si>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</si>
  <si>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</si>
  <si>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</si>
  <si>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</si>
  <si>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</si>
  <si>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</si>
  <si>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</si>
  <si>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</si>
  <si>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</si>
  <si>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</si>
  <si>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</si>
  <si>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</si>
  <si>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</si>
  <si>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</si>
  <si>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</si>
  <si>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</si>
  <si>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</si>
  <si>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</si>
  <si>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</si>
  <si>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</si>
  <si>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</si>
  <si>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</si>
  <si>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</si>
  <si>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</si>
  <si>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</si>
  <si>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</si>
  <si>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</si>
  <si>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</si>
  <si>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</si>
  <si>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</si>
  <si>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</si>
  <si>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</si>
  <si>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</si>
  <si>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</si>
  <si>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</si>
  <si>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</si>
  <si>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</si>
  <si>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</si>
  <si>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</si>
  <si>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</si>
  <si>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</si>
  <si>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</si>
  <si>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</si>
  <si>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</si>
  <si>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</si>
  <si>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</si>
  <si>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</si>
  <si>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</si>
  <si>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</si>
  <si>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</si>
  <si>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</si>
  <si>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</si>
  <si>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</si>
  <si>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</si>
  <si>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</si>
  <si>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</si>
  <si>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</si>
  <si>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</si>
  <si>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</si>
  <si>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</si>
  <si>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</si>
  <si>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</si>
  <si>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</si>
  <si>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</si>
  <si>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</si>
  <si>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</si>
  <si>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</si>
  <si>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</si>
  <si>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</si>
  <si>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</si>
  <si>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</si>
  <si>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</si>
  <si>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</si>
  <si>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</si>
  <si>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</si>
  <si>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</si>
  <si>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</si>
  <si>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</si>
  <si>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</si>
  <si>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</si>
  <si>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</si>
  <si>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</si>
  <si>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</si>
  <si>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</si>
  <si>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</si>
  <si>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</si>
  <si>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</si>
  <si>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</si>
  <si>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</si>
  <si>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</si>
  <si>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</si>
  <si>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</si>
  <si>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</si>
  <si>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</si>
  <si>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</si>
  <si>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</si>
  <si>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</si>
  <si>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</si>
  <si>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</si>
  <si>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</si>
  <si>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</si>
  <si>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</si>
  <si>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</si>
  <si>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</si>
  <si>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</si>
  <si>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</si>
  <si>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</si>
  <si>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</si>
  <si>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</si>
  <si>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</si>
  <si>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</si>
  <si>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</si>
  <si>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</si>
  <si>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</si>
  <si>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</si>
  <si>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</si>
  <si>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</si>
  <si>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</si>
  <si>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</si>
  <si>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</si>
  <si>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</si>
  <si>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</si>
  <si>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</si>
  <si>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</si>
  <si>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</si>
  <si>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</si>
  <si>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</si>
  <si>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</si>
  <si>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</si>
  <si>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長野県王滝村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</si>
  <si>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</si>
  <si>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</si>
  <si>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</si>
  <si>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</si>
  <si>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</si>
  <si>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</si>
  <si>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</si>
  <si>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</si>
  <si>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</si>
  <si>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</si>
  <si>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</si>
  <si>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</si>
  <si>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</si>
  <si>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</si>
  <si>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</si>
  <si>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</si>
  <si>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</si>
  <si>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</si>
  <si>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</si>
  <si>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</si>
  <si>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</si>
  <si>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</si>
  <si>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</si>
  <si>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</si>
  <si>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</si>
  <si>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</si>
  <si>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</si>
  <si>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</si>
  <si>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</si>
  <si>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</si>
  <si>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</si>
  <si>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</si>
  <si>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</si>
  <si>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</si>
  <si>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</si>
  <si>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</si>
  <si>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</si>
  <si>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</si>
  <si>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</si>
  <si>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</si>
  <si>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</si>
  <si>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特別会計農業集落排水事業費</t>
    <phoneticPr fontId="5"/>
  </si>
  <si>
    <t>特別会計簡易排水事業費</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</si>
  <si>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</si>
  <si>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</si>
  <si>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</si>
  <si>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</si>
  <si>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</si>
  <si>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</si>
  <si>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</si>
  <si>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</si>
  <si>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</si>
  <si>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</si>
  <si>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</si>
  <si>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</si>
  <si>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</si>
  <si>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</si>
  <si>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</si>
  <si>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</si>
  <si>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</si>
  <si>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</si>
  <si>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</si>
  <si>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</si>
  <si>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</si>
  <si>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</si>
  <si>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</si>
  <si>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</si>
  <si>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</si>
  <si>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</si>
  <si>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</si>
  <si>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</si>
  <si>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</si>
  <si>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</si>
  <si>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</si>
  <si>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</si>
  <si>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</si>
  <si>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</si>
  <si>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</si>
  <si>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</si>
  <si>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</si>
  <si>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</si>
  <si>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</si>
  <si>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</si>
  <si>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</si>
  <si>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</si>
  <si>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</si>
  <si>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</si>
  <si>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</si>
  <si>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</si>
  <si>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</si>
  <si>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</si>
  <si>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</si>
  <si>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</si>
  <si>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</si>
  <si>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</si>
  <si>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</si>
  <si>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</si>
  <si>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</si>
  <si>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</si>
  <si>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</si>
  <si>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</si>
  <si>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</si>
  <si>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</si>
  <si>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</si>
  <si>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</si>
  <si>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特別会計おんたけ高原簡易水道事業費</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</si>
  <si>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</si>
  <si>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</si>
  <si>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</si>
  <si>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</si>
  <si>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</si>
  <si>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</si>
  <si>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</si>
  <si>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</si>
  <si>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</si>
  <si>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</si>
  <si>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</si>
  <si>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</si>
  <si>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</si>
  <si>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</si>
  <si>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</si>
  <si>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</si>
  <si>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</si>
  <si>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</si>
  <si>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</si>
  <si>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</si>
  <si>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</si>
  <si>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</si>
  <si>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</si>
  <si>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</si>
  <si>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</si>
  <si>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</si>
  <si>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</si>
  <si>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</si>
  <si>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</si>
  <si>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</si>
  <si>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</si>
  <si>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</si>
  <si>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</si>
  <si>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</si>
  <si>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</si>
  <si>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</si>
  <si>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</si>
  <si>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</si>
  <si>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</si>
  <si>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</si>
  <si>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</si>
  <si>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</si>
  <si>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</si>
  <si>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</si>
  <si>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</si>
  <si>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</si>
  <si>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</si>
  <si>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</si>
  <si>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</si>
  <si>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</si>
  <si>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</si>
  <si>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</si>
  <si>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</si>
  <si>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</si>
  <si>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</si>
  <si>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</si>
  <si>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</si>
  <si>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</si>
  <si>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</si>
  <si>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</si>
  <si>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</si>
  <si>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</si>
  <si>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</si>
  <si>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</si>
  <si>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</si>
  <si>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</si>
  <si>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</si>
  <si>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</si>
  <si>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</si>
  <si>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</si>
  <si>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</si>
  <si>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</si>
  <si>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</si>
  <si>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</si>
  <si>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</si>
  <si>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</si>
  <si>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</si>
  <si>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</si>
  <si>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</si>
  <si>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</si>
  <si>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</si>
  <si>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</si>
  <si>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特別会計国民健康保険（事業勘定）</t>
  </si>
  <si>
    <t>特別会計宅地造成分譲事業費</t>
  </si>
  <si>
    <t>公営企業観光施設事業会計</t>
  </si>
  <si>
    <t>特別会計村営水道事業費</t>
  </si>
  <si>
    <t>特別会計農業集落排水事業費</t>
  </si>
  <si>
    <t>特別会計国民健康保険診療施設費</t>
  </si>
  <si>
    <t>特別会計簡易排水事業費</t>
  </si>
  <si>
    <t>その他会計（赤字）</t>
  </si>
  <si>
    <t>その他会計（黒字）</t>
  </si>
  <si>
    <t>木曽広域連合</t>
    <rPh sb="0" eb="2">
      <t>キソ</t>
    </rPh>
    <rPh sb="2" eb="4">
      <t>コウイキ</t>
    </rPh>
    <rPh sb="4" eb="6">
      <t>レンゴウ</t>
    </rPh>
    <phoneticPr fontId="5"/>
  </si>
  <si>
    <t>　（一般会計）</t>
    <rPh sb="2" eb="4">
      <t>イッパン</t>
    </rPh>
    <rPh sb="4" eb="6">
      <t>カイケイ</t>
    </rPh>
    <phoneticPr fontId="5"/>
  </si>
  <si>
    <t>　（一般会計（下水道））</t>
    <rPh sb="2" eb="4">
      <t>イッパン</t>
    </rPh>
    <rPh sb="4" eb="6">
      <t>カイケイ</t>
    </rPh>
    <rPh sb="7" eb="10">
      <t>ゲスイドウ</t>
    </rPh>
    <phoneticPr fontId="5"/>
  </si>
  <si>
    <t>　（木曽寮特別会計）</t>
    <rPh sb="2" eb="4">
      <t>キソ</t>
    </rPh>
    <rPh sb="4" eb="5">
      <t>リョウ</t>
    </rPh>
    <rPh sb="5" eb="7">
      <t>トクベツ</t>
    </rPh>
    <rPh sb="7" eb="9">
      <t>カイケイ</t>
    </rPh>
    <phoneticPr fontId="5"/>
  </si>
  <si>
    <t>　（介護保険特別会計）</t>
    <rPh sb="2" eb="4">
      <t>カイゴ</t>
    </rPh>
    <rPh sb="4" eb="6">
      <t>ホケン</t>
    </rPh>
    <rPh sb="6" eb="8">
      <t>トクベツ</t>
    </rPh>
    <rPh sb="8" eb="10">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</si>
  <si>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</si>
  <si>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</si>
  <si>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</si>
  <si>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（後期高齢者医療事業会計）</t>
    <rPh sb="2" eb="4">
      <t>コウキ</t>
    </rPh>
    <rPh sb="4" eb="7">
      <t>コウレイシャ</t>
    </rPh>
    <rPh sb="7" eb="9">
      <t>イリョウ</t>
    </rPh>
    <rPh sb="9" eb="11">
      <t>ジギョウ</t>
    </rPh>
    <rPh sb="11" eb="13">
      <t>カイケイ</t>
    </rPh>
    <phoneticPr fontId="5"/>
  </si>
  <si>
    <t>長野県市町村総合事務組合</t>
    <rPh sb="0" eb="3">
      <t>ナガノケン</t>
    </rPh>
    <rPh sb="3" eb="6">
      <t>シチョウソン</t>
    </rPh>
    <rPh sb="6" eb="8">
      <t>ソウゴウ</t>
    </rPh>
    <rPh sb="8" eb="10">
      <t>ジム</t>
    </rPh>
    <rPh sb="10" eb="12">
      <t>クミアイ</t>
    </rPh>
    <phoneticPr fontId="5"/>
  </si>
  <si>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</si>
  <si>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</si>
  <si>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</si>
  <si>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</si>
  <si>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</si>
  <si>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</si>
  <si>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該当なし</t>
    <rPh sb="0" eb="2">
      <t>ガイトウ</t>
    </rPh>
    <phoneticPr fontId="2"/>
  </si>
  <si>
    <t>-</t>
    <phoneticPr fontId="5"/>
  </si>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</sst>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172569</c:v>
                </c:pt>
                <c:pt idx="1">
                  <c:v>145872</c:v>
                </c:pt>
                <c:pt idx="2">
                  <c:v>297300</c:v>
                </c:pt>
                <c:pt idx="3">
                  <c:v>259937</c:v>
                </c:pt>
                <c:pt idx="4">
                  <c:v>270378</c:v>
                </c:pt>
              </c:numCache>
            </c:numRef>
          </c:val>
          <c:smooth val="0"/>
        </c:ser>
        <c:dLbls>
          <c:showLegendKey val="0"/>
          <c:showVal val="0"/>
          <c:showCatName val="0"/>
          <c:showSerName val="0"/>
          <c:showPercent val="0"/>
          <c:showBubbleSize val="0"/>
        </c:dLbls>
        <c:marker val="1"/>
        <c:smooth val="0"/>
        <c:axId val="92287360"/>
        <c:axId val="92289280"/>
      </c:lineChart>
      <c:catAx>
        <c:axId val="92287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289280"/>
        <c:crosses val="autoZero"/>
        <c:auto val="1"/>
        <c:lblAlgn val="ctr"/>
        <c:lblOffset val="100"/>
        <c:tickLblSkip val="1"/>
        <c:tickMarkSkip val="1"/>
        <c:noMultiLvlLbl val="0"/>
      </c:catAx>
      <c:valAx>
        <c:axId val="922892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28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9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11.2</c:v>
                </c:pt>
                <c:pt idx="1">
                  <c:v>12.38</c:v>
                </c:pt>
                <c:pt idx="2">
                  <c:v>17.27</c:v>
                </c:pt>
                <c:pt idx="3">
                  <c:v>4.5999999999999996</c:v>
                </c:pt>
                <c:pt idx="4">
                  <c:v>7.53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20.47</c:v>
                </c:pt>
                <c:pt idx="1">
                  <c:v>45.67</c:v>
                </c:pt>
                <c:pt idx="2">
                  <c:v>57.32</c:v>
                </c:pt>
                <c:pt idx="3">
                  <c:v>72.69</c:v>
                </c:pt>
                <c:pt idx="4">
                  <c:v>99.71</c:v>
                </c:pt>
              </c:numCache>
            </c:numRef>
          </c:val>
        </c:ser>
        <c:dLbls>
          <c:showLegendKey val="0"/>
          <c:showVal val="0"/>
          <c:showCatName val="0"/>
          <c:showSerName val="0"/>
          <c:showPercent val="0"/>
          <c:showBubbleSize val="0"/>
        </c:dLbls>
        <c:gapWidth val="250"/>
        <c:overlap val="100"/>
        <c:axId val="92815360"/>
        <c:axId val="9281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13.2</c:v>
                </c:pt>
                <c:pt idx="1">
                  <c:v>27.28</c:v>
                </c:pt>
                <c:pt idx="2">
                  <c:v>14.95</c:v>
                </c:pt>
                <c:pt idx="3">
                  <c:v>16.52</c:v>
                </c:pt>
                <c:pt idx="4">
                  <c:v>25.9</c:v>
                </c:pt>
              </c:numCache>
            </c:numRef>
          </c:val>
          <c:smooth val="0"/>
        </c:ser>
        <c:dLbls>
          <c:showLegendKey val="0"/>
          <c:showVal val="0"/>
          <c:showCatName val="0"/>
          <c:showSerName val="0"/>
          <c:showPercent val="0"/>
          <c:showBubbleSize val="0"/>
        </c:dLbls>
        <c:marker val="1"/>
        <c:smooth val="0"/>
        <c:axId val="92815360"/>
        <c:axId val="92817280"/>
      </c:lineChart>
      <c:catAx>
        <c:axId val="928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817280"/>
        <c:crosses val="autoZero"/>
        <c:auto val="1"/>
        <c:lblAlgn val="ctr"/>
        <c:lblOffset val="100"/>
        <c:tickLblSkip val="1"/>
        <c:tickMarkSkip val="1"/>
        <c:noMultiLvlLbl val="0"/>
      </c:catAx>
      <c:valAx>
        <c:axId val="9281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0.02</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特別会計簡易排水事業費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特別会計国民健康保険診療施設費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特別会計農業集落排水事業費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5"/>
          <c:order val="5"/>
          <c:tx>
            <c:strRef>
              <c:f>データシート!$A$32</c:f>
              <c:strCache>
                <c:ptCount val="1"/>
                <c:pt idx="0">
                  <c:v>特別会計村営水道事業費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6"/>
          <c:order val="6"/>
          <c:tx>
            <c:strRef>
              <c:f>データシート!$A$33</c:f>
              <c:strCache>
                <c:ptCount val="1"/>
                <c:pt idx="0">
                  <c:v>公営企業観光施設事業会計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0.04</c:v>
                </c:pt>
                <c:pt idx="4">
                  <c:v>#N/A</c:v>
                </c:pt>
                <c:pt idx="5">
                  <c:v>0.26</c:v>
                </c:pt>
                <c:pt idx="6">
                  <c:v>#N/A</c:v>
                </c:pt>
                <c:pt idx="7">
                  <c:v>0.06</c:v>
                </c:pt>
                <c:pt idx="8">
                  <c:v>#N/A</c:v>
                </c:pt>
                <c:pt idx="9">
                  <c:v>0.05</c:v>
                </c:pt>
              </c:numCache>
            </c:numRef>
          </c:val>
        </c:ser>
        <c:ser>
          <c:idx val="7"/>
          <c:order val="7"/>
          <c:tx>
            <c:strRef>
              <c:f>データシート!$A$34</c:f>
              <c:strCache>
                <c:ptCount val="1"/>
                <c:pt idx="0">
                  <c:v>特別会計宅地造成分譲事業費</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0.22</c:v>
                </c:pt>
                <c:pt idx="4">
                  <c:v>#N/A</c:v>
                </c:pt>
                <c:pt idx="5">
                  <c:v>0.23</c:v>
                </c:pt>
                <c:pt idx="6">
                  <c:v>#N/A</c:v>
                </c:pt>
                <c:pt idx="7">
                  <c:v>0.17</c:v>
                </c:pt>
                <c:pt idx="8">
                  <c:v>#N/A</c:v>
                </c:pt>
                <c:pt idx="9">
                  <c:v>0.18</c:v>
                </c:pt>
              </c:numCache>
            </c:numRef>
          </c:val>
        </c:ser>
        <c:ser>
          <c:idx val="8"/>
          <c:order val="8"/>
          <c:tx>
            <c:strRef>
              <c:f>データシート!$A$35</c:f>
              <c:strCache>
                <c:ptCount val="1"/>
                <c:pt idx="0">
                  <c:v>特別会計国民健康保険（事業勘定）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2.63</c:v>
                </c:pt>
                <c:pt idx="2">
                  <c:v>#N/A</c:v>
                </c:pt>
                <c:pt idx="3">
                  <c:v>1.47</c:v>
                </c:pt>
                <c:pt idx="4">
                  <c:v>#N/A</c:v>
                </c:pt>
                <c:pt idx="5">
                  <c:v>0.97</c:v>
                </c:pt>
                <c:pt idx="6">
                  <c:v>#N/A</c:v>
                </c:pt>
                <c:pt idx="7">
                  <c:v>1.19</c:v>
                </c:pt>
                <c:pt idx="8">
                  <c:v>#N/A</c:v>
                </c:pt>
                <c:pt idx="9">
                  <c:v>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11.2</c:v>
                </c:pt>
                <c:pt idx="2">
                  <c:v>#N/A</c:v>
                </c:pt>
                <c:pt idx="3">
                  <c:v>12.38</c:v>
                </c:pt>
                <c:pt idx="4">
                  <c:v>#N/A</c:v>
                </c:pt>
                <c:pt idx="5">
                  <c:v>17.27</c:v>
                </c:pt>
                <c:pt idx="6">
                  <c:v>#N/A</c:v>
                </c:pt>
                <c:pt idx="7">
                  <c:v>4.5999999999999996</c:v>
                </c:pt>
                <c:pt idx="8">
                  <c:v>#N/A</c:v>
                </c:pt>
                <c:pt idx="9">
                  <c:v>7.53</c:v>
                </c:pt>
              </c:numCache>
            </c:numRef>
          </c:val>
        </c:ser>
        <c:dLbls>
          <c:showLegendKey val="0"/>
          <c:showVal val="0"/>
          <c:showCatName val="0"/>
          <c:showSerName val="0"/>
          <c:showPercent val="0"/>
          <c:showBubbleSize val="0"/>
        </c:dLbls>
        <c:gapWidth val="150"/>
        <c:overlap val="100"/>
        <c:axId val="93128576"/>
        <c:axId val="93130112"/>
      </c:barChart>
      <c:catAx>
        <c:axId val="931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30112"/>
        <c:crosses val="autoZero"/>
        <c:auto val="1"/>
        <c:lblAlgn val="ctr"/>
        <c:lblOffset val="100"/>
        <c:tickLblSkip val="1"/>
        <c:tickMarkSkip val="1"/>
        <c:noMultiLvlLbl val="0"/>
      </c:catAx>
      <c:valAx>
        <c:axId val="9313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2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34E-2"/>
          <c:y val="8.7976539589442848E-2"/>
          <c:w val="0.90356317136844044"/>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248</c:v>
                </c:pt>
                <c:pt idx="5">
                  <c:v>235</c:v>
                </c:pt>
                <c:pt idx="8">
                  <c:v>237</c:v>
                </c:pt>
                <c:pt idx="11">
                  <c:v>217</c:v>
                </c:pt>
                <c:pt idx="14">
                  <c:v>199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c:v>
                </c:pt>
                <c:pt idx="3">
                  <c:v>9</c:v>
                </c:pt>
                <c:pt idx="6">
                  <c:v>10</c:v>
                </c:pt>
                <c:pt idx="9">
                  <c:v>6</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c:v>
                </c:pt>
                <c:pt idx="3">
                  <c:v>42</c:v>
                </c:pt>
                <c:pt idx="6">
                  <c:v>61</c:v>
                </c:pt>
                <c:pt idx="9">
                  <c:v>48</c:v>
                </c:pt>
                <c:pt idx="12">
                  <c:v>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309</c:v>
                </c:pt>
                <c:pt idx="3">
                  <c:v>290</c:v>
                </c:pt>
                <c:pt idx="6">
                  <c:v>276</c:v>
                </c:pt>
                <c:pt idx="9">
                  <c:v>251</c:v>
                </c:pt>
                <c:pt idx="12">
                  <c:v>220</c:v>
                </c:pt>
              </c:numCache>
            </c:numRef>
          </c:val>
        </c:ser>
        <c:dLbls>
          <c:showLegendKey val="0"/>
          <c:showVal val="0"/>
          <c:showCatName val="0"/>
          <c:showSerName val="0"/>
          <c:showPercent val="0"/>
          <c:showBubbleSize val="0"/>
        </c:dLbls>
        <c:gapWidth val="100"/>
        <c:overlap val="100"/>
        <c:axId val="93300224"/>
        <c:axId val="9330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120</c:v>
                </c:pt>
                <c:pt idx="2">
                  <c:v>#N/A</c:v>
                </c:pt>
                <c:pt idx="3">
                  <c:v>#N/A</c:v>
                </c:pt>
                <c:pt idx="4">
                  <c:v>106</c:v>
                </c:pt>
                <c:pt idx="5">
                  <c:v>#N/A</c:v>
                </c:pt>
                <c:pt idx="6">
                  <c:v>#N/A</c:v>
                </c:pt>
                <c:pt idx="7">
                  <c:v>110</c:v>
                </c:pt>
                <c:pt idx="8">
                  <c:v>#N/A</c:v>
                </c:pt>
                <c:pt idx="9">
                  <c:v>#N/A</c:v>
                </c:pt>
                <c:pt idx="10">
                  <c:v>88</c:v>
                </c:pt>
                <c:pt idx="11">
                  <c:v>#N/A</c:v>
                </c:pt>
                <c:pt idx="12">
                  <c:v>#N/A</c:v>
                </c:pt>
                <c:pt idx="13">
                  <c:v>45</c:v>
                </c:pt>
                <c:pt idx="14">
                  <c:v>#N/A</c:v>
                </c:pt>
              </c:numCache>
            </c:numRef>
          </c:val>
          <c:smooth val="0"/>
        </c:ser>
        <c:dLbls>
          <c:showLegendKey val="0"/>
          <c:showVal val="0"/>
          <c:showCatName val="0"/>
          <c:showSerName val="0"/>
          <c:showPercent val="0"/>
          <c:showBubbleSize val="0"/>
        </c:dLbls>
        <c:marker val="1"/>
        <c:smooth val="0"/>
        <c:axId val="93300224"/>
        <c:axId val="93302144"/>
      </c:lineChart>
      <c:catAx>
        <c:axId val="9330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02144"/>
        <c:crosses val="autoZero"/>
        <c:auto val="1"/>
        <c:lblAlgn val="ctr"/>
        <c:lblOffset val="100"/>
        <c:tickLblSkip val="1"/>
        <c:tickMarkSkip val="1"/>
        <c:noMultiLvlLbl val="0"/>
      </c:catAx>
      <c:valAx>
        <c:axId val="9330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0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73"/>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1736</c:v>
                </c:pt>
                <c:pt idx="5">
                  <c:v>1835</c:v>
                </c:pt>
                <c:pt idx="8">
                  <c:v>1795</c:v>
                </c:pt>
                <c:pt idx="11">
                  <c:v>1764</c:v>
                </c:pt>
                <c:pt idx="14">
                  <c:v>1707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c:v>
                </c:pt>
                <c:pt idx="5">
                  <c:v>56</c:v>
                </c:pt>
                <c:pt idx="8">
                  <c:v>48</c:v>
                </c:pt>
                <c:pt idx="11">
                  <c:v>42</c:v>
                </c:pt>
                <c:pt idx="14">
                  <c:v>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310</c:v>
                </c:pt>
                <c:pt idx="5">
                  <c:v>633</c:v>
                </c:pt>
                <c:pt idx="8">
                  <c:v>760</c:v>
                </c:pt>
                <c:pt idx="11">
                  <c:v>1144</c:v>
                </c:pt>
                <c:pt idx="14">
                  <c:v>1473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512</c:v>
                </c:pt>
                <c:pt idx="3">
                  <c:v>540</c:v>
                </c:pt>
                <c:pt idx="6">
                  <c:v>546</c:v>
                </c:pt>
                <c:pt idx="9">
                  <c:v>544</c:v>
                </c:pt>
                <c:pt idx="12">
                  <c:v>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c:v>
                </c:pt>
                <c:pt idx="3">
                  <c:v>24</c:v>
                </c:pt>
                <c:pt idx="6">
                  <c:v>17</c:v>
                </c:pt>
                <c:pt idx="9">
                  <c:v>12</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409</c:v>
                </c:pt>
                <c:pt idx="3">
                  <c:v>390</c:v>
                </c:pt>
                <c:pt idx="6">
                  <c:v>374</c:v>
                </c:pt>
                <c:pt idx="9">
                  <c:v>186</c:v>
                </c:pt>
                <c:pt idx="12">
                  <c:v>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2230</c:v>
                </c:pt>
                <c:pt idx="3">
                  <c:v>2139</c:v>
                </c:pt>
                <c:pt idx="6">
                  <c:v>2093</c:v>
                </c:pt>
                <c:pt idx="9">
                  <c:v>2062</c:v>
                </c:pt>
                <c:pt idx="12">
                  <c:v>2016</c:v>
                </c:pt>
              </c:numCache>
            </c:numRef>
          </c:val>
        </c:ser>
        <c:dLbls>
          <c:showLegendKey val="0"/>
          <c:showVal val="0"/>
          <c:showCatName val="0"/>
          <c:showSerName val="0"/>
          <c:showPercent val="0"/>
          <c:showBubbleSize val="0"/>
        </c:dLbls>
        <c:gapWidth val="100"/>
        <c:overlap val="100"/>
        <c:axId val="93427200"/>
        <c:axId val="93429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1083</c:v>
                </c:pt>
                <c:pt idx="2">
                  <c:v>#N/A</c:v>
                </c:pt>
                <c:pt idx="3">
                  <c:v>#N/A</c:v>
                </c:pt>
                <c:pt idx="4">
                  <c:v>568</c:v>
                </c:pt>
                <c:pt idx="5">
                  <c:v>#N/A</c:v>
                </c:pt>
                <c:pt idx="6">
                  <c:v>#N/A</c:v>
                </c:pt>
                <c:pt idx="7">
                  <c:v>426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427200"/>
        <c:axId val="93429120"/>
      </c:lineChart>
      <c:catAx>
        <c:axId val="934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429120"/>
        <c:crosses val="autoZero"/>
        <c:auto val="1"/>
        <c:lblAlgn val="ctr"/>
        <c:lblOffset val="100"/>
        <c:tickLblSkip val="1"/>
        <c:tickMarkSkip val="1"/>
        <c:noMultiLvlLbl val="0"/>
      </c:catAx>
      <c:valAx>
        <c:axId val="9342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2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
855
310.86
1,925,374
1,808,439
105,635
1,402,633
2,016,182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人口の減少や産業が少ないことから財政基盤が弱く、財政力指数は毎年減少している。地域資源を利用した雇用の場が形成出来るよう模索している。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101282</xdr:rowOff>
    </xdr:to>
    <xdr:cxnSp macro="">
      <xdr:nvCxnSpPr>
        <xdr:cNvPr id="63" name="直線コネクタ 62"/>
        <xdr:cNvCxnSpPr/>
      </xdr:nvCxnSpPr>
      <xdr:spPr>
        <a:xfrm>
          <a:off x="4114800" y="746760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83185</xdr:rowOff>
    </xdr:from>
    <xdr:to>
      <xdr:col>6</xdr:col>
      <xdr:colOff>0</xdr:colOff>
      <xdr:row>43</xdr:row>
      <xdr:rowOff>95250</xdr:rowOff>
    </xdr:to>
    <xdr:cxnSp macro="">
      <xdr:nvCxnSpPr>
        <xdr:cNvPr id="66" name="直線コネクタ 65"/>
        <xdr:cNvCxnSpPr/>
      </xdr:nvCxnSpPr>
      <xdr:spPr>
        <a:xfrm>
          <a:off x="3225800" y="74555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68" name="テキスト ボックス 67"/>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71120</xdr:rowOff>
    </xdr:from>
    <xdr:to>
      <xdr:col>4</xdr:col>
      <xdr:colOff>482600</xdr:colOff>
      <xdr:row>43</xdr:row>
      <xdr:rowOff>83185</xdr:rowOff>
    </xdr:to>
    <xdr:cxnSp macro="">
      <xdr:nvCxnSpPr>
        <xdr:cNvPr id="69" name="直線コネクタ 68"/>
        <xdr:cNvCxnSpPr/>
      </xdr:nvCxnSpPr>
      <xdr:spPr>
        <a:xfrm>
          <a:off x="2336800" y="74434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120032</xdr:rowOff>
    </xdr:from>
    <xdr:ext cx="762000" cy="259045"/>
    <xdr:sp macro="" textlink="">
      <xdr:nvSpPr>
        <xdr:cNvPr id="71" name="テキスト ボックス 70"/>
        <xdr:cNvSpPr txBox="1"/>
      </xdr:nvSpPr>
      <xdr:spPr>
        <a:xfrm>
          <a:off x="2844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65088</xdr:rowOff>
    </xdr:from>
    <xdr:to>
      <xdr:col>3</xdr:col>
      <xdr:colOff>279400</xdr:colOff>
      <xdr:row>43</xdr:row>
      <xdr:rowOff>71120</xdr:rowOff>
    </xdr:to>
    <xdr:cxnSp macro="">
      <xdr:nvCxnSpPr>
        <xdr:cNvPr id="72" name="直線コネクタ 71"/>
        <xdr:cNvCxnSpPr/>
      </xdr:nvCxnSpPr>
      <xdr:spPr>
        <a:xfrm>
          <a:off x="1447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74" name="テキスト ボックス 73"/>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113999</xdr:rowOff>
    </xdr:from>
    <xdr:ext cx="762000" cy="259045"/>
    <xdr:sp macro="" textlink="">
      <xdr:nvSpPr>
        <xdr:cNvPr id="76" name="テキスト ボックス 75"/>
        <xdr:cNvSpPr txBox="1"/>
      </xdr:nvSpPr>
      <xdr:spPr>
        <a:xfrm>
          <a:off x="1066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50482</xdr:rowOff>
    </xdr:from>
    <xdr:to>
      <xdr:col>7</xdr:col>
      <xdr:colOff>203200</xdr:colOff>
      <xdr:row>43</xdr:row>
      <xdr:rowOff>152082</xdr:rowOff>
    </xdr:to>
    <xdr:sp macro="" textlink="">
      <xdr:nvSpPr>
        <xdr:cNvPr id="82" name="円/楕円 81"/>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139081</xdr:rowOff>
    </xdr:from>
    <xdr:ext cx="762000" cy="259045"/>
    <xdr:sp macro="" textlink="">
      <xdr:nvSpPr>
        <xdr:cNvPr id="83" name="財政力該当値テキスト"/>
        <xdr:cNvSpPr txBox="1"/>
      </xdr:nvSpPr>
      <xdr:spPr>
        <a:xfrm>
          <a:off x="5041900" y="733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4" name="円/楕円 83"/>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85" name="テキスト ボックス 84"/>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32385</xdr:rowOff>
    </xdr:from>
    <xdr:to>
      <xdr:col>4</xdr:col>
      <xdr:colOff>533400</xdr:colOff>
      <xdr:row>43</xdr:row>
      <xdr:rowOff>133985</xdr:rowOff>
    </xdr:to>
    <xdr:sp macro="" textlink="">
      <xdr:nvSpPr>
        <xdr:cNvPr id="86" name="円/楕円 85"/>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118762</xdr:rowOff>
    </xdr:from>
    <xdr:ext cx="762000" cy="259045"/>
    <xdr:sp macro="" textlink="">
      <xdr:nvSpPr>
        <xdr:cNvPr id="87" name="テキスト ボックス 86"/>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20320</xdr:rowOff>
    </xdr:from>
    <xdr:to>
      <xdr:col>3</xdr:col>
      <xdr:colOff>330200</xdr:colOff>
      <xdr:row>43</xdr:row>
      <xdr:rowOff>121920</xdr:rowOff>
    </xdr:to>
    <xdr:sp macro="" textlink="">
      <xdr:nvSpPr>
        <xdr:cNvPr id="88" name="円/楕円 87"/>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106697</xdr:rowOff>
    </xdr:from>
    <xdr:ext cx="762000" cy="259045"/>
    <xdr:sp macro="" textlink="">
      <xdr:nvSpPr>
        <xdr:cNvPr id="89" name="テキスト ボックス 88"/>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90" name="円/楕円 89"/>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91" name="テキスト ボックス 90"/>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交付税の増加などにより基金への積立金が増えたことで経常経費が低くなり、弾力性のある財政運営が図られている。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12806</xdr:rowOff>
    </xdr:from>
    <xdr:to>
      <xdr:col>7</xdr:col>
      <xdr:colOff>152400</xdr:colOff>
      <xdr:row>61</xdr:row>
      <xdr:rowOff>34925</xdr:rowOff>
    </xdr:to>
    <xdr:cxnSp macro="">
      <xdr:nvCxnSpPr>
        <xdr:cNvPr id="126" name="直線コネクタ 125"/>
        <xdr:cNvCxnSpPr/>
      </xdr:nvCxnSpPr>
      <xdr:spPr>
        <a:xfrm>
          <a:off x="4114800" y="1047125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7"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12806</xdr:rowOff>
    </xdr:from>
    <xdr:to>
      <xdr:col>6</xdr:col>
      <xdr:colOff>0</xdr:colOff>
      <xdr:row>62</xdr:row>
      <xdr:rowOff>108796</xdr:rowOff>
    </xdr:to>
    <xdr:cxnSp macro="">
      <xdr:nvCxnSpPr>
        <xdr:cNvPr id="129" name="直線コネクタ 128"/>
        <xdr:cNvCxnSpPr/>
      </xdr:nvCxnSpPr>
      <xdr:spPr>
        <a:xfrm flipV="1">
          <a:off x="3225800" y="10471256"/>
          <a:ext cx="889000" cy="26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43303</xdr:rowOff>
    </xdr:from>
    <xdr:ext cx="736600" cy="259045"/>
    <xdr:sp macro="" textlink="">
      <xdr:nvSpPr>
        <xdr:cNvPr id="131" name="テキスト ボックス 130"/>
        <xdr:cNvSpPr txBox="1"/>
      </xdr:nvSpPr>
      <xdr:spPr>
        <a:xfrm>
          <a:off x="3733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137478</xdr:rowOff>
    </xdr:from>
    <xdr:to>
      <xdr:col>4</xdr:col>
      <xdr:colOff>482600</xdr:colOff>
      <xdr:row>62</xdr:row>
      <xdr:rowOff>108796</xdr:rowOff>
    </xdr:to>
    <xdr:cxnSp macro="">
      <xdr:nvCxnSpPr>
        <xdr:cNvPr id="132" name="直線コネクタ 131"/>
        <xdr:cNvCxnSpPr/>
      </xdr:nvCxnSpPr>
      <xdr:spPr>
        <a:xfrm>
          <a:off x="2336800" y="10595928"/>
          <a:ext cx="889000" cy="1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91563</xdr:rowOff>
    </xdr:from>
    <xdr:ext cx="762000" cy="259045"/>
    <xdr:sp macro="" textlink="">
      <xdr:nvSpPr>
        <xdr:cNvPr id="134" name="テキスト ボックス 133"/>
        <xdr:cNvSpPr txBox="1"/>
      </xdr:nvSpPr>
      <xdr:spPr>
        <a:xfrm>
          <a:off x="2844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137478</xdr:rowOff>
    </xdr:from>
    <xdr:to>
      <xdr:col>3</xdr:col>
      <xdr:colOff>279400</xdr:colOff>
      <xdr:row>62</xdr:row>
      <xdr:rowOff>151024</xdr:rowOff>
    </xdr:to>
    <xdr:cxnSp macro="">
      <xdr:nvCxnSpPr>
        <xdr:cNvPr id="135" name="直線コネクタ 134"/>
        <xdr:cNvCxnSpPr/>
      </xdr:nvCxnSpPr>
      <xdr:spPr>
        <a:xfrm flipV="1">
          <a:off x="1447800" y="10595928"/>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51346</xdr:rowOff>
    </xdr:from>
    <xdr:ext cx="762000" cy="259045"/>
    <xdr:sp macro="" textlink="">
      <xdr:nvSpPr>
        <xdr:cNvPr id="137" name="テキスト ボックス 136"/>
        <xdr:cNvSpPr txBox="1"/>
      </xdr:nvSpPr>
      <xdr:spPr>
        <a:xfrm>
          <a:off x="1955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39" name="テキスト ボックス 138"/>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155575</xdr:rowOff>
    </xdr:from>
    <xdr:to>
      <xdr:col>7</xdr:col>
      <xdr:colOff>203200</xdr:colOff>
      <xdr:row>61</xdr:row>
      <xdr:rowOff>85725</xdr:rowOff>
    </xdr:to>
    <xdr:sp macro="" textlink="">
      <xdr:nvSpPr>
        <xdr:cNvPr id="145" name="円/楕円 144"/>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652</xdr:rowOff>
    </xdr:from>
    <xdr:ext cx="762000" cy="259045"/>
    <xdr:sp macro="" textlink="">
      <xdr:nvSpPr>
        <xdr:cNvPr id="146" name="財政構造の弾力性該当値テキスト"/>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133456</xdr:rowOff>
    </xdr:from>
    <xdr:to>
      <xdr:col>6</xdr:col>
      <xdr:colOff>50800</xdr:colOff>
      <xdr:row>61</xdr:row>
      <xdr:rowOff>63606</xdr:rowOff>
    </xdr:to>
    <xdr:sp macro="" textlink="">
      <xdr:nvSpPr>
        <xdr:cNvPr id="147" name="円/楕円 146"/>
        <xdr:cNvSpPr/>
      </xdr:nvSpPr>
      <xdr:spPr>
        <a:xfrm>
          <a:off x="4064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73783</xdr:rowOff>
    </xdr:from>
    <xdr:ext cx="736600" cy="259045"/>
    <xdr:sp macro="" textlink="">
      <xdr:nvSpPr>
        <xdr:cNvPr id="148" name="テキスト ボックス 147"/>
        <xdr:cNvSpPr txBox="1"/>
      </xdr:nvSpPr>
      <xdr:spPr>
        <a:xfrm>
          <a:off x="3733800" y="1018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49" name="円/楕円 148"/>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0" name="テキスト ボックス 149"/>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86678</xdr:rowOff>
    </xdr:from>
    <xdr:to>
      <xdr:col>3</xdr:col>
      <xdr:colOff>330200</xdr:colOff>
      <xdr:row>62</xdr:row>
      <xdr:rowOff>16828</xdr:rowOff>
    </xdr:to>
    <xdr:sp macro="" textlink="">
      <xdr:nvSpPr>
        <xdr:cNvPr id="151" name="円/楕円 150"/>
        <xdr:cNvSpPr/>
      </xdr:nvSpPr>
      <xdr:spPr>
        <a:xfrm>
          <a:off x="2286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27005</xdr:rowOff>
    </xdr:from>
    <xdr:ext cx="762000" cy="259045"/>
    <xdr:sp macro="" textlink="">
      <xdr:nvSpPr>
        <xdr:cNvPr id="152" name="テキスト ボックス 151"/>
        <xdr:cNvSpPr txBox="1"/>
      </xdr:nvSpPr>
      <xdr:spPr>
        <a:xfrm>
          <a:off x="1955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100224</xdr:rowOff>
    </xdr:from>
    <xdr:to>
      <xdr:col>2</xdr:col>
      <xdr:colOff>127000</xdr:colOff>
      <xdr:row>63</xdr:row>
      <xdr:rowOff>30374</xdr:rowOff>
    </xdr:to>
    <xdr:sp macro="" textlink="">
      <xdr:nvSpPr>
        <xdr:cNvPr id="153" name="円/楕円 152"/>
        <xdr:cNvSpPr/>
      </xdr:nvSpPr>
      <xdr:spPr>
        <a:xfrm>
          <a:off x="1397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40551</xdr:rowOff>
    </xdr:from>
    <xdr:ext cx="762000" cy="259045"/>
    <xdr:sp macro="" textlink="">
      <xdr:nvSpPr>
        <xdr:cNvPr id="154" name="テキスト ボックス 153"/>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[689,697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６年度までスキー場を直営で運営してきたため類似団体と比較すると職員数が多く、人口も少ないため人件費額は高めとなっている。物件費は、財務・収納などの人口規模に比例しないシステムにかかる費用は、人口ひとりあたりで換算すると割高となってしま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121651</xdr:rowOff>
    </xdr:from>
    <xdr:to>
      <xdr:col>7</xdr:col>
      <xdr:colOff>152400</xdr:colOff>
      <xdr:row>82</xdr:row>
      <xdr:rowOff>155048</xdr:rowOff>
    </xdr:to>
    <xdr:cxnSp macro="">
      <xdr:nvCxnSpPr>
        <xdr:cNvPr id="186" name="直線コネクタ 185"/>
        <xdr:cNvCxnSpPr/>
      </xdr:nvCxnSpPr>
      <xdr:spPr>
        <a:xfrm>
          <a:off x="4114800" y="14180551"/>
          <a:ext cx="8382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142174</xdr:rowOff>
    </xdr:from>
    <xdr:ext cx="762000" cy="259045"/>
    <xdr:sp macro="" textlink="">
      <xdr:nvSpPr>
        <xdr:cNvPr id="187" name="人件費・物件費等の状況平均値テキスト"/>
        <xdr:cNvSpPr txBox="1"/>
      </xdr:nvSpPr>
      <xdr:spPr>
        <a:xfrm>
          <a:off x="5041900" y="13858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106394</xdr:rowOff>
    </xdr:from>
    <xdr:to>
      <xdr:col>6</xdr:col>
      <xdr:colOff>0</xdr:colOff>
      <xdr:row>82</xdr:row>
      <xdr:rowOff>121651</xdr:rowOff>
    </xdr:to>
    <xdr:cxnSp macro="">
      <xdr:nvCxnSpPr>
        <xdr:cNvPr id="189" name="直線コネクタ 188"/>
        <xdr:cNvCxnSpPr/>
      </xdr:nvCxnSpPr>
      <xdr:spPr>
        <a:xfrm>
          <a:off x="3225800" y="14165294"/>
          <a:ext cx="889000" cy="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58955</xdr:rowOff>
    </xdr:from>
    <xdr:ext cx="736600" cy="259045"/>
    <xdr:sp macro="" textlink="">
      <xdr:nvSpPr>
        <xdr:cNvPr id="191" name="テキスト ボックス 190"/>
        <xdr:cNvSpPr txBox="1"/>
      </xdr:nvSpPr>
      <xdr:spPr>
        <a:xfrm>
          <a:off x="3733800" y="1377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99600</xdr:rowOff>
    </xdr:from>
    <xdr:to>
      <xdr:col>4</xdr:col>
      <xdr:colOff>482600</xdr:colOff>
      <xdr:row>82</xdr:row>
      <xdr:rowOff>106394</xdr:rowOff>
    </xdr:to>
    <xdr:cxnSp macro="">
      <xdr:nvCxnSpPr>
        <xdr:cNvPr id="192" name="直線コネクタ 191"/>
        <xdr:cNvCxnSpPr/>
      </xdr:nvCxnSpPr>
      <xdr:spPr>
        <a:xfrm>
          <a:off x="2336800" y="14158500"/>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59176</xdr:rowOff>
    </xdr:from>
    <xdr:ext cx="762000" cy="259045"/>
    <xdr:sp macro="" textlink="">
      <xdr:nvSpPr>
        <xdr:cNvPr id="194" name="テキスト ボックス 193"/>
        <xdr:cNvSpPr txBox="1"/>
      </xdr:nvSpPr>
      <xdr:spPr>
        <a:xfrm>
          <a:off x="2844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99220</xdr:rowOff>
    </xdr:from>
    <xdr:to>
      <xdr:col>3</xdr:col>
      <xdr:colOff>279400</xdr:colOff>
      <xdr:row>82</xdr:row>
      <xdr:rowOff>99600</xdr:rowOff>
    </xdr:to>
    <xdr:cxnSp macro="">
      <xdr:nvCxnSpPr>
        <xdr:cNvPr id="195" name="直線コネクタ 194"/>
        <xdr:cNvCxnSpPr/>
      </xdr:nvCxnSpPr>
      <xdr:spPr>
        <a:xfrm>
          <a:off x="1447800" y="1415812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70325</xdr:rowOff>
    </xdr:from>
    <xdr:ext cx="762000" cy="259045"/>
    <xdr:sp macro="" textlink="">
      <xdr:nvSpPr>
        <xdr:cNvPr id="197" name="テキスト ボックス 196"/>
        <xdr:cNvSpPr txBox="1"/>
      </xdr:nvSpPr>
      <xdr:spPr>
        <a:xfrm>
          <a:off x="1955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63456</xdr:rowOff>
    </xdr:from>
    <xdr:ext cx="762000" cy="259045"/>
    <xdr:sp macro="" textlink="">
      <xdr:nvSpPr>
        <xdr:cNvPr id="199" name="テキスト ボックス 198"/>
        <xdr:cNvSpPr txBox="1"/>
      </xdr:nvSpPr>
      <xdr:spPr>
        <a:xfrm>
          <a:off x="1066800" y="137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104248</xdr:rowOff>
    </xdr:from>
    <xdr:to>
      <xdr:col>7</xdr:col>
      <xdr:colOff>203200</xdr:colOff>
      <xdr:row>83</xdr:row>
      <xdr:rowOff>34398</xdr:rowOff>
    </xdr:to>
    <xdr:sp macro="" textlink="">
      <xdr:nvSpPr>
        <xdr:cNvPr id="205" name="円/楕円 204"/>
        <xdr:cNvSpPr/>
      </xdr:nvSpPr>
      <xdr:spPr>
        <a:xfrm>
          <a:off x="4902200" y="141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76325</xdr:rowOff>
    </xdr:from>
    <xdr:ext cx="762000" cy="259045"/>
    <xdr:sp macro="" textlink="">
      <xdr:nvSpPr>
        <xdr:cNvPr id="206" name="人件費・物件費等の状況該当値テキスト"/>
        <xdr:cNvSpPr txBox="1"/>
      </xdr:nvSpPr>
      <xdr:spPr>
        <a:xfrm>
          <a:off x="5041900" y="1413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689,697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70851</xdr:rowOff>
    </xdr:from>
    <xdr:to>
      <xdr:col>6</xdr:col>
      <xdr:colOff>50800</xdr:colOff>
      <xdr:row>83</xdr:row>
      <xdr:rowOff>1001</xdr:rowOff>
    </xdr:to>
    <xdr:sp macro="" textlink="">
      <xdr:nvSpPr>
        <xdr:cNvPr id="207" name="円/楕円 206"/>
        <xdr:cNvSpPr/>
      </xdr:nvSpPr>
      <xdr:spPr>
        <a:xfrm>
          <a:off x="4064000" y="14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157228</xdr:rowOff>
    </xdr:from>
    <xdr:ext cx="736600" cy="259045"/>
    <xdr:sp macro="" textlink="">
      <xdr:nvSpPr>
        <xdr:cNvPr id="208" name="テキスト ボックス 207"/>
        <xdr:cNvSpPr txBox="1"/>
      </xdr:nvSpPr>
      <xdr:spPr>
        <a:xfrm>
          <a:off x="3733800" y="1421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620,495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55594</xdr:rowOff>
    </xdr:from>
    <xdr:to>
      <xdr:col>4</xdr:col>
      <xdr:colOff>533400</xdr:colOff>
      <xdr:row>82</xdr:row>
      <xdr:rowOff>157194</xdr:rowOff>
    </xdr:to>
    <xdr:sp macro="" textlink="">
      <xdr:nvSpPr>
        <xdr:cNvPr id="209" name="円/楕円 208"/>
        <xdr:cNvSpPr/>
      </xdr:nvSpPr>
      <xdr:spPr>
        <a:xfrm>
          <a:off x="3175000" y="141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141971</xdr:rowOff>
    </xdr:from>
    <xdr:ext cx="762000" cy="259045"/>
    <xdr:sp macro="" textlink="">
      <xdr:nvSpPr>
        <xdr:cNvPr id="210" name="テキスト ボックス 209"/>
        <xdr:cNvSpPr txBox="1"/>
      </xdr:nvSpPr>
      <xdr:spPr>
        <a:xfrm>
          <a:off x="2844800" y="1420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588,880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48800</xdr:rowOff>
    </xdr:from>
    <xdr:to>
      <xdr:col>3</xdr:col>
      <xdr:colOff>330200</xdr:colOff>
      <xdr:row>82</xdr:row>
      <xdr:rowOff>150400</xdr:rowOff>
    </xdr:to>
    <xdr:sp macro="" textlink="">
      <xdr:nvSpPr>
        <xdr:cNvPr id="211" name="円/楕円 210"/>
        <xdr:cNvSpPr/>
      </xdr:nvSpPr>
      <xdr:spPr>
        <a:xfrm>
          <a:off x="2286000" y="141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135177</xdr:rowOff>
    </xdr:from>
    <xdr:ext cx="762000" cy="259045"/>
    <xdr:sp macro="" textlink="">
      <xdr:nvSpPr>
        <xdr:cNvPr id="212" name="テキスト ボックス 211"/>
        <xdr:cNvSpPr txBox="1"/>
      </xdr:nvSpPr>
      <xdr:spPr>
        <a:xfrm>
          <a:off x="1955800" y="141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574,802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48420</xdr:rowOff>
    </xdr:from>
    <xdr:to>
      <xdr:col>2</xdr:col>
      <xdr:colOff>127000</xdr:colOff>
      <xdr:row>82</xdr:row>
      <xdr:rowOff>150020</xdr:rowOff>
    </xdr:to>
    <xdr:sp macro="" textlink="">
      <xdr:nvSpPr>
        <xdr:cNvPr id="213" name="円/楕円 212"/>
        <xdr:cNvSpPr/>
      </xdr:nvSpPr>
      <xdr:spPr>
        <a:xfrm>
          <a:off x="1397000" y="141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134797</xdr:rowOff>
    </xdr:from>
    <xdr:ext cx="762000" cy="259045"/>
    <xdr:sp macro="" textlink="">
      <xdr:nvSpPr>
        <xdr:cNvPr id="214" name="テキスト ボックス 213"/>
        <xdr:cNvSpPr txBox="1"/>
      </xdr:nvSpPr>
      <xdr:spPr>
        <a:xfrm>
          <a:off x="1066800" y="141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574,016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人件費は、給与削減を平成１８年度</a:t>
          </a:r>
          <a:r>
            <a:rPr kumimoji="1" lang="en-US" altLang="ja-JP" sz="1300">
              <a:latin typeface="ＭＳ Ｐゴシック"/>
            </a:rPr>
            <a:t>25</a:t>
          </a:r>
          <a:r>
            <a:rPr kumimoji="1" lang="ja-JP" altLang="en-US" sz="1300">
              <a:latin typeface="ＭＳ Ｐゴシック"/>
            </a:rPr>
            <a:t>％、平成１９～２０年度</a:t>
          </a:r>
          <a:r>
            <a:rPr kumimoji="1" lang="en-US" altLang="ja-JP" sz="1300">
              <a:latin typeface="ＭＳ Ｐゴシック"/>
            </a:rPr>
            <a:t>20</a:t>
          </a:r>
          <a:r>
            <a:rPr kumimoji="1" lang="ja-JP" altLang="en-US" sz="1300">
              <a:latin typeface="ＭＳ Ｐゴシック"/>
            </a:rPr>
            <a:t>％、平成２１年度</a:t>
          </a:r>
          <a:r>
            <a:rPr kumimoji="1" lang="en-US" altLang="ja-JP" sz="1300">
              <a:latin typeface="ＭＳ Ｐゴシック"/>
            </a:rPr>
            <a:t>10</a:t>
          </a:r>
          <a:r>
            <a:rPr kumimoji="1" lang="ja-JP" altLang="en-US" sz="1300">
              <a:latin typeface="ＭＳ Ｐゴシック"/>
            </a:rPr>
            <a:t>％、平成２２年度</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6</a:t>
          </a:r>
          <a:r>
            <a:rPr kumimoji="1" lang="ja-JP" altLang="en-US" sz="1300">
              <a:latin typeface="ＭＳ Ｐゴシック"/>
            </a:rPr>
            <a:t>％と行ってきた経過がある。平成２４年度は国家公務員の給与削減と同程度の削減を行わなかったため１００を越えたが、平成２５年度は削減が終了するととに指数も下がった。今後も、類似団体と均衡が図られるよう維持をし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0" name="直線コネクタ 22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1" name="テキスト ボックス 23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2" name="直線コネクタ 23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3" name="テキスト ボックス 23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4" name="直線コネクタ 23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5" name="テキスト ボックス 23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21273</xdr:rowOff>
    </xdr:from>
    <xdr:to>
      <xdr:col>24</xdr:col>
      <xdr:colOff>558800</xdr:colOff>
      <xdr:row>89</xdr:row>
      <xdr:rowOff>45720</xdr:rowOff>
    </xdr:to>
    <xdr:cxnSp macro="">
      <xdr:nvCxnSpPr>
        <xdr:cNvPr id="239" name="直線コネクタ 238"/>
        <xdr:cNvCxnSpPr/>
      </xdr:nvCxnSpPr>
      <xdr:spPr>
        <a:xfrm flipV="1">
          <a:off x="17018000" y="14080173"/>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17797</xdr:rowOff>
    </xdr:from>
    <xdr:ext cx="762000" cy="259045"/>
    <xdr:sp macro="" textlink="">
      <xdr:nvSpPr>
        <xdr:cNvPr id="240"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89</xdr:row>
      <xdr:rowOff>45720</xdr:rowOff>
    </xdr:from>
    <xdr:to>
      <xdr:col>24</xdr:col>
      <xdr:colOff>647700</xdr:colOff>
      <xdr:row>89</xdr:row>
      <xdr:rowOff>45720</xdr:rowOff>
    </xdr:to>
    <xdr:cxnSp macro="">
      <xdr:nvCxnSpPr>
        <xdr:cNvPr id="241" name="直線コネクタ 240"/>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107650</xdr:rowOff>
    </xdr:from>
    <xdr:ext cx="762000" cy="259045"/>
    <xdr:sp macro="" textlink="">
      <xdr:nvSpPr>
        <xdr:cNvPr id="242" name="給与水準   （国との比較）最大値テキスト"/>
        <xdr:cNvSpPr txBox="1"/>
      </xdr:nvSpPr>
      <xdr:spPr>
        <a:xfrm>
          <a:off x="17106900" y="138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82</xdr:row>
      <xdr:rowOff>21273</xdr:rowOff>
    </xdr:from>
    <xdr:to>
      <xdr:col>24</xdr:col>
      <xdr:colOff>647700</xdr:colOff>
      <xdr:row>82</xdr:row>
      <xdr:rowOff>21273</xdr:rowOff>
    </xdr:to>
    <xdr:cxnSp macro="">
      <xdr:nvCxnSpPr>
        <xdr:cNvPr id="243" name="直線コネクタ 242"/>
        <xdr:cNvCxnSpPr/>
      </xdr:nvCxnSpPr>
      <xdr:spPr>
        <a:xfrm>
          <a:off x="16929100" y="1408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89</xdr:row>
      <xdr:rowOff>3493</xdr:rowOff>
    </xdr:to>
    <xdr:cxnSp macro="">
      <xdr:nvCxnSpPr>
        <xdr:cNvPr id="244" name="直線コネクタ 243"/>
        <xdr:cNvCxnSpPr/>
      </xdr:nvCxnSpPr>
      <xdr:spPr>
        <a:xfrm flipV="1">
          <a:off x="16179800" y="14725650"/>
          <a:ext cx="8382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158132</xdr:rowOff>
    </xdr:from>
    <xdr:ext cx="762000" cy="259045"/>
    <xdr:sp macro="" textlink="">
      <xdr:nvSpPr>
        <xdr:cNvPr id="245" name="給与水準   （国との比較）平均値テキスト"/>
        <xdr:cNvSpPr txBox="1"/>
      </xdr:nvSpPr>
      <xdr:spPr>
        <a:xfrm>
          <a:off x="17106900" y="1473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46" name="フローチャート : 判断 245"/>
        <xdr:cNvSpPr/>
      </xdr:nvSpPr>
      <xdr:spPr>
        <a:xfrm>
          <a:off x="169672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108586</xdr:rowOff>
    </xdr:from>
    <xdr:to>
      <xdr:col>23</xdr:col>
      <xdr:colOff>406400</xdr:colOff>
      <xdr:row>89</xdr:row>
      <xdr:rowOff>3493</xdr:rowOff>
    </xdr:to>
    <xdr:cxnSp macro="">
      <xdr:nvCxnSpPr>
        <xdr:cNvPr id="247" name="直線コネクタ 246"/>
        <xdr:cNvCxnSpPr/>
      </xdr:nvCxnSpPr>
      <xdr:spPr>
        <a:xfrm>
          <a:off x="15290800" y="15196186"/>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124143</xdr:rowOff>
    </xdr:from>
    <xdr:to>
      <xdr:col>23</xdr:col>
      <xdr:colOff>457200</xdr:colOff>
      <xdr:row>89</xdr:row>
      <xdr:rowOff>54293</xdr:rowOff>
    </xdr:to>
    <xdr:sp macro="" textlink="">
      <xdr:nvSpPr>
        <xdr:cNvPr id="248" name="フローチャート : 判断 247"/>
        <xdr:cNvSpPr/>
      </xdr:nvSpPr>
      <xdr:spPr>
        <a:xfrm>
          <a:off x="16129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64470</xdr:rowOff>
    </xdr:from>
    <xdr:ext cx="736600" cy="259045"/>
    <xdr:sp macro="" textlink="">
      <xdr:nvSpPr>
        <xdr:cNvPr id="249" name="テキスト ボックス 248"/>
        <xdr:cNvSpPr txBox="1"/>
      </xdr:nvSpPr>
      <xdr:spPr>
        <a:xfrm>
          <a:off x="15798800" y="1498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116205</xdr:rowOff>
    </xdr:from>
    <xdr:to>
      <xdr:col>22</xdr:col>
      <xdr:colOff>203200</xdr:colOff>
      <xdr:row>88</xdr:row>
      <xdr:rowOff>108586</xdr:rowOff>
    </xdr:to>
    <xdr:cxnSp macro="">
      <xdr:nvCxnSpPr>
        <xdr:cNvPr id="250" name="直線コネクタ 249"/>
        <xdr:cNvCxnSpPr/>
      </xdr:nvCxnSpPr>
      <xdr:spPr>
        <a:xfrm>
          <a:off x="14401800" y="14689455"/>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112077</xdr:rowOff>
    </xdr:from>
    <xdr:to>
      <xdr:col>22</xdr:col>
      <xdr:colOff>254000</xdr:colOff>
      <xdr:row>89</xdr:row>
      <xdr:rowOff>42227</xdr:rowOff>
    </xdr:to>
    <xdr:sp macro="" textlink="">
      <xdr:nvSpPr>
        <xdr:cNvPr id="251" name="フローチャート : 判断 250"/>
        <xdr:cNvSpPr/>
      </xdr:nvSpPr>
      <xdr:spPr>
        <a:xfrm>
          <a:off x="15240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27004</xdr:rowOff>
    </xdr:from>
    <xdr:ext cx="762000" cy="259045"/>
    <xdr:sp macro="" textlink="">
      <xdr:nvSpPr>
        <xdr:cNvPr id="252" name="テキスト ボックス 251"/>
        <xdr:cNvSpPr txBox="1"/>
      </xdr:nvSpPr>
      <xdr:spPr>
        <a:xfrm>
          <a:off x="14909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109220</xdr:rowOff>
    </xdr:from>
    <xdr:to>
      <xdr:col>21</xdr:col>
      <xdr:colOff>0</xdr:colOff>
      <xdr:row>85</xdr:row>
      <xdr:rowOff>116205</xdr:rowOff>
    </xdr:to>
    <xdr:cxnSp macro="">
      <xdr:nvCxnSpPr>
        <xdr:cNvPr id="253" name="直線コネクタ 252"/>
        <xdr:cNvCxnSpPr/>
      </xdr:nvCxnSpPr>
      <xdr:spPr>
        <a:xfrm>
          <a:off x="13512800" y="14339570"/>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95568</xdr:rowOff>
    </xdr:from>
    <xdr:to>
      <xdr:col>21</xdr:col>
      <xdr:colOff>50800</xdr:colOff>
      <xdr:row>86</xdr:row>
      <xdr:rowOff>25718</xdr:rowOff>
    </xdr:to>
    <xdr:sp macro="" textlink="">
      <xdr:nvSpPr>
        <xdr:cNvPr id="254" name="フローチャート : 判断 253"/>
        <xdr:cNvSpPr/>
      </xdr:nvSpPr>
      <xdr:spPr>
        <a:xfrm>
          <a:off x="14351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10495</xdr:rowOff>
    </xdr:from>
    <xdr:ext cx="762000" cy="259045"/>
    <xdr:sp macro="" textlink="">
      <xdr:nvSpPr>
        <xdr:cNvPr id="255" name="テキスト ボックス 254"/>
        <xdr:cNvSpPr txBox="1"/>
      </xdr:nvSpPr>
      <xdr:spPr>
        <a:xfrm>
          <a:off x="14020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71438</xdr:rowOff>
    </xdr:from>
    <xdr:to>
      <xdr:col>19</xdr:col>
      <xdr:colOff>533400</xdr:colOff>
      <xdr:row>86</xdr:row>
      <xdr:rowOff>1588</xdr:rowOff>
    </xdr:to>
    <xdr:sp macro="" textlink="">
      <xdr:nvSpPr>
        <xdr:cNvPr id="256" name="フローチャート : 判断 255"/>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157815</xdr:rowOff>
    </xdr:from>
    <xdr:ext cx="762000" cy="259045"/>
    <xdr:sp macro="" textlink="">
      <xdr:nvSpPr>
        <xdr:cNvPr id="257" name="テキスト ボックス 256"/>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8" name="テキスト ボックス 25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9" name="テキスト ボックス 25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0" name="テキスト ボックス 25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1" name="テキスト ボックス 26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2" name="テキスト ボックス 26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3" name="円/楕円 26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64"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124143</xdr:rowOff>
    </xdr:from>
    <xdr:to>
      <xdr:col>23</xdr:col>
      <xdr:colOff>457200</xdr:colOff>
      <xdr:row>89</xdr:row>
      <xdr:rowOff>54293</xdr:rowOff>
    </xdr:to>
    <xdr:sp macro="" textlink="">
      <xdr:nvSpPr>
        <xdr:cNvPr id="265" name="円/楕円 264"/>
        <xdr:cNvSpPr/>
      </xdr:nvSpPr>
      <xdr:spPr>
        <a:xfrm>
          <a:off x="16129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39070</xdr:rowOff>
    </xdr:from>
    <xdr:ext cx="736600" cy="259045"/>
    <xdr:sp macro="" textlink="">
      <xdr:nvSpPr>
        <xdr:cNvPr id="266" name="テキスト ボックス 265"/>
        <xdr:cNvSpPr txBox="1"/>
      </xdr:nvSpPr>
      <xdr:spPr>
        <a:xfrm>
          <a:off x="15798800" y="1529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57786</xdr:rowOff>
    </xdr:from>
    <xdr:to>
      <xdr:col>22</xdr:col>
      <xdr:colOff>254000</xdr:colOff>
      <xdr:row>88</xdr:row>
      <xdr:rowOff>159386</xdr:rowOff>
    </xdr:to>
    <xdr:sp macro="" textlink="">
      <xdr:nvSpPr>
        <xdr:cNvPr id="267" name="円/楕円 266"/>
        <xdr:cNvSpPr/>
      </xdr:nvSpPr>
      <xdr:spPr>
        <a:xfrm>
          <a:off x="15240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8" name="テキスト ボックス 267"/>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65405</xdr:rowOff>
    </xdr:from>
    <xdr:to>
      <xdr:col>21</xdr:col>
      <xdr:colOff>50800</xdr:colOff>
      <xdr:row>85</xdr:row>
      <xdr:rowOff>167005</xdr:rowOff>
    </xdr:to>
    <xdr:sp macro="" textlink="">
      <xdr:nvSpPr>
        <xdr:cNvPr id="269" name="円/楕円 268"/>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5732</xdr:rowOff>
    </xdr:from>
    <xdr:ext cx="762000" cy="259045"/>
    <xdr:sp macro="" textlink="">
      <xdr:nvSpPr>
        <xdr:cNvPr id="270" name="テキスト ボックス 269"/>
        <xdr:cNvSpPr txBox="1"/>
      </xdr:nvSpPr>
      <xdr:spPr>
        <a:xfrm>
          <a:off x="14020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71" name="円/楕円 270"/>
        <xdr:cNvSpPr/>
      </xdr:nvSpPr>
      <xdr:spPr>
        <a:xfrm>
          <a:off x="13462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72" name="テキスト ボックス 271"/>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3" name="正方形/長方形 27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4" name="テキスト ボックス 27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5" name="テキスト ボックス 27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6" name="正方形/長方形 27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7" name="正方形/長方形 27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8" name="正方形/長方形 27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9" name="正方形/長方形 27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0" name="正方形/長方形 27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1" name="正方形/長方形 28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2" name="正方形/長方形 28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3" name="正方形/長方形 28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4" name="正方形/長方形 28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5" name="テキスト ボックス 28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平成１６年度までスキー場を直営で運営してきたため、職員数は過去から多く類似団体と比較すると２倍以上になっている。今後、退職者が見込まれるため新規採用も図りつつ、適正な定員管理に取り組む。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6" name="テキスト ボックス 28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7" name="直線コネクタ 28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8" name="テキスト ボックス 28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9" name="直線コネクタ 28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0" name="テキスト ボックス 28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1" name="直線コネクタ 29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2" name="テキスト ボックス 29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3" name="直線コネクタ 29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4" name="テキスト ボックス 29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5" name="直線コネクタ 29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6" name="テキスト ボックス 29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7" name="直線コネクタ 29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8" name="テキスト ボックス 29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9" name="直線コネクタ 29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0" name="テキスト ボックス 29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3" name="直線コネクタ 302"/>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4"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5" name="直線コネクタ 304"/>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6"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7" name="直線コネクタ 306"/>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57102</xdr:rowOff>
    </xdr:from>
    <xdr:to>
      <xdr:col>24</xdr:col>
      <xdr:colOff>558800</xdr:colOff>
      <xdr:row>61</xdr:row>
      <xdr:rowOff>57217</xdr:rowOff>
    </xdr:to>
    <xdr:cxnSp macro="">
      <xdr:nvCxnSpPr>
        <xdr:cNvPr id="308" name="直線コネクタ 307"/>
        <xdr:cNvCxnSpPr/>
      </xdr:nvCxnSpPr>
      <xdr:spPr>
        <a:xfrm>
          <a:off x="16179800" y="1051555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29517</xdr:rowOff>
    </xdr:from>
    <xdr:ext cx="762000" cy="259045"/>
    <xdr:sp macro="" textlink="">
      <xdr:nvSpPr>
        <xdr:cNvPr id="309" name="定員管理の状況平均値テキスト"/>
        <xdr:cNvSpPr txBox="1"/>
      </xdr:nvSpPr>
      <xdr:spPr>
        <a:xfrm>
          <a:off x="17106900" y="997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0" name="フローチャート : 判断 309"/>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23090</xdr:rowOff>
    </xdr:from>
    <xdr:to>
      <xdr:col>23</xdr:col>
      <xdr:colOff>406400</xdr:colOff>
      <xdr:row>61</xdr:row>
      <xdr:rowOff>57102</xdr:rowOff>
    </xdr:to>
    <xdr:cxnSp macro="">
      <xdr:nvCxnSpPr>
        <xdr:cNvPr id="311" name="直線コネクタ 310"/>
        <xdr:cNvCxnSpPr/>
      </xdr:nvCxnSpPr>
      <xdr:spPr>
        <a:xfrm>
          <a:off x="15290800" y="10481540"/>
          <a:ext cx="8890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2" name="フローチャート : 判断 311"/>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127525</xdr:rowOff>
    </xdr:from>
    <xdr:ext cx="736600" cy="259045"/>
    <xdr:sp macro="" textlink="">
      <xdr:nvSpPr>
        <xdr:cNvPr id="313" name="テキスト ボックス 312"/>
        <xdr:cNvSpPr txBox="1"/>
      </xdr:nvSpPr>
      <xdr:spPr>
        <a:xfrm>
          <a:off x="15798800" y="990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5510</xdr:rowOff>
    </xdr:from>
    <xdr:to>
      <xdr:col>22</xdr:col>
      <xdr:colOff>203200</xdr:colOff>
      <xdr:row>61</xdr:row>
      <xdr:rowOff>23090</xdr:rowOff>
    </xdr:to>
    <xdr:cxnSp macro="">
      <xdr:nvCxnSpPr>
        <xdr:cNvPr id="314" name="直線コネクタ 313"/>
        <xdr:cNvCxnSpPr/>
      </xdr:nvCxnSpPr>
      <xdr:spPr>
        <a:xfrm>
          <a:off x="14401800" y="10463960"/>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5" name="フローチャート : 判断 314"/>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124767</xdr:rowOff>
    </xdr:from>
    <xdr:ext cx="762000" cy="259045"/>
    <xdr:sp macro="" textlink="">
      <xdr:nvSpPr>
        <xdr:cNvPr id="316" name="テキスト ボックス 315"/>
        <xdr:cNvSpPr txBox="1"/>
      </xdr:nvSpPr>
      <xdr:spPr>
        <a:xfrm>
          <a:off x="14909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133640</xdr:rowOff>
    </xdr:from>
    <xdr:to>
      <xdr:col>21</xdr:col>
      <xdr:colOff>0</xdr:colOff>
      <xdr:row>61</xdr:row>
      <xdr:rowOff>5510</xdr:rowOff>
    </xdr:to>
    <xdr:cxnSp macro="">
      <xdr:nvCxnSpPr>
        <xdr:cNvPr id="317" name="直線コネクタ 316"/>
        <xdr:cNvCxnSpPr/>
      </xdr:nvCxnSpPr>
      <xdr:spPr>
        <a:xfrm>
          <a:off x="13512800" y="10420640"/>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18" name="フローチャート : 判断 317"/>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151999</xdr:rowOff>
    </xdr:from>
    <xdr:ext cx="762000" cy="259045"/>
    <xdr:sp macro="" textlink="">
      <xdr:nvSpPr>
        <xdr:cNvPr id="319" name="テキスト ボックス 318"/>
        <xdr:cNvSpPr txBox="1"/>
      </xdr:nvSpPr>
      <xdr:spPr>
        <a:xfrm>
          <a:off x="14020800" y="99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0" name="フローチャート : 判断 319"/>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144071</xdr:rowOff>
    </xdr:from>
    <xdr:ext cx="762000" cy="259045"/>
    <xdr:sp macro="" textlink="">
      <xdr:nvSpPr>
        <xdr:cNvPr id="321" name="テキスト ボックス 320"/>
        <xdr:cNvSpPr txBox="1"/>
      </xdr:nvSpPr>
      <xdr:spPr>
        <a:xfrm>
          <a:off x="13131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6417</xdr:rowOff>
    </xdr:from>
    <xdr:to>
      <xdr:col>24</xdr:col>
      <xdr:colOff>609600</xdr:colOff>
      <xdr:row>61</xdr:row>
      <xdr:rowOff>108017</xdr:rowOff>
    </xdr:to>
    <xdr:sp macro="" textlink="">
      <xdr:nvSpPr>
        <xdr:cNvPr id="327" name="円/楕円 326"/>
        <xdr:cNvSpPr/>
      </xdr:nvSpPr>
      <xdr:spPr>
        <a:xfrm>
          <a:off x="16967200" y="104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149944</xdr:rowOff>
    </xdr:from>
    <xdr:ext cx="762000" cy="259045"/>
    <xdr:sp macro="" textlink="">
      <xdr:nvSpPr>
        <xdr:cNvPr id="328" name="定員管理の状況該当値テキスト"/>
        <xdr:cNvSpPr txBox="1"/>
      </xdr:nvSpPr>
      <xdr:spPr>
        <a:xfrm>
          <a:off x="17106900" y="104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50.69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6302</xdr:rowOff>
    </xdr:from>
    <xdr:to>
      <xdr:col>23</xdr:col>
      <xdr:colOff>457200</xdr:colOff>
      <xdr:row>61</xdr:row>
      <xdr:rowOff>107902</xdr:rowOff>
    </xdr:to>
    <xdr:sp macro="" textlink="">
      <xdr:nvSpPr>
        <xdr:cNvPr id="329" name="円/楕円 328"/>
        <xdr:cNvSpPr/>
      </xdr:nvSpPr>
      <xdr:spPr>
        <a:xfrm>
          <a:off x="16129000" y="104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92679</xdr:rowOff>
    </xdr:from>
    <xdr:ext cx="736600" cy="259045"/>
    <xdr:sp macro="" textlink="">
      <xdr:nvSpPr>
        <xdr:cNvPr id="330" name="テキスト ボックス 329"/>
        <xdr:cNvSpPr txBox="1"/>
      </xdr:nvSpPr>
      <xdr:spPr>
        <a:xfrm>
          <a:off x="15798800" y="1055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143740</xdr:rowOff>
    </xdr:from>
    <xdr:to>
      <xdr:col>22</xdr:col>
      <xdr:colOff>254000</xdr:colOff>
      <xdr:row>61</xdr:row>
      <xdr:rowOff>73890</xdr:rowOff>
    </xdr:to>
    <xdr:sp macro="" textlink="">
      <xdr:nvSpPr>
        <xdr:cNvPr id="331" name="円/楕円 330"/>
        <xdr:cNvSpPr/>
      </xdr:nvSpPr>
      <xdr:spPr>
        <a:xfrm>
          <a:off x="15240000" y="104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58667</xdr:rowOff>
    </xdr:from>
    <xdr:ext cx="762000" cy="259045"/>
    <xdr:sp macro="" textlink="">
      <xdr:nvSpPr>
        <xdr:cNvPr id="332" name="テキスト ボックス 331"/>
        <xdr:cNvSpPr txBox="1"/>
      </xdr:nvSpPr>
      <xdr:spPr>
        <a:xfrm>
          <a:off x="14909800" y="105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126160</xdr:rowOff>
    </xdr:from>
    <xdr:to>
      <xdr:col>21</xdr:col>
      <xdr:colOff>50800</xdr:colOff>
      <xdr:row>61</xdr:row>
      <xdr:rowOff>56310</xdr:rowOff>
    </xdr:to>
    <xdr:sp macro="" textlink="">
      <xdr:nvSpPr>
        <xdr:cNvPr id="333" name="円/楕円 332"/>
        <xdr:cNvSpPr/>
      </xdr:nvSpPr>
      <xdr:spPr>
        <a:xfrm>
          <a:off x="14351000" y="1041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41087</xdr:rowOff>
    </xdr:from>
    <xdr:ext cx="762000" cy="259045"/>
    <xdr:sp macro="" textlink="">
      <xdr:nvSpPr>
        <xdr:cNvPr id="334" name="テキスト ボックス 333"/>
        <xdr:cNvSpPr txBox="1"/>
      </xdr:nvSpPr>
      <xdr:spPr>
        <a:xfrm>
          <a:off x="14020800" y="1049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82840</xdr:rowOff>
    </xdr:from>
    <xdr:to>
      <xdr:col>19</xdr:col>
      <xdr:colOff>533400</xdr:colOff>
      <xdr:row>61</xdr:row>
      <xdr:rowOff>12990</xdr:rowOff>
    </xdr:to>
    <xdr:sp macro="" textlink="">
      <xdr:nvSpPr>
        <xdr:cNvPr id="335" name="円/楕円 334"/>
        <xdr:cNvSpPr/>
      </xdr:nvSpPr>
      <xdr:spPr>
        <a:xfrm>
          <a:off x="13462000" y="10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169217</xdr:rowOff>
    </xdr:from>
    <xdr:ext cx="762000" cy="259045"/>
    <xdr:sp macro="" textlink="">
      <xdr:nvSpPr>
        <xdr:cNvPr id="336" name="テキスト ボックス 335"/>
        <xdr:cNvSpPr txBox="1"/>
      </xdr:nvSpPr>
      <xdr:spPr>
        <a:xfrm>
          <a:off x="13131800" y="1045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38" name="テキスト ボックス 33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39" name="テキスト ボックス 33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4" name="正方形/長方形 34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5" name="正方形/長方形 34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単年度の償還額以上の借入は行っていないため、地方債残高は減少している。今後、インフラ資産の老朽化が進んでいるため改修が必要とされる。今後の事業規模、普通交付税の動向により変動がある。</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3" name="直線コネクタ 35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4" name="テキスト ボックス 35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5" name="直線コネクタ 35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6" name="テキスト ボックス 35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7" name="直線コネクタ 35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8" name="テキスト ボックス 35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9" name="直線コネクタ 35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0" name="テキスト ボックス 35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42</xdr:row>
      <xdr:rowOff>39878</xdr:rowOff>
    </xdr:to>
    <xdr:cxnSp macro="">
      <xdr:nvCxnSpPr>
        <xdr:cNvPr id="363" name="直線コネクタ 362"/>
        <xdr:cNvCxnSpPr/>
      </xdr:nvCxnSpPr>
      <xdr:spPr>
        <a:xfrm flipV="1">
          <a:off x="17018000" y="6309360"/>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11955</xdr:rowOff>
    </xdr:from>
    <xdr:ext cx="762000" cy="259045"/>
    <xdr:sp macro="" textlink="">
      <xdr:nvSpPr>
        <xdr:cNvPr id="364" name="公債費負担の状況最小値テキスト"/>
        <xdr:cNvSpPr txBox="1"/>
      </xdr:nvSpPr>
      <xdr:spPr>
        <a:xfrm>
          <a:off x="17106900" y="721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42</xdr:row>
      <xdr:rowOff>39878</xdr:rowOff>
    </xdr:from>
    <xdr:to>
      <xdr:col>24</xdr:col>
      <xdr:colOff>647700</xdr:colOff>
      <xdr:row>42</xdr:row>
      <xdr:rowOff>39878</xdr:rowOff>
    </xdr:to>
    <xdr:cxnSp macro="">
      <xdr:nvCxnSpPr>
        <xdr:cNvPr id="365" name="直線コネクタ 364"/>
        <xdr:cNvCxnSpPr/>
      </xdr:nvCxnSpPr>
      <xdr:spPr>
        <a:xfrm>
          <a:off x="16929100" y="7240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6"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7" name="直線コネクタ 366"/>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98298</xdr:rowOff>
    </xdr:from>
    <xdr:to>
      <xdr:col>24</xdr:col>
      <xdr:colOff>558800</xdr:colOff>
      <xdr:row>39</xdr:row>
      <xdr:rowOff>37846</xdr:rowOff>
    </xdr:to>
    <xdr:cxnSp macro="">
      <xdr:nvCxnSpPr>
        <xdr:cNvPr id="368" name="直線コネクタ 367"/>
        <xdr:cNvCxnSpPr/>
      </xdr:nvCxnSpPr>
      <xdr:spPr>
        <a:xfrm flipV="1">
          <a:off x="16179800" y="661339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82313</xdr:rowOff>
    </xdr:from>
    <xdr:ext cx="762000" cy="259045"/>
    <xdr:sp macro="" textlink="">
      <xdr:nvSpPr>
        <xdr:cNvPr id="369" name="公債費負担の状況平均値テキスト"/>
        <xdr:cNvSpPr txBox="1"/>
      </xdr:nvSpPr>
      <xdr:spPr>
        <a:xfrm>
          <a:off x="17106900" y="6597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370" name="フローチャート : 判断 369"/>
        <xdr:cNvSpPr/>
      </xdr:nvSpPr>
      <xdr:spPr>
        <a:xfrm>
          <a:off x="169672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37846</xdr:rowOff>
    </xdr:from>
    <xdr:to>
      <xdr:col>23</xdr:col>
      <xdr:colOff>406400</xdr:colOff>
      <xdr:row>39</xdr:row>
      <xdr:rowOff>129540</xdr:rowOff>
    </xdr:to>
    <xdr:cxnSp macro="">
      <xdr:nvCxnSpPr>
        <xdr:cNvPr id="371" name="直線コネクタ 370"/>
        <xdr:cNvCxnSpPr/>
      </xdr:nvCxnSpPr>
      <xdr:spPr>
        <a:xfrm flipV="1">
          <a:off x="15290800" y="67243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163322</xdr:rowOff>
    </xdr:from>
    <xdr:to>
      <xdr:col>23</xdr:col>
      <xdr:colOff>457200</xdr:colOff>
      <xdr:row>39</xdr:row>
      <xdr:rowOff>93472</xdr:rowOff>
    </xdr:to>
    <xdr:sp macro="" textlink="">
      <xdr:nvSpPr>
        <xdr:cNvPr id="372" name="フローチャート : 判断 371"/>
        <xdr:cNvSpPr/>
      </xdr:nvSpPr>
      <xdr:spPr>
        <a:xfrm>
          <a:off x="16129000" y="667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78249</xdr:rowOff>
    </xdr:from>
    <xdr:ext cx="736600" cy="259045"/>
    <xdr:sp macro="" textlink="">
      <xdr:nvSpPr>
        <xdr:cNvPr id="373" name="テキスト ボックス 372"/>
        <xdr:cNvSpPr txBox="1"/>
      </xdr:nvSpPr>
      <xdr:spPr>
        <a:xfrm>
          <a:off x="15798800" y="676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1524</xdr:rowOff>
    </xdr:to>
    <xdr:cxnSp macro="">
      <xdr:nvCxnSpPr>
        <xdr:cNvPr id="374" name="直線コネクタ 373"/>
        <xdr:cNvCxnSpPr/>
      </xdr:nvCxnSpPr>
      <xdr:spPr>
        <a:xfrm flipV="1">
          <a:off x="14401800" y="68160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44958</xdr:rowOff>
    </xdr:from>
    <xdr:to>
      <xdr:col>22</xdr:col>
      <xdr:colOff>254000</xdr:colOff>
      <xdr:row>39</xdr:row>
      <xdr:rowOff>146558</xdr:rowOff>
    </xdr:to>
    <xdr:sp macro="" textlink="">
      <xdr:nvSpPr>
        <xdr:cNvPr id="375" name="フローチャート : 判断 374"/>
        <xdr:cNvSpPr/>
      </xdr:nvSpPr>
      <xdr:spPr>
        <a:xfrm>
          <a:off x="15240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156735</xdr:rowOff>
    </xdr:from>
    <xdr:ext cx="762000" cy="259045"/>
    <xdr:sp macro="" textlink="">
      <xdr:nvSpPr>
        <xdr:cNvPr id="376" name="テキスト ボックス 375"/>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42</xdr:row>
      <xdr:rowOff>170180</xdr:rowOff>
    </xdr:to>
    <xdr:cxnSp macro="">
      <xdr:nvCxnSpPr>
        <xdr:cNvPr id="377" name="直線コネクタ 376"/>
        <xdr:cNvCxnSpPr/>
      </xdr:nvCxnSpPr>
      <xdr:spPr>
        <a:xfrm flipV="1">
          <a:off x="13512800" y="6859524"/>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78" name="フローチャート : 判断 377"/>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79" name="テキスト ボックス 378"/>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380" name="フローチャート : 判断 379"/>
        <xdr:cNvSpPr/>
      </xdr:nvSpPr>
      <xdr:spPr>
        <a:xfrm>
          <a:off x="13462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81805</xdr:rowOff>
    </xdr:from>
    <xdr:ext cx="762000" cy="259045"/>
    <xdr:sp macro="" textlink="">
      <xdr:nvSpPr>
        <xdr:cNvPr id="381" name="テキスト ボックス 380"/>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47498</xdr:rowOff>
    </xdr:from>
    <xdr:to>
      <xdr:col>24</xdr:col>
      <xdr:colOff>609600</xdr:colOff>
      <xdr:row>38</xdr:row>
      <xdr:rowOff>149098</xdr:rowOff>
    </xdr:to>
    <xdr:sp macro="" textlink="">
      <xdr:nvSpPr>
        <xdr:cNvPr id="387" name="円/楕円 386"/>
        <xdr:cNvSpPr/>
      </xdr:nvSpPr>
      <xdr:spPr>
        <a:xfrm>
          <a:off x="169672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64025</xdr:rowOff>
    </xdr:from>
    <xdr:ext cx="762000" cy="259045"/>
    <xdr:sp macro="" textlink="">
      <xdr:nvSpPr>
        <xdr:cNvPr id="388" name="公債費負担の状況該当値テキスト"/>
        <xdr:cNvSpPr txBox="1"/>
      </xdr:nvSpPr>
      <xdr:spPr>
        <a:xfrm>
          <a:off x="17106900" y="640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158496</xdr:rowOff>
    </xdr:from>
    <xdr:to>
      <xdr:col>23</xdr:col>
      <xdr:colOff>457200</xdr:colOff>
      <xdr:row>39</xdr:row>
      <xdr:rowOff>88646</xdr:rowOff>
    </xdr:to>
    <xdr:sp macro="" textlink="">
      <xdr:nvSpPr>
        <xdr:cNvPr id="389" name="円/楕円 388"/>
        <xdr:cNvSpPr/>
      </xdr:nvSpPr>
      <xdr:spPr>
        <a:xfrm>
          <a:off x="1612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98823</xdr:rowOff>
    </xdr:from>
    <xdr:ext cx="736600" cy="259045"/>
    <xdr:sp macro="" textlink="">
      <xdr:nvSpPr>
        <xdr:cNvPr id="390" name="テキスト ボックス 389"/>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391" name="円/楕円 390"/>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165117</xdr:rowOff>
    </xdr:from>
    <xdr:ext cx="762000" cy="259045"/>
    <xdr:sp macro="" textlink="">
      <xdr:nvSpPr>
        <xdr:cNvPr id="392" name="テキスト ボックス 391"/>
        <xdr:cNvSpPr txBox="1"/>
      </xdr:nvSpPr>
      <xdr:spPr>
        <a:xfrm>
          <a:off x="14909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393" name="円/楕円 392"/>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37101</xdr:rowOff>
    </xdr:from>
    <xdr:ext cx="762000" cy="259045"/>
    <xdr:sp macro="" textlink="">
      <xdr:nvSpPr>
        <xdr:cNvPr id="394" name="テキスト ボックス 393"/>
        <xdr:cNvSpPr txBox="1"/>
      </xdr:nvSpPr>
      <xdr:spPr>
        <a:xfrm>
          <a:off x="14020800" y="68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5" name="円/楕円 394"/>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396" name="テキスト ボックス 395"/>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98" name="テキスト ボックス 39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99" name="テキスト ボックス 39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の増加などにより平成２４年度決算から「算定なし」となっている。木曽広域連合消防無線デジタル化により一組の将来負担が増加しているが、村の公債費残高は減少している。今後、交付税の動向により左右される。</a:t>
          </a: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27" name="直線コネクタ 426"/>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28"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29" name="直線コネクタ 428"/>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0"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1" name="直線コネクタ 430"/>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16</xdr:row>
      <xdr:rowOff>69850</xdr:rowOff>
    </xdr:from>
    <xdr:to>
      <xdr:col>22</xdr:col>
      <xdr:colOff>203200</xdr:colOff>
      <xdr:row>17</xdr:row>
      <xdr:rowOff>45478</xdr:rowOff>
    </xdr:to>
    <xdr:cxnSp macro="">
      <xdr:nvCxnSpPr>
        <xdr:cNvPr id="432" name="直線コネクタ 431"/>
        <xdr:cNvCxnSpPr/>
      </xdr:nvCxnSpPr>
      <xdr:spPr>
        <a:xfrm flipV="1">
          <a:off x="14401800" y="2813050"/>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3"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4" name="フローチャート : 判断 43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17</xdr:row>
      <xdr:rowOff>45478</xdr:rowOff>
    </xdr:from>
    <xdr:to>
      <xdr:col>21</xdr:col>
      <xdr:colOff>0</xdr:colOff>
      <xdr:row>21</xdr:row>
      <xdr:rowOff>10039</xdr:rowOff>
    </xdr:to>
    <xdr:cxnSp macro="">
      <xdr:nvCxnSpPr>
        <xdr:cNvPr id="435" name="直線コネクタ 434"/>
        <xdr:cNvCxnSpPr/>
      </xdr:nvCxnSpPr>
      <xdr:spPr>
        <a:xfrm flipV="1">
          <a:off x="13512800" y="2960128"/>
          <a:ext cx="889000" cy="65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6" name="フローチャート :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8" name="フローチャート :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0" name="フローチャート :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2" name="フローチャート : 判断 441"/>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3" name="テキスト ボックス 442"/>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16</xdr:row>
      <xdr:rowOff>19050</xdr:rowOff>
    </xdr:from>
    <xdr:to>
      <xdr:col>22</xdr:col>
      <xdr:colOff>254000</xdr:colOff>
      <xdr:row>16</xdr:row>
      <xdr:rowOff>120650</xdr:rowOff>
    </xdr:to>
    <xdr:sp macro="" textlink="">
      <xdr:nvSpPr>
        <xdr:cNvPr id="449" name="円/楕円 448"/>
        <xdr:cNvSpPr/>
      </xdr:nvSpPr>
      <xdr:spPr>
        <a:xfrm>
          <a:off x="15240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105427</xdr:rowOff>
    </xdr:from>
    <xdr:ext cx="762000" cy="259045"/>
    <xdr:sp macro="" textlink="">
      <xdr:nvSpPr>
        <xdr:cNvPr id="450" name="テキスト ボックス 449"/>
        <xdr:cNvSpPr txBox="1"/>
      </xdr:nvSpPr>
      <xdr:spPr>
        <a:xfrm>
          <a:off x="14909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166128</xdr:rowOff>
    </xdr:from>
    <xdr:to>
      <xdr:col>21</xdr:col>
      <xdr:colOff>50800</xdr:colOff>
      <xdr:row>17</xdr:row>
      <xdr:rowOff>96278</xdr:rowOff>
    </xdr:to>
    <xdr:sp macro="" textlink="">
      <xdr:nvSpPr>
        <xdr:cNvPr id="451" name="円/楕円 450"/>
        <xdr:cNvSpPr/>
      </xdr:nvSpPr>
      <xdr:spPr>
        <a:xfrm>
          <a:off x="14351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81055</xdr:rowOff>
    </xdr:from>
    <xdr:ext cx="762000" cy="259045"/>
    <xdr:sp macro="" textlink="">
      <xdr:nvSpPr>
        <xdr:cNvPr id="452" name="テキスト ボックス 451"/>
        <xdr:cNvSpPr txBox="1"/>
      </xdr:nvSpPr>
      <xdr:spPr>
        <a:xfrm>
          <a:off x="14020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130689</xdr:rowOff>
    </xdr:from>
    <xdr:to>
      <xdr:col>19</xdr:col>
      <xdr:colOff>533400</xdr:colOff>
      <xdr:row>21</xdr:row>
      <xdr:rowOff>60839</xdr:rowOff>
    </xdr:to>
    <xdr:sp macro="" textlink="">
      <xdr:nvSpPr>
        <xdr:cNvPr id="453" name="円/楕円 452"/>
        <xdr:cNvSpPr/>
      </xdr:nvSpPr>
      <xdr:spPr>
        <a:xfrm>
          <a:off x="13462000" y="35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45616</xdr:rowOff>
    </xdr:from>
    <xdr:ext cx="762000" cy="259045"/>
    <xdr:sp macro="" textlink="">
      <xdr:nvSpPr>
        <xdr:cNvPr id="454" name="テキスト ボックス 453"/>
        <xdr:cNvSpPr txBox="1"/>
      </xdr:nvSpPr>
      <xdr:spPr>
        <a:xfrm>
          <a:off x="13131800" y="364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868
855
310.86
1,925,374
1,808,439
105,635
1,402,633
2,016,182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平成１７年度以降退職者はなく、平成２６年度から退職者が予定されるため新規採用で２名増員となった。それにより類似団体と比較すると人件費が増加したものと考えられる。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24130</xdr:rowOff>
    </xdr:from>
    <xdr:to>
      <xdr:col>7</xdr:col>
      <xdr:colOff>15875</xdr:colOff>
      <xdr:row>36</xdr:row>
      <xdr:rowOff>100330</xdr:rowOff>
    </xdr:to>
    <xdr:cxnSp macro="">
      <xdr:nvCxnSpPr>
        <xdr:cNvPr id="65" name="直線コネクタ 64"/>
        <xdr:cNvCxnSpPr/>
      </xdr:nvCxnSpPr>
      <xdr:spPr>
        <a:xfrm>
          <a:off x="3987800" y="61963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161307</xdr:rowOff>
    </xdr:from>
    <xdr:ext cx="762000" cy="259045"/>
    <xdr:sp macro="" textlink="">
      <xdr:nvSpPr>
        <xdr:cNvPr id="66"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24130</xdr:rowOff>
    </xdr:from>
    <xdr:to>
      <xdr:col>5</xdr:col>
      <xdr:colOff>549275</xdr:colOff>
      <xdr:row>37</xdr:row>
      <xdr:rowOff>43180</xdr:rowOff>
    </xdr:to>
    <xdr:cxnSp macro="">
      <xdr:nvCxnSpPr>
        <xdr:cNvPr id="68" name="直線コネクタ 67"/>
        <xdr:cNvCxnSpPr/>
      </xdr:nvCxnSpPr>
      <xdr:spPr>
        <a:xfrm flipV="1">
          <a:off x="3098800" y="61963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37</xdr:row>
      <xdr:rowOff>43180</xdr:rowOff>
    </xdr:to>
    <xdr:cxnSp macro="">
      <xdr:nvCxnSpPr>
        <xdr:cNvPr id="71" name="直線コネクタ 70"/>
        <xdr:cNvCxnSpPr/>
      </xdr:nvCxnSpPr>
      <xdr:spPr>
        <a:xfrm>
          <a:off x="2209800" y="62306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73" name="テキスト ボックス 72"/>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62230</xdr:rowOff>
    </xdr:to>
    <xdr:cxnSp macro="">
      <xdr:nvCxnSpPr>
        <xdr:cNvPr id="74" name="直線コネクタ 73"/>
        <xdr:cNvCxnSpPr/>
      </xdr:nvCxnSpPr>
      <xdr:spPr>
        <a:xfrm flipV="1">
          <a:off x="1320800" y="6230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6" name="テキスト ボックス 75"/>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49530</xdr:rowOff>
    </xdr:from>
    <xdr:to>
      <xdr:col>7</xdr:col>
      <xdr:colOff>66675</xdr:colOff>
      <xdr:row>36</xdr:row>
      <xdr:rowOff>151130</xdr:rowOff>
    </xdr:to>
    <xdr:sp macro="" textlink="">
      <xdr:nvSpPr>
        <xdr:cNvPr id="84" name="円/楕円 83"/>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21607</xdr:rowOff>
    </xdr:from>
    <xdr:ext cx="762000" cy="259045"/>
    <xdr:sp macro="" textlink="">
      <xdr:nvSpPr>
        <xdr:cNvPr id="85" name="人件費該当値テキスト"/>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144780</xdr:rowOff>
    </xdr:from>
    <xdr:to>
      <xdr:col>5</xdr:col>
      <xdr:colOff>600075</xdr:colOff>
      <xdr:row>36</xdr:row>
      <xdr:rowOff>74930</xdr:rowOff>
    </xdr:to>
    <xdr:sp macro="" textlink="">
      <xdr:nvSpPr>
        <xdr:cNvPr id="86" name="円/楕円 85"/>
        <xdr:cNvSpPr/>
      </xdr:nvSpPr>
      <xdr:spPr>
        <a:xfrm>
          <a:off x="3937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87" name="テキスト ボックス 86"/>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163830</xdr:rowOff>
    </xdr:from>
    <xdr:to>
      <xdr:col>4</xdr:col>
      <xdr:colOff>396875</xdr:colOff>
      <xdr:row>37</xdr:row>
      <xdr:rowOff>93980</xdr:rowOff>
    </xdr:to>
    <xdr:sp macro="" textlink="">
      <xdr:nvSpPr>
        <xdr:cNvPr id="88" name="円/楕円 87"/>
        <xdr:cNvSpPr/>
      </xdr:nvSpPr>
      <xdr:spPr>
        <a:xfrm>
          <a:off x="3048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78757</xdr:rowOff>
    </xdr:from>
    <xdr:ext cx="762000" cy="259045"/>
    <xdr:sp macro="" textlink="">
      <xdr:nvSpPr>
        <xdr:cNvPr id="89" name="テキスト ボックス 88"/>
        <xdr:cNvSpPr txBox="1"/>
      </xdr:nvSpPr>
      <xdr:spPr>
        <a:xfrm>
          <a:off x="2717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0" name="円/楕円 89"/>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93997</xdr:rowOff>
    </xdr:from>
    <xdr:ext cx="762000" cy="259045"/>
    <xdr:sp macro="" textlink="">
      <xdr:nvSpPr>
        <xdr:cNvPr id="91" name="テキスト ボックス 90"/>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xdr:rowOff>
    </xdr:from>
    <xdr:to>
      <xdr:col>1</xdr:col>
      <xdr:colOff>676275</xdr:colOff>
      <xdr:row>36</xdr:row>
      <xdr:rowOff>113030</xdr:rowOff>
    </xdr:to>
    <xdr:sp macro="" textlink="">
      <xdr:nvSpPr>
        <xdr:cNvPr id="92" name="円/楕円 91"/>
        <xdr:cNvSpPr/>
      </xdr:nvSpPr>
      <xdr:spPr>
        <a:xfrm>
          <a:off x="1270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123207</xdr:rowOff>
    </xdr:from>
    <xdr:ext cx="762000" cy="259045"/>
    <xdr:sp macro="" textlink="">
      <xdr:nvSpPr>
        <xdr:cNvPr id="93" name="テキスト ボックス 92"/>
        <xdr:cNvSpPr txBox="1"/>
      </xdr:nvSpPr>
      <xdr:spPr>
        <a:xfrm>
          <a:off x="939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従来から除雪作業を直営で行っているため委託料などの物件費は類似団体の平均を下回っている。今後も現状を維持する。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15</xdr:row>
      <xdr:rowOff>1270</xdr:rowOff>
    </xdr:to>
    <xdr:cxnSp macro="">
      <xdr:nvCxnSpPr>
        <xdr:cNvPr id="126" name="直線コネクタ 125"/>
        <xdr:cNvCxnSpPr/>
      </xdr:nvCxnSpPr>
      <xdr:spPr>
        <a:xfrm>
          <a:off x="15671800" y="249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127000</xdr:rowOff>
    </xdr:to>
    <xdr:cxnSp macro="">
      <xdr:nvCxnSpPr>
        <xdr:cNvPr id="129" name="直線コネクタ 128"/>
        <xdr:cNvCxnSpPr/>
      </xdr:nvCxnSpPr>
      <xdr:spPr>
        <a:xfrm flipV="1">
          <a:off x="14782800" y="249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168910</xdr:rowOff>
    </xdr:from>
    <xdr:to>
      <xdr:col>21</xdr:col>
      <xdr:colOff>361950</xdr:colOff>
      <xdr:row>14</xdr:row>
      <xdr:rowOff>127000</xdr:rowOff>
    </xdr:to>
    <xdr:cxnSp macro="">
      <xdr:nvCxnSpPr>
        <xdr:cNvPr id="132" name="直線コネクタ 131"/>
        <xdr:cNvCxnSpPr/>
      </xdr:nvCxnSpPr>
      <xdr:spPr>
        <a:xfrm>
          <a:off x="13893800" y="239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104140</xdr:rowOff>
    </xdr:to>
    <xdr:cxnSp macro="">
      <xdr:nvCxnSpPr>
        <xdr:cNvPr id="135" name="直線コネクタ 134"/>
        <xdr:cNvCxnSpPr/>
      </xdr:nvCxnSpPr>
      <xdr:spPr>
        <a:xfrm flipV="1">
          <a:off x="13004800" y="2397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5" name="円/楕円 144"/>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6"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7" name="円/楕円 146"/>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8" name="テキスト ボックス 147"/>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9" name="円/楕円 148"/>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0" name="テキスト ボックス 149"/>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118110</xdr:rowOff>
    </xdr:from>
    <xdr:to>
      <xdr:col>20</xdr:col>
      <xdr:colOff>209550</xdr:colOff>
      <xdr:row>14</xdr:row>
      <xdr:rowOff>48260</xdr:rowOff>
    </xdr:to>
    <xdr:sp macro="" textlink="">
      <xdr:nvSpPr>
        <xdr:cNvPr id="151" name="円/楕円 150"/>
        <xdr:cNvSpPr/>
      </xdr:nvSpPr>
      <xdr:spPr>
        <a:xfrm>
          <a:off x="13843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58437</xdr:rowOff>
    </xdr:from>
    <xdr:ext cx="762000" cy="259045"/>
    <xdr:sp macro="" textlink="">
      <xdr:nvSpPr>
        <xdr:cNvPr id="152" name="テキスト ボックス 151"/>
        <xdr:cNvSpPr txBox="1"/>
      </xdr:nvSpPr>
      <xdr:spPr>
        <a:xfrm>
          <a:off x="13512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3" name="円/楕円 152"/>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4" name="テキスト ボックス 153"/>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過年度から類似団体の平均を下回って推移している。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69850</xdr:rowOff>
    </xdr:to>
    <xdr:cxnSp macro="">
      <xdr:nvCxnSpPr>
        <xdr:cNvPr id="186" name="直線コネクタ 185"/>
        <xdr:cNvCxnSpPr/>
      </xdr:nvCxnSpPr>
      <xdr:spPr>
        <a:xfrm flipV="1">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127000</xdr:rowOff>
    </xdr:to>
    <xdr:cxnSp macro="">
      <xdr:nvCxnSpPr>
        <xdr:cNvPr id="189" name="直線コネクタ 188"/>
        <xdr:cNvCxnSpPr/>
      </xdr:nvCxnSpPr>
      <xdr:spPr>
        <a:xfrm flipV="1">
          <a:off x="3098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127000</xdr:rowOff>
    </xdr:to>
    <xdr:cxnSp macro="">
      <xdr:nvCxnSpPr>
        <xdr:cNvPr id="192" name="直線コネクタ 191"/>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107950</xdr:rowOff>
    </xdr:to>
    <xdr:cxnSp macro="">
      <xdr:nvCxnSpPr>
        <xdr:cNvPr id="195" name="直線コネクタ 194"/>
        <xdr:cNvCxnSpPr/>
      </xdr:nvCxnSpPr>
      <xdr:spPr>
        <a:xfrm>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5" name="円/楕円 204"/>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6"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07" name="円/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1" name="円/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3" name="円/楕円 212"/>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4" name="テキスト ボックス 213"/>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は、国保診療施設事業会計への繰出金へ過疎債を充当している関係で経常収支比率は下がっている。又、下水道（農排）事業は資本費平準化債の借入を行っているため繰出金は抑制されている。簡易水道については、今後量水器の交換や料金収入の減などにより繰出が増加することが懸念され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29845</xdr:rowOff>
    </xdr:from>
    <xdr:to>
      <xdr:col>24</xdr:col>
      <xdr:colOff>31750</xdr:colOff>
      <xdr:row>55</xdr:row>
      <xdr:rowOff>52705</xdr:rowOff>
    </xdr:to>
    <xdr:cxnSp macro="">
      <xdr:nvCxnSpPr>
        <xdr:cNvPr id="242" name="直線コネクタ 241"/>
        <xdr:cNvCxnSpPr/>
      </xdr:nvCxnSpPr>
      <xdr:spPr>
        <a:xfrm>
          <a:off x="15671800" y="94595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31132</xdr:rowOff>
    </xdr:from>
    <xdr:ext cx="762000" cy="259045"/>
    <xdr:sp macro="" textlink="">
      <xdr:nvSpPr>
        <xdr:cNvPr id="243" name="その他平均値テキスト"/>
        <xdr:cNvSpPr txBox="1"/>
      </xdr:nvSpPr>
      <xdr:spPr>
        <a:xfrm>
          <a:off x="16598900" y="98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29845</xdr:rowOff>
    </xdr:from>
    <xdr:to>
      <xdr:col>22</xdr:col>
      <xdr:colOff>565150</xdr:colOff>
      <xdr:row>55</xdr:row>
      <xdr:rowOff>75565</xdr:rowOff>
    </xdr:to>
    <xdr:cxnSp macro="">
      <xdr:nvCxnSpPr>
        <xdr:cNvPr id="245" name="直線コネクタ 244"/>
        <xdr:cNvCxnSpPr/>
      </xdr:nvCxnSpPr>
      <xdr:spPr>
        <a:xfrm flipV="1">
          <a:off x="14782800" y="94595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7" name="テキスト ボックス 246"/>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75565</xdr:rowOff>
    </xdr:to>
    <xdr:cxnSp macro="">
      <xdr:nvCxnSpPr>
        <xdr:cNvPr id="248" name="直線コネクタ 247"/>
        <xdr:cNvCxnSpPr/>
      </xdr:nvCxnSpPr>
      <xdr:spPr>
        <a:xfrm>
          <a:off x="13893800" y="9476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50" name="テキスト ボックス 249"/>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56</xdr:row>
      <xdr:rowOff>149860</xdr:rowOff>
    </xdr:to>
    <xdr:cxnSp macro="">
      <xdr:nvCxnSpPr>
        <xdr:cNvPr id="251" name="直線コネクタ 250"/>
        <xdr:cNvCxnSpPr/>
      </xdr:nvCxnSpPr>
      <xdr:spPr>
        <a:xfrm flipV="1">
          <a:off x="13004800" y="94767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76852</xdr:rowOff>
    </xdr:from>
    <xdr:ext cx="762000" cy="259045"/>
    <xdr:sp macro="" textlink="">
      <xdr:nvSpPr>
        <xdr:cNvPr id="253" name="テキスト ボックス 252"/>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65422</xdr:rowOff>
    </xdr:from>
    <xdr:ext cx="762000" cy="259045"/>
    <xdr:sp macro="" textlink="">
      <xdr:nvSpPr>
        <xdr:cNvPr id="255" name="テキスト ボックス 254"/>
        <xdr:cNvSpPr txBox="1"/>
      </xdr:nvSpPr>
      <xdr:spPr>
        <a:xfrm>
          <a:off x="126238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1905</xdr:rowOff>
    </xdr:from>
    <xdr:to>
      <xdr:col>24</xdr:col>
      <xdr:colOff>82550</xdr:colOff>
      <xdr:row>55</xdr:row>
      <xdr:rowOff>103505</xdr:rowOff>
    </xdr:to>
    <xdr:sp macro="" textlink="">
      <xdr:nvSpPr>
        <xdr:cNvPr id="261" name="円/楕円 260"/>
        <xdr:cNvSpPr/>
      </xdr:nvSpPr>
      <xdr:spPr>
        <a:xfrm>
          <a:off x="164592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18432</xdr:rowOff>
    </xdr:from>
    <xdr:ext cx="762000" cy="259045"/>
    <xdr:sp macro="" textlink="">
      <xdr:nvSpPr>
        <xdr:cNvPr id="262" name="その他該当値テキスト"/>
        <xdr:cNvSpPr txBox="1"/>
      </xdr:nvSpPr>
      <xdr:spPr>
        <a:xfrm>
          <a:off x="16598900" y="927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150495</xdr:rowOff>
    </xdr:from>
    <xdr:to>
      <xdr:col>22</xdr:col>
      <xdr:colOff>615950</xdr:colOff>
      <xdr:row>55</xdr:row>
      <xdr:rowOff>80645</xdr:rowOff>
    </xdr:to>
    <xdr:sp macro="" textlink="">
      <xdr:nvSpPr>
        <xdr:cNvPr id="263" name="円/楕円 262"/>
        <xdr:cNvSpPr/>
      </xdr:nvSpPr>
      <xdr:spPr>
        <a:xfrm>
          <a:off x="156210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90822</xdr:rowOff>
    </xdr:from>
    <xdr:ext cx="736600" cy="259045"/>
    <xdr:sp macro="" textlink="">
      <xdr:nvSpPr>
        <xdr:cNvPr id="264" name="テキスト ボックス 263"/>
        <xdr:cNvSpPr txBox="1"/>
      </xdr:nvSpPr>
      <xdr:spPr>
        <a:xfrm>
          <a:off x="15290800" y="917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24765</xdr:rowOff>
    </xdr:from>
    <xdr:to>
      <xdr:col>21</xdr:col>
      <xdr:colOff>412750</xdr:colOff>
      <xdr:row>55</xdr:row>
      <xdr:rowOff>126365</xdr:rowOff>
    </xdr:to>
    <xdr:sp macro="" textlink="">
      <xdr:nvSpPr>
        <xdr:cNvPr id="265" name="円/楕円 264"/>
        <xdr:cNvSpPr/>
      </xdr:nvSpPr>
      <xdr:spPr>
        <a:xfrm>
          <a:off x="14732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136542</xdr:rowOff>
    </xdr:from>
    <xdr:ext cx="762000" cy="259045"/>
    <xdr:sp macro="" textlink="">
      <xdr:nvSpPr>
        <xdr:cNvPr id="266" name="テキスト ボックス 265"/>
        <xdr:cNvSpPr txBox="1"/>
      </xdr:nvSpPr>
      <xdr:spPr>
        <a:xfrm>
          <a:off x="14401800" y="922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67" name="円/楕円 266"/>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68" name="テキスト ボックス 267"/>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9" name="円/楕円 268"/>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70" name="テキスト ボックス 26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補助費の約４割は一組分である。過年度から類似団体の平均と均衡しているため現状を維持する。</a:t>
          </a: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xdr:rowOff>
    </xdr:from>
    <xdr:to>
      <xdr:col>24</xdr:col>
      <xdr:colOff>31750</xdr:colOff>
      <xdr:row>36</xdr:row>
      <xdr:rowOff>26416</xdr:rowOff>
    </xdr:to>
    <xdr:cxnSp macro="">
      <xdr:nvCxnSpPr>
        <xdr:cNvPr id="300" name="直線コネクタ 299"/>
        <xdr:cNvCxnSpPr/>
      </xdr:nvCxnSpPr>
      <xdr:spPr>
        <a:xfrm flipV="1">
          <a:off x="15671800" y="6175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1"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108712</xdr:rowOff>
    </xdr:to>
    <xdr:cxnSp macro="">
      <xdr:nvCxnSpPr>
        <xdr:cNvPr id="303" name="直線コネクタ 302"/>
        <xdr:cNvCxnSpPr/>
      </xdr:nvCxnSpPr>
      <xdr:spPr>
        <a:xfrm flipV="1">
          <a:off x="14782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05" name="テキスト ボックス 304"/>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108712</xdr:rowOff>
    </xdr:to>
    <xdr:cxnSp macro="">
      <xdr:nvCxnSpPr>
        <xdr:cNvPr id="306" name="直線コネクタ 305"/>
        <xdr:cNvCxnSpPr/>
      </xdr:nvCxnSpPr>
      <xdr:spPr>
        <a:xfrm>
          <a:off x="13893800" y="62077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08" name="テキスト ボックス 307"/>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72136</xdr:rowOff>
    </xdr:to>
    <xdr:cxnSp macro="">
      <xdr:nvCxnSpPr>
        <xdr:cNvPr id="309" name="直線コネクタ 308"/>
        <xdr:cNvCxnSpPr/>
      </xdr:nvCxnSpPr>
      <xdr:spPr>
        <a:xfrm flipV="1">
          <a:off x="13004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112285</xdr:rowOff>
    </xdr:from>
    <xdr:ext cx="762000" cy="259045"/>
    <xdr:sp macro="" textlink="">
      <xdr:nvSpPr>
        <xdr:cNvPr id="311" name="テキスト ボックス 31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19" name="円/楕円 318"/>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0"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1" name="円/楕円 320"/>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2" name="テキスト ボックス 321"/>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3" name="円/楕円 322"/>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4" name="テキスト ボックス 323"/>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5" name="円/楕円 324"/>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6" name="テキスト ボックス 325"/>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7" name="円/楕円 326"/>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8" name="テキスト ボックス 32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臨時財政対策債と過疎対策事業債で８割を占めている。単年度の償還額以上に借入を行っていないため、年々減少してきている。今後は、防災無線のデジタル化やインフラ施設老朽化による整備等が必要な時期となり今以上に借入が発生する状況であ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31750</xdr:rowOff>
    </xdr:from>
    <xdr:to>
      <xdr:col>7</xdr:col>
      <xdr:colOff>15875</xdr:colOff>
      <xdr:row>76</xdr:row>
      <xdr:rowOff>92711</xdr:rowOff>
    </xdr:to>
    <xdr:cxnSp macro="">
      <xdr:nvCxnSpPr>
        <xdr:cNvPr id="360" name="直線コネクタ 359"/>
        <xdr:cNvCxnSpPr/>
      </xdr:nvCxnSpPr>
      <xdr:spPr>
        <a:xfrm flipV="1">
          <a:off x="3987800" y="130619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61"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92711</xdr:rowOff>
    </xdr:from>
    <xdr:to>
      <xdr:col>5</xdr:col>
      <xdr:colOff>549275</xdr:colOff>
      <xdr:row>77</xdr:row>
      <xdr:rowOff>111761</xdr:rowOff>
    </xdr:to>
    <xdr:cxnSp macro="">
      <xdr:nvCxnSpPr>
        <xdr:cNvPr id="363" name="直線コネクタ 362"/>
        <xdr:cNvCxnSpPr/>
      </xdr:nvCxnSpPr>
      <xdr:spPr>
        <a:xfrm flipV="1">
          <a:off x="3098800" y="1312291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65" name="テキスト ボックス 364"/>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146050</xdr:rowOff>
    </xdr:to>
    <xdr:cxnSp macro="">
      <xdr:nvCxnSpPr>
        <xdr:cNvPr id="366" name="直線コネクタ 365"/>
        <xdr:cNvCxnSpPr/>
      </xdr:nvCxnSpPr>
      <xdr:spPr>
        <a:xfrm flipV="1">
          <a:off x="2209800" y="13313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62230</xdr:rowOff>
    </xdr:to>
    <xdr:cxnSp macro="">
      <xdr:nvCxnSpPr>
        <xdr:cNvPr id="369" name="直線コネクタ 368"/>
        <xdr:cNvCxnSpPr/>
      </xdr:nvCxnSpPr>
      <xdr:spPr>
        <a:xfrm flipV="1">
          <a:off x="1320800" y="133477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77488</xdr:rowOff>
    </xdr:from>
    <xdr:ext cx="762000" cy="259045"/>
    <xdr:sp macro="" textlink="">
      <xdr:nvSpPr>
        <xdr:cNvPr id="373" name="テキスト ボックス 372"/>
        <xdr:cNvSpPr txBox="1"/>
      </xdr:nvSpPr>
      <xdr:spPr>
        <a:xfrm>
          <a:off x="939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79" name="円/楕円 378"/>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80"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41911</xdr:rowOff>
    </xdr:from>
    <xdr:to>
      <xdr:col>5</xdr:col>
      <xdr:colOff>600075</xdr:colOff>
      <xdr:row>76</xdr:row>
      <xdr:rowOff>143511</xdr:rowOff>
    </xdr:to>
    <xdr:sp macro="" textlink="">
      <xdr:nvSpPr>
        <xdr:cNvPr id="381" name="円/楕円 380"/>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153687</xdr:rowOff>
    </xdr:from>
    <xdr:ext cx="736600" cy="259045"/>
    <xdr:sp macro="" textlink="">
      <xdr:nvSpPr>
        <xdr:cNvPr id="382" name="テキスト ボックス 381"/>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3" name="円/楕円 382"/>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4" name="テキスト ボックス 383"/>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5" name="円/楕円 384"/>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6" name="テキスト ボックス 385"/>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xdr:rowOff>
    </xdr:from>
    <xdr:to>
      <xdr:col>1</xdr:col>
      <xdr:colOff>676275</xdr:colOff>
      <xdr:row>78</xdr:row>
      <xdr:rowOff>113030</xdr:rowOff>
    </xdr:to>
    <xdr:sp macro="" textlink="">
      <xdr:nvSpPr>
        <xdr:cNvPr id="387" name="円/楕円 386"/>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97807</xdr:rowOff>
    </xdr:from>
    <xdr:ext cx="762000" cy="259045"/>
    <xdr:sp macro="" textlink="">
      <xdr:nvSpPr>
        <xdr:cNvPr id="388" name="テキスト ボックス 387"/>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維持費は建物等の修繕を計画的に進めるよう努め、現状を維持する。</a:t>
          </a:r>
          <a:endParaRPr kumimoji="1" lang="en-US" altLang="ja-JP" sz="1300" baseline="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76708</xdr:rowOff>
    </xdr:from>
    <xdr:to>
      <xdr:col>24</xdr:col>
      <xdr:colOff>31750</xdr:colOff>
      <xdr:row>74</xdr:row>
      <xdr:rowOff>138430</xdr:rowOff>
    </xdr:to>
    <xdr:cxnSp macro="">
      <xdr:nvCxnSpPr>
        <xdr:cNvPr id="419" name="直線コネクタ 418"/>
        <xdr:cNvCxnSpPr/>
      </xdr:nvCxnSpPr>
      <xdr:spPr>
        <a:xfrm>
          <a:off x="15671800" y="1276400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164864</xdr:rowOff>
    </xdr:from>
    <xdr:ext cx="762000" cy="259045"/>
    <xdr:sp macro="" textlink="">
      <xdr:nvSpPr>
        <xdr:cNvPr id="420"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76708</xdr:rowOff>
    </xdr:from>
    <xdr:to>
      <xdr:col>22</xdr:col>
      <xdr:colOff>565150</xdr:colOff>
      <xdr:row>75</xdr:row>
      <xdr:rowOff>94996</xdr:rowOff>
    </xdr:to>
    <xdr:cxnSp macro="">
      <xdr:nvCxnSpPr>
        <xdr:cNvPr id="422" name="直線コネクタ 421"/>
        <xdr:cNvCxnSpPr/>
      </xdr:nvCxnSpPr>
      <xdr:spPr>
        <a:xfrm flipV="1">
          <a:off x="14782800" y="12764008"/>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100855</xdr:rowOff>
    </xdr:from>
    <xdr:ext cx="736600" cy="259045"/>
    <xdr:sp macro="" textlink="">
      <xdr:nvSpPr>
        <xdr:cNvPr id="424" name="テキスト ボックス 423"/>
        <xdr:cNvSpPr txBox="1"/>
      </xdr:nvSpPr>
      <xdr:spPr>
        <a:xfrm>
          <a:off x="15290800" y="13131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83566</xdr:rowOff>
    </xdr:from>
    <xdr:to>
      <xdr:col>21</xdr:col>
      <xdr:colOff>361950</xdr:colOff>
      <xdr:row>75</xdr:row>
      <xdr:rowOff>94996</xdr:rowOff>
    </xdr:to>
    <xdr:cxnSp macro="">
      <xdr:nvCxnSpPr>
        <xdr:cNvPr id="425" name="直線コネクタ 424"/>
        <xdr:cNvCxnSpPr/>
      </xdr:nvCxnSpPr>
      <xdr:spPr>
        <a:xfrm>
          <a:off x="13893800" y="1277086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119142</xdr:rowOff>
    </xdr:from>
    <xdr:ext cx="762000" cy="259045"/>
    <xdr:sp macro="" textlink="">
      <xdr:nvSpPr>
        <xdr:cNvPr id="427" name="テキスト ボックス 426"/>
        <xdr:cNvSpPr txBox="1"/>
      </xdr:nvSpPr>
      <xdr:spPr>
        <a:xfrm>
          <a:off x="14401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83566</xdr:rowOff>
    </xdr:from>
    <xdr:to>
      <xdr:col>20</xdr:col>
      <xdr:colOff>158750</xdr:colOff>
      <xdr:row>75</xdr:row>
      <xdr:rowOff>69850</xdr:rowOff>
    </xdr:to>
    <xdr:cxnSp macro="">
      <xdr:nvCxnSpPr>
        <xdr:cNvPr id="428" name="直線コネクタ 427"/>
        <xdr:cNvCxnSpPr/>
      </xdr:nvCxnSpPr>
      <xdr:spPr>
        <a:xfrm flipV="1">
          <a:off x="13004800" y="12770866"/>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32275</xdr:rowOff>
    </xdr:from>
    <xdr:ext cx="762000" cy="259045"/>
    <xdr:sp macro="" textlink="">
      <xdr:nvSpPr>
        <xdr:cNvPr id="430" name="テキスト ボックス 429"/>
        <xdr:cNvSpPr txBox="1"/>
      </xdr:nvSpPr>
      <xdr:spPr>
        <a:xfrm>
          <a:off x="13512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66564</xdr:rowOff>
    </xdr:from>
    <xdr:ext cx="762000" cy="259045"/>
    <xdr:sp macro="" textlink="">
      <xdr:nvSpPr>
        <xdr:cNvPr id="432" name="テキスト ボックス 43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87630</xdr:rowOff>
    </xdr:from>
    <xdr:to>
      <xdr:col>24</xdr:col>
      <xdr:colOff>82550</xdr:colOff>
      <xdr:row>75</xdr:row>
      <xdr:rowOff>17780</xdr:rowOff>
    </xdr:to>
    <xdr:sp macro="" textlink="">
      <xdr:nvSpPr>
        <xdr:cNvPr id="438" name="円/楕円 437"/>
        <xdr:cNvSpPr/>
      </xdr:nvSpPr>
      <xdr:spPr>
        <a:xfrm>
          <a:off x="16459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104157</xdr:rowOff>
    </xdr:from>
    <xdr:ext cx="762000" cy="259045"/>
    <xdr:sp macro="" textlink="">
      <xdr:nvSpPr>
        <xdr:cNvPr id="439" name="公債費以外該当値テキスト"/>
        <xdr:cNvSpPr txBox="1"/>
      </xdr:nvSpPr>
      <xdr:spPr>
        <a:xfrm>
          <a:off x="165989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25908</xdr:rowOff>
    </xdr:from>
    <xdr:to>
      <xdr:col>22</xdr:col>
      <xdr:colOff>615950</xdr:colOff>
      <xdr:row>74</xdr:row>
      <xdr:rowOff>127508</xdr:rowOff>
    </xdr:to>
    <xdr:sp macro="" textlink="">
      <xdr:nvSpPr>
        <xdr:cNvPr id="440" name="円/楕円 439"/>
        <xdr:cNvSpPr/>
      </xdr:nvSpPr>
      <xdr:spPr>
        <a:xfrm>
          <a:off x="15621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137685</xdr:rowOff>
    </xdr:from>
    <xdr:ext cx="736600" cy="259045"/>
    <xdr:sp macro="" textlink="">
      <xdr:nvSpPr>
        <xdr:cNvPr id="441" name="テキスト ボックス 440"/>
        <xdr:cNvSpPr txBox="1"/>
      </xdr:nvSpPr>
      <xdr:spPr>
        <a:xfrm>
          <a:off x="15290800" y="1248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44196</xdr:rowOff>
    </xdr:from>
    <xdr:to>
      <xdr:col>21</xdr:col>
      <xdr:colOff>412750</xdr:colOff>
      <xdr:row>75</xdr:row>
      <xdr:rowOff>145796</xdr:rowOff>
    </xdr:to>
    <xdr:sp macro="" textlink="">
      <xdr:nvSpPr>
        <xdr:cNvPr id="442" name="円/楕円 441"/>
        <xdr:cNvSpPr/>
      </xdr:nvSpPr>
      <xdr:spPr>
        <a:xfrm>
          <a:off x="14732000" y="129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155973</xdr:rowOff>
    </xdr:from>
    <xdr:ext cx="762000" cy="259045"/>
    <xdr:sp macro="" textlink="">
      <xdr:nvSpPr>
        <xdr:cNvPr id="443" name="テキスト ボックス 442"/>
        <xdr:cNvSpPr txBox="1"/>
      </xdr:nvSpPr>
      <xdr:spPr>
        <a:xfrm>
          <a:off x="14401800"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32766</xdr:rowOff>
    </xdr:from>
    <xdr:to>
      <xdr:col>20</xdr:col>
      <xdr:colOff>209550</xdr:colOff>
      <xdr:row>74</xdr:row>
      <xdr:rowOff>134366</xdr:rowOff>
    </xdr:to>
    <xdr:sp macro="" textlink="">
      <xdr:nvSpPr>
        <xdr:cNvPr id="444" name="円/楕円 443"/>
        <xdr:cNvSpPr/>
      </xdr:nvSpPr>
      <xdr:spPr>
        <a:xfrm>
          <a:off x="13843000" y="127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144543</xdr:rowOff>
    </xdr:from>
    <xdr:ext cx="762000" cy="259045"/>
    <xdr:sp macro="" textlink="">
      <xdr:nvSpPr>
        <xdr:cNvPr id="445" name="テキスト ボックス 444"/>
        <xdr:cNvSpPr txBox="1"/>
      </xdr:nvSpPr>
      <xdr:spPr>
        <a:xfrm>
          <a:off x="13512800" y="124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46" name="円/楕円 445"/>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47" name="テキスト ボックス 446"/>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長野県王滝村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146775</xdr:rowOff>
    </xdr:from>
    <xdr:to>
      <xdr:col>4</xdr:col>
      <xdr:colOff>1117600</xdr:colOff>
      <xdr:row>15</xdr:row>
      <xdr:rowOff>170342</xdr:rowOff>
    </xdr:to>
    <xdr:cxnSp macro="">
      <xdr:nvCxnSpPr>
        <xdr:cNvPr id="51" name="直線コネクタ 50"/>
        <xdr:cNvCxnSpPr/>
      </xdr:nvCxnSpPr>
      <xdr:spPr bwMode="auto">
        <a:xfrm flipV="1">
          <a:off x="5003800" y="2766150"/>
          <a:ext cx="647700" cy="2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17734</xdr:rowOff>
    </xdr:from>
    <xdr:ext cx="762000" cy="259045"/>
    <xdr:sp macro="" textlink="">
      <xdr:nvSpPr>
        <xdr:cNvPr id="52" name="人口1人当たり決算額の推移平均値テキスト130"/>
        <xdr:cNvSpPr txBox="1"/>
      </xdr:nvSpPr>
      <xdr:spPr>
        <a:xfrm>
          <a:off x="5740400" y="315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170342</xdr:rowOff>
    </xdr:from>
    <xdr:to>
      <xdr:col>4</xdr:col>
      <xdr:colOff>469900</xdr:colOff>
      <xdr:row>16</xdr:row>
      <xdr:rowOff>50634</xdr:rowOff>
    </xdr:to>
    <xdr:cxnSp macro="">
      <xdr:nvCxnSpPr>
        <xdr:cNvPr id="54" name="直線コネクタ 53"/>
        <xdr:cNvCxnSpPr/>
      </xdr:nvCxnSpPr>
      <xdr:spPr bwMode="auto">
        <a:xfrm flipV="1">
          <a:off x="4305300" y="2789717"/>
          <a:ext cx="698500" cy="5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134555</xdr:rowOff>
    </xdr:from>
    <xdr:ext cx="736600" cy="259045"/>
    <xdr:sp macro="" textlink="">
      <xdr:nvSpPr>
        <xdr:cNvPr id="56" name="テキスト ボックス 55"/>
        <xdr:cNvSpPr txBox="1"/>
      </xdr:nvSpPr>
      <xdr:spPr>
        <a:xfrm>
          <a:off x="4622800" y="3268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50634</xdr:rowOff>
    </xdr:from>
    <xdr:to>
      <xdr:col>3</xdr:col>
      <xdr:colOff>904875</xdr:colOff>
      <xdr:row>16</xdr:row>
      <xdr:rowOff>137585</xdr:rowOff>
    </xdr:to>
    <xdr:cxnSp macro="">
      <xdr:nvCxnSpPr>
        <xdr:cNvPr id="57" name="直線コネクタ 56"/>
        <xdr:cNvCxnSpPr/>
      </xdr:nvCxnSpPr>
      <xdr:spPr bwMode="auto">
        <a:xfrm flipV="1">
          <a:off x="3606800" y="2841459"/>
          <a:ext cx="698500" cy="86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134880</xdr:rowOff>
    </xdr:from>
    <xdr:ext cx="762000" cy="259045"/>
    <xdr:sp macro="" textlink="">
      <xdr:nvSpPr>
        <xdr:cNvPr id="59" name="テキスト ボックス 58"/>
        <xdr:cNvSpPr txBox="1"/>
      </xdr:nvSpPr>
      <xdr:spPr>
        <a:xfrm>
          <a:off x="39243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137585</xdr:rowOff>
    </xdr:from>
    <xdr:to>
      <xdr:col>3</xdr:col>
      <xdr:colOff>206375</xdr:colOff>
      <xdr:row>17</xdr:row>
      <xdr:rowOff>13967</xdr:rowOff>
    </xdr:to>
    <xdr:cxnSp macro="">
      <xdr:nvCxnSpPr>
        <xdr:cNvPr id="60" name="直線コネクタ 59"/>
        <xdr:cNvCxnSpPr/>
      </xdr:nvCxnSpPr>
      <xdr:spPr bwMode="auto">
        <a:xfrm flipV="1">
          <a:off x="2908300" y="2928410"/>
          <a:ext cx="698500" cy="4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119461</xdr:rowOff>
    </xdr:from>
    <xdr:ext cx="762000" cy="259045"/>
    <xdr:sp macro="" textlink="">
      <xdr:nvSpPr>
        <xdr:cNvPr id="62" name="テキスト ボックス 61"/>
        <xdr:cNvSpPr txBox="1"/>
      </xdr:nvSpPr>
      <xdr:spPr>
        <a:xfrm>
          <a:off x="32258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127903</xdr:rowOff>
    </xdr:from>
    <xdr:ext cx="762000" cy="259045"/>
    <xdr:sp macro="" textlink="">
      <xdr:nvSpPr>
        <xdr:cNvPr id="64" name="テキスト ボックス 63"/>
        <xdr:cNvSpPr txBox="1"/>
      </xdr:nvSpPr>
      <xdr:spPr>
        <a:xfrm>
          <a:off x="2527300" y="32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95975</xdr:rowOff>
    </xdr:from>
    <xdr:to>
      <xdr:col>5</xdr:col>
      <xdr:colOff>34925</xdr:colOff>
      <xdr:row>16</xdr:row>
      <xdr:rowOff>26125</xdr:rowOff>
    </xdr:to>
    <xdr:sp macro="" textlink="">
      <xdr:nvSpPr>
        <xdr:cNvPr id="70" name="円/楕円 69"/>
        <xdr:cNvSpPr/>
      </xdr:nvSpPr>
      <xdr:spPr bwMode="auto">
        <a:xfrm>
          <a:off x="5600700" y="271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112502</xdr:rowOff>
    </xdr:from>
    <xdr:ext cx="762000" cy="259045"/>
    <xdr:sp macro="" textlink="">
      <xdr:nvSpPr>
        <xdr:cNvPr id="71" name="人口1人当たり決算額の推移該当値テキスト130"/>
        <xdr:cNvSpPr txBox="1"/>
      </xdr:nvSpPr>
      <xdr:spPr>
        <a:xfrm>
          <a:off x="5740400" y="256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517,056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119542</xdr:rowOff>
    </xdr:from>
    <xdr:to>
      <xdr:col>4</xdr:col>
      <xdr:colOff>520700</xdr:colOff>
      <xdr:row>16</xdr:row>
      <xdr:rowOff>49692</xdr:rowOff>
    </xdr:to>
    <xdr:sp macro="" textlink="">
      <xdr:nvSpPr>
        <xdr:cNvPr id="72" name="円/楕円 71"/>
        <xdr:cNvSpPr/>
      </xdr:nvSpPr>
      <xdr:spPr bwMode="auto">
        <a:xfrm>
          <a:off x="4953000" y="273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59869</xdr:rowOff>
    </xdr:from>
    <xdr:ext cx="736600" cy="259045"/>
    <xdr:sp macro="" textlink="">
      <xdr:nvSpPr>
        <xdr:cNvPr id="73" name="テキスト ボックス 72"/>
        <xdr:cNvSpPr txBox="1"/>
      </xdr:nvSpPr>
      <xdr:spPr>
        <a:xfrm>
          <a:off x="4622800" y="2507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502,623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171284</xdr:rowOff>
    </xdr:from>
    <xdr:to>
      <xdr:col>3</xdr:col>
      <xdr:colOff>955675</xdr:colOff>
      <xdr:row>16</xdr:row>
      <xdr:rowOff>101434</xdr:rowOff>
    </xdr:to>
    <xdr:sp macro="" textlink="">
      <xdr:nvSpPr>
        <xdr:cNvPr id="74" name="円/楕円 73"/>
        <xdr:cNvSpPr/>
      </xdr:nvSpPr>
      <xdr:spPr bwMode="auto">
        <a:xfrm>
          <a:off x="4254500" y="279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111611</xdr:rowOff>
    </xdr:from>
    <xdr:ext cx="762000" cy="259045"/>
    <xdr:sp macro="" textlink="">
      <xdr:nvSpPr>
        <xdr:cNvPr id="75" name="テキスト ボックス 74"/>
        <xdr:cNvSpPr txBox="1"/>
      </xdr:nvSpPr>
      <xdr:spPr>
        <a:xfrm>
          <a:off x="3924300" y="25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470,935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86785</xdr:rowOff>
    </xdr:from>
    <xdr:to>
      <xdr:col>3</xdr:col>
      <xdr:colOff>257175</xdr:colOff>
      <xdr:row>17</xdr:row>
      <xdr:rowOff>16935</xdr:rowOff>
    </xdr:to>
    <xdr:sp macro="" textlink="">
      <xdr:nvSpPr>
        <xdr:cNvPr id="76" name="円/楕円 75"/>
        <xdr:cNvSpPr/>
      </xdr:nvSpPr>
      <xdr:spPr bwMode="auto">
        <a:xfrm>
          <a:off x="3556000" y="287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27112</xdr:rowOff>
    </xdr:from>
    <xdr:ext cx="762000" cy="259045"/>
    <xdr:sp macro="" textlink="">
      <xdr:nvSpPr>
        <xdr:cNvPr id="77" name="テキスト ボックス 76"/>
        <xdr:cNvSpPr txBox="1"/>
      </xdr:nvSpPr>
      <xdr:spPr>
        <a:xfrm>
          <a:off x="3225800" y="264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417,684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134617</xdr:rowOff>
    </xdr:from>
    <xdr:to>
      <xdr:col>2</xdr:col>
      <xdr:colOff>692150</xdr:colOff>
      <xdr:row>17</xdr:row>
      <xdr:rowOff>64767</xdr:rowOff>
    </xdr:to>
    <xdr:sp macro="" textlink="">
      <xdr:nvSpPr>
        <xdr:cNvPr id="78" name="円/楕円 77"/>
        <xdr:cNvSpPr/>
      </xdr:nvSpPr>
      <xdr:spPr bwMode="auto">
        <a:xfrm>
          <a:off x="2857500" y="292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74944</xdr:rowOff>
    </xdr:from>
    <xdr:ext cx="762000" cy="259045"/>
    <xdr:sp macro="" textlink="">
      <xdr:nvSpPr>
        <xdr:cNvPr id="79" name="テキスト ボックス 78"/>
        <xdr:cNvSpPr txBox="1"/>
      </xdr:nvSpPr>
      <xdr:spPr>
        <a:xfrm>
          <a:off x="2527300" y="269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388,391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143170</xdr:rowOff>
    </xdr:from>
    <xdr:to>
      <xdr:col>4</xdr:col>
      <xdr:colOff>1117600</xdr:colOff>
      <xdr:row>35</xdr:row>
      <xdr:rowOff>177581</xdr:rowOff>
    </xdr:to>
    <xdr:cxnSp macro="">
      <xdr:nvCxnSpPr>
        <xdr:cNvPr id="112" name="直線コネクタ 111"/>
        <xdr:cNvCxnSpPr/>
      </xdr:nvCxnSpPr>
      <xdr:spPr bwMode="auto">
        <a:xfrm>
          <a:off x="5003800" y="6410620"/>
          <a:ext cx="647700" cy="377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162358</xdr:rowOff>
    </xdr:from>
    <xdr:ext cx="762000" cy="259045"/>
    <xdr:sp macro="" textlink="">
      <xdr:nvSpPr>
        <xdr:cNvPr id="113" name="人口1人当たり決算額の推移平均値テキスト445"/>
        <xdr:cNvSpPr txBox="1"/>
      </xdr:nvSpPr>
      <xdr:spPr>
        <a:xfrm>
          <a:off x="5740400" y="677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319123</xdr:rowOff>
    </xdr:from>
    <xdr:to>
      <xdr:col>4</xdr:col>
      <xdr:colOff>469900</xdr:colOff>
      <xdr:row>34</xdr:row>
      <xdr:rowOff>143170</xdr:rowOff>
    </xdr:to>
    <xdr:cxnSp macro="">
      <xdr:nvCxnSpPr>
        <xdr:cNvPr id="115" name="直線コネクタ 114"/>
        <xdr:cNvCxnSpPr/>
      </xdr:nvCxnSpPr>
      <xdr:spPr bwMode="auto">
        <a:xfrm>
          <a:off x="4305300" y="6243673"/>
          <a:ext cx="698500" cy="1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319123</xdr:rowOff>
    </xdr:from>
    <xdr:to>
      <xdr:col>3</xdr:col>
      <xdr:colOff>904875</xdr:colOff>
      <xdr:row>34</xdr:row>
      <xdr:rowOff>22560</xdr:rowOff>
    </xdr:to>
    <xdr:cxnSp macro="">
      <xdr:nvCxnSpPr>
        <xdr:cNvPr id="118" name="直線コネクタ 117"/>
        <xdr:cNvCxnSpPr/>
      </xdr:nvCxnSpPr>
      <xdr:spPr bwMode="auto">
        <a:xfrm flipV="1">
          <a:off x="3606800" y="6243673"/>
          <a:ext cx="698500" cy="4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277274</xdr:rowOff>
    </xdr:from>
    <xdr:to>
      <xdr:col>3</xdr:col>
      <xdr:colOff>206375</xdr:colOff>
      <xdr:row>34</xdr:row>
      <xdr:rowOff>22560</xdr:rowOff>
    </xdr:to>
    <xdr:cxnSp macro="">
      <xdr:nvCxnSpPr>
        <xdr:cNvPr id="121" name="直線コネクタ 120"/>
        <xdr:cNvCxnSpPr/>
      </xdr:nvCxnSpPr>
      <xdr:spPr bwMode="auto">
        <a:xfrm>
          <a:off x="2908300" y="6201824"/>
          <a:ext cx="698500" cy="88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94828</xdr:rowOff>
    </xdr:from>
    <xdr:ext cx="762000" cy="259045"/>
    <xdr:sp macro="" textlink="">
      <xdr:nvSpPr>
        <xdr:cNvPr id="123" name="テキスト ボックス 122"/>
        <xdr:cNvSpPr txBox="1"/>
      </xdr:nvSpPr>
      <xdr:spPr>
        <a:xfrm>
          <a:off x="3225800" y="67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116659</xdr:rowOff>
    </xdr:from>
    <xdr:ext cx="762000" cy="259045"/>
    <xdr:sp macro="" textlink="">
      <xdr:nvSpPr>
        <xdr:cNvPr id="125" name="テキスト ボックス 124"/>
        <xdr:cNvSpPr txBox="1"/>
      </xdr:nvSpPr>
      <xdr:spPr>
        <a:xfrm>
          <a:off x="2527300" y="672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126781</xdr:rowOff>
    </xdr:from>
    <xdr:to>
      <xdr:col>5</xdr:col>
      <xdr:colOff>34925</xdr:colOff>
      <xdr:row>35</xdr:row>
      <xdr:rowOff>228381</xdr:rowOff>
    </xdr:to>
    <xdr:sp macro="" textlink="">
      <xdr:nvSpPr>
        <xdr:cNvPr id="131" name="円/楕円 130"/>
        <xdr:cNvSpPr/>
      </xdr:nvSpPr>
      <xdr:spPr bwMode="auto">
        <a:xfrm>
          <a:off x="5600700" y="673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314758</xdr:rowOff>
    </xdr:from>
    <xdr:ext cx="762000" cy="259045"/>
    <xdr:sp macro="" textlink="">
      <xdr:nvSpPr>
        <xdr:cNvPr id="132" name="人口1人当たり決算額の推移該当値テキスト445"/>
        <xdr:cNvSpPr txBox="1"/>
      </xdr:nvSpPr>
      <xdr:spPr>
        <a:xfrm>
          <a:off x="5740400" y="658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92370</xdr:rowOff>
    </xdr:from>
    <xdr:to>
      <xdr:col>4</xdr:col>
      <xdr:colOff>520700</xdr:colOff>
      <xdr:row>34</xdr:row>
      <xdr:rowOff>193970</xdr:rowOff>
    </xdr:to>
    <xdr:sp macro="" textlink="">
      <xdr:nvSpPr>
        <xdr:cNvPr id="133" name="円/楕円 132"/>
        <xdr:cNvSpPr/>
      </xdr:nvSpPr>
      <xdr:spPr bwMode="auto">
        <a:xfrm>
          <a:off x="4953000" y="635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204147</xdr:rowOff>
    </xdr:from>
    <xdr:ext cx="736600" cy="259045"/>
    <xdr:sp macro="" textlink="">
      <xdr:nvSpPr>
        <xdr:cNvPr id="134" name="テキスト ボックス 133"/>
        <xdr:cNvSpPr txBox="1"/>
      </xdr:nvSpPr>
      <xdr:spPr>
        <a:xfrm>
          <a:off x="4622800" y="612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100,378</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268323</xdr:rowOff>
    </xdr:from>
    <xdr:to>
      <xdr:col>3</xdr:col>
      <xdr:colOff>955675</xdr:colOff>
      <xdr:row>34</xdr:row>
      <xdr:rowOff>27023</xdr:rowOff>
    </xdr:to>
    <xdr:sp macro="" textlink="">
      <xdr:nvSpPr>
        <xdr:cNvPr id="135" name="円/楕円 134"/>
        <xdr:cNvSpPr/>
      </xdr:nvSpPr>
      <xdr:spPr bwMode="auto">
        <a:xfrm>
          <a:off x="4254500" y="619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37200</xdr:rowOff>
    </xdr:from>
    <xdr:ext cx="762000" cy="259045"/>
    <xdr:sp macro="" textlink="">
      <xdr:nvSpPr>
        <xdr:cNvPr id="136" name="テキスト ボックス 135"/>
        <xdr:cNvSpPr txBox="1"/>
      </xdr:nvSpPr>
      <xdr:spPr>
        <a:xfrm>
          <a:off x="3924300" y="596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122,287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314660</xdr:rowOff>
    </xdr:from>
    <xdr:to>
      <xdr:col>3</xdr:col>
      <xdr:colOff>257175</xdr:colOff>
      <xdr:row>34</xdr:row>
      <xdr:rowOff>73360</xdr:rowOff>
    </xdr:to>
    <xdr:sp macro="" textlink="">
      <xdr:nvSpPr>
        <xdr:cNvPr id="137" name="円/楕円 136"/>
        <xdr:cNvSpPr/>
      </xdr:nvSpPr>
      <xdr:spPr bwMode="auto">
        <a:xfrm>
          <a:off x="3556000" y="623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83537</xdr:rowOff>
    </xdr:from>
    <xdr:ext cx="762000" cy="259045"/>
    <xdr:sp macro="" textlink="">
      <xdr:nvSpPr>
        <xdr:cNvPr id="138" name="テキスト ボックス 137"/>
        <xdr:cNvSpPr txBox="1"/>
      </xdr:nvSpPr>
      <xdr:spPr>
        <a:xfrm>
          <a:off x="3225800" y="600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226474</xdr:rowOff>
    </xdr:from>
    <xdr:to>
      <xdr:col>2</xdr:col>
      <xdr:colOff>692150</xdr:colOff>
      <xdr:row>33</xdr:row>
      <xdr:rowOff>328074</xdr:rowOff>
    </xdr:to>
    <xdr:sp macro="" textlink="">
      <xdr:nvSpPr>
        <xdr:cNvPr id="139" name="円/楕円 138"/>
        <xdr:cNvSpPr/>
      </xdr:nvSpPr>
      <xdr:spPr bwMode="auto">
        <a:xfrm>
          <a:off x="2857500" y="615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166801</xdr:rowOff>
    </xdr:from>
    <xdr:ext cx="762000" cy="259045"/>
    <xdr:sp macro="" textlink="">
      <xdr:nvSpPr>
        <xdr:cNvPr id="140" name="テキスト ボックス 139"/>
        <xdr:cNvSpPr txBox="1"/>
      </xdr:nvSpPr>
      <xdr:spPr>
        <a:xfrm>
          <a:off x="2527300" y="59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財政調整基金は、平成１９年度末</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万円程であったものが２５年度末</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程まで回復し、目標としていた標準財政規模と同程度となった。今後、防災無線の更新や小中学校長寿命化、その他インフラ資産等の老朽化対策整備が想定されるため、特定目的別基金の設置を検討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実質赤字となる会計は過去から発生していない。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村営水道事業費は平成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年度以来、償還費用を含めて独立採算で運営が図られた。しかし、平成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年度に一般会計から少額の繰出をおこなった。今後、量水器交換等や収入の減少が見込まれるため、繰出金が増加することが予想される。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以外のいずれの会計も人口規模等により完全独立採算制で運営するこが出来ないため、基盤安定等を含め一般会計から繰出を行っている。一般会計の状況は、基金も増加している現状ではあるが、今後、普通交付税の状況により基金の取崩しによる運営が必然となることが想定されるため、使用料がある会計については、料金改定等を考慮し、安定的な運営が継続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単年度の償還額以上に借入を行っていないため年々減少している。今後、防災無線の更新などにより借入れが増加することが予想されるため、増加しすぎないように財政シミュレーションを精査し財政運営を図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残高は年々減少しているが、今後のインフラ資産更新などの事業発生により、あたらな借入れが発生することが予想され、増加する年度も想定される。公営企業債等については、下水道（農排）資本費平準化債を毎年発行しているため、残高の減少は少ない。長寿命化等で整備が必要な場合は新規債の発行が想定される。組合等負担見込額は、木曽広域連合消防無線デジタル化整備事業について新規債発行の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・普通交付税の増により基金残高は標準財政規模並まで回復した。今後、取崩による財政運営が想定される。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基金が減少することで将来負担は増加するものと予想される。普通交付税額により左右される。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1925374</v>
      </c>
      <c r="BO4" s="379"/>
      <c r="BP4" s="379"/>
      <c r="BQ4" s="379"/>
      <c r="BR4" s="379"/>
      <c r="BS4" s="379"/>
      <c r="BT4" s="379"/>
      <c r="BU4" s="380"/>
      <c r="BV4" s="378">
        <v>2345165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7.5</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1808439</v>
      </c>
      <c r="BO5" s="384"/>
      <c r="BP5" s="384"/>
      <c r="BQ5" s="384"/>
      <c r="BR5" s="384"/>
      <c r="BS5" s="384"/>
      <c r="BT5" s="384"/>
      <c r="BU5" s="385"/>
      <c r="BV5" s="383">
        <v>2276655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65</v>
      </c>
      <c r="CU5" s="354"/>
      <c r="CV5" s="354"/>
      <c r="CW5" s="354"/>
      <c r="CX5" s="354"/>
      <c r="CY5" s="354"/>
      <c r="CZ5" s="354"/>
      <c r="DA5" s="355"/>
      <c r="DB5" s="353">
        <v>63.9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116935</v>
      </c>
      <c r="BO6" s="384"/>
      <c r="BP6" s="384"/>
      <c r="BQ6" s="384"/>
      <c r="BR6" s="384"/>
      <c r="BS6" s="384"/>
      <c r="BT6" s="384"/>
      <c r="BU6" s="385"/>
      <c r="BV6" s="383">
        <v>68510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68.7</v>
      </c>
      <c r="CU6" s="528"/>
      <c r="CV6" s="528"/>
      <c r="CW6" s="528"/>
      <c r="CX6" s="528"/>
      <c r="CY6" s="528"/>
      <c r="CZ6" s="528"/>
      <c r="DA6" s="529"/>
      <c r="DB6" s="527">
        <v>67.8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11300</v>
      </c>
      <c r="BO7" s="384"/>
      <c r="BP7" s="384"/>
      <c r="BQ7" s="384"/>
      <c r="BR7" s="384"/>
      <c r="BS7" s="384"/>
      <c r="BT7" s="384"/>
      <c r="BU7" s="385"/>
      <c r="BV7" s="383">
        <v>552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1402633</v>
      </c>
      <c r="CU7" s="384"/>
      <c r="CV7" s="384"/>
      <c r="CW7" s="384"/>
      <c r="CX7" s="384"/>
      <c r="CY7" s="384"/>
      <c r="CZ7" s="384"/>
      <c r="DA7" s="385"/>
      <c r="DB7" s="383">
        <v>1476099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105635</v>
      </c>
      <c r="BO8" s="384"/>
      <c r="BP8" s="384"/>
      <c r="BQ8" s="384"/>
      <c r="BR8" s="384"/>
      <c r="BS8" s="384"/>
      <c r="BT8" s="384"/>
      <c r="BU8" s="385"/>
      <c r="BV8" s="383">
        <v>67958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0.19</v>
      </c>
      <c r="CU8" s="491"/>
      <c r="CV8" s="491"/>
      <c r="CW8" s="491"/>
      <c r="CX8" s="491"/>
      <c r="CY8" s="491"/>
      <c r="CZ8" s="491"/>
      <c r="DA8" s="492"/>
      <c r="DB8" s="490">
        <v>0.2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965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37677</v>
      </c>
      <c r="BO9" s="384"/>
      <c r="BP9" s="384"/>
      <c r="BQ9" s="384"/>
      <c r="BR9" s="384"/>
      <c r="BS9" s="384"/>
      <c r="BT9" s="384"/>
      <c r="BU9" s="385"/>
      <c r="BV9" s="383">
        <v>-140414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12.7</v>
      </c>
      <c r="CU9" s="354"/>
      <c r="CV9" s="354"/>
      <c r="CW9" s="354"/>
      <c r="CX9" s="354"/>
      <c r="CY9" s="354"/>
      <c r="CZ9" s="354"/>
      <c r="DA9" s="355"/>
      <c r="DB9" s="353">
        <v>12.2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1097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325616</v>
      </c>
      <c r="BO10" s="384"/>
      <c r="BP10" s="384"/>
      <c r="BQ10" s="384"/>
      <c r="BR10" s="384"/>
      <c r="BS10" s="384"/>
      <c r="BT10" s="384"/>
      <c r="BU10" s="385"/>
      <c r="BV10" s="383">
        <v>520241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2713</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868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138723</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855</v>
      </c>
      <c r="S13" s="483"/>
      <c r="T13" s="483"/>
      <c r="U13" s="483"/>
      <c r="V13" s="484"/>
      <c r="W13" s="470" t="s">
        <v>124</v>
      </c>
      <c r="X13" s="396"/>
      <c r="Y13" s="396"/>
      <c r="Z13" s="396"/>
      <c r="AA13" s="396"/>
      <c r="AB13" s="397"/>
      <c r="AC13" s="359">
        <v>56</v>
      </c>
      <c r="AD13" s="360"/>
      <c r="AE13" s="360"/>
      <c r="AF13" s="360"/>
      <c r="AG13" s="361"/>
      <c r="AH13" s="359">
        <v>89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363293</v>
      </c>
      <c r="BO13" s="384"/>
      <c r="BP13" s="384"/>
      <c r="BQ13" s="384"/>
      <c r="BR13" s="384"/>
      <c r="BS13" s="384"/>
      <c r="BT13" s="384"/>
      <c r="BU13" s="385"/>
      <c r="BV13" s="383">
        <v>243817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7.3</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888</v>
      </c>
      <c r="S14" s="483"/>
      <c r="T14" s="483"/>
      <c r="U14" s="483"/>
      <c r="V14" s="484"/>
      <c r="W14" s="485"/>
      <c r="X14" s="399"/>
      <c r="Y14" s="399"/>
      <c r="Z14" s="399"/>
      <c r="AA14" s="399"/>
      <c r="AB14" s="400"/>
      <c r="AC14" s="475">
        <v>11.6</v>
      </c>
      <c r="AD14" s="476"/>
      <c r="AE14" s="476"/>
      <c r="AF14" s="476"/>
      <c r="AG14" s="477"/>
      <c r="AH14" s="475">
        <v>17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878</v>
      </c>
      <c r="S15" s="483"/>
      <c r="T15" s="483"/>
      <c r="U15" s="483"/>
      <c r="V15" s="484"/>
      <c r="W15" s="470" t="s">
        <v>131</v>
      </c>
      <c r="X15" s="396"/>
      <c r="Y15" s="396"/>
      <c r="Z15" s="396"/>
      <c r="AA15" s="396"/>
      <c r="AB15" s="397"/>
      <c r="AC15" s="359">
        <v>76</v>
      </c>
      <c r="AD15" s="360"/>
      <c r="AE15" s="360"/>
      <c r="AF15" s="360"/>
      <c r="AG15" s="361"/>
      <c r="AH15" s="359">
        <v>72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223470</v>
      </c>
      <c r="BO15" s="379"/>
      <c r="BP15" s="379"/>
      <c r="BQ15" s="379"/>
      <c r="BR15" s="379"/>
      <c r="BS15" s="379"/>
      <c r="BT15" s="379"/>
      <c r="BU15" s="380"/>
      <c r="BV15" s="378">
        <v>228503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15.7</v>
      </c>
      <c r="AD16" s="476"/>
      <c r="AE16" s="476"/>
      <c r="AF16" s="476"/>
      <c r="AG16" s="477"/>
      <c r="AH16" s="475">
        <v>13.7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1264834</v>
      </c>
      <c r="BO16" s="384"/>
      <c r="BP16" s="384"/>
      <c r="BQ16" s="384"/>
      <c r="BR16" s="384"/>
      <c r="BS16" s="384"/>
      <c r="BT16" s="384"/>
      <c r="BU16" s="385"/>
      <c r="BV16" s="383">
        <v>1328198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352</v>
      </c>
      <c r="AD17" s="360"/>
      <c r="AE17" s="360"/>
      <c r="AF17" s="360"/>
      <c r="AG17" s="361"/>
      <c r="AH17" s="359">
        <v>364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281795</v>
      </c>
      <c r="BO17" s="384"/>
      <c r="BP17" s="384"/>
      <c r="BQ17" s="384"/>
      <c r="BR17" s="384"/>
      <c r="BS17" s="384"/>
      <c r="BT17" s="384"/>
      <c r="BU17" s="385"/>
      <c r="BV17" s="383">
        <v>288276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310.86</v>
      </c>
      <c r="M18" s="446"/>
      <c r="N18" s="446"/>
      <c r="O18" s="446"/>
      <c r="P18" s="446"/>
      <c r="Q18" s="446"/>
      <c r="R18" s="447"/>
      <c r="S18" s="447"/>
      <c r="T18" s="447"/>
      <c r="U18" s="447"/>
      <c r="V18" s="448"/>
      <c r="W18" s="462"/>
      <c r="X18" s="463"/>
      <c r="Y18" s="463"/>
      <c r="Z18" s="463"/>
      <c r="AA18" s="463"/>
      <c r="AB18" s="471"/>
      <c r="AC18" s="347">
        <v>72.7</v>
      </c>
      <c r="AD18" s="348"/>
      <c r="AE18" s="348"/>
      <c r="AF18" s="348"/>
      <c r="AG18" s="449"/>
      <c r="AH18" s="347">
        <v>69.3</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950524</v>
      </c>
      <c r="BO18" s="384"/>
      <c r="BP18" s="384"/>
      <c r="BQ18" s="384"/>
      <c r="BR18" s="384"/>
      <c r="BS18" s="384"/>
      <c r="BT18" s="384"/>
      <c r="BU18" s="385"/>
      <c r="BV18" s="383">
        <v>976774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1674144</v>
      </c>
      <c r="BO19" s="384"/>
      <c r="BP19" s="384"/>
      <c r="BQ19" s="384"/>
      <c r="BR19" s="384"/>
      <c r="BS19" s="384"/>
      <c r="BT19" s="384"/>
      <c r="BU19" s="385"/>
      <c r="BV19" s="383">
        <v>2022246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414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2016182</v>
      </c>
      <c r="BO23" s="384"/>
      <c r="BP23" s="384"/>
      <c r="BQ23" s="384"/>
      <c r="BR23" s="384"/>
      <c r="BS23" s="384"/>
      <c r="BT23" s="384"/>
      <c r="BU23" s="385"/>
      <c r="BV23" s="383">
        <v>2062309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5302</v>
      </c>
      <c r="R24" s="360"/>
      <c r="S24" s="360"/>
      <c r="T24" s="360"/>
      <c r="U24" s="360"/>
      <c r="V24" s="361"/>
      <c r="W24" s="425"/>
      <c r="X24" s="416"/>
      <c r="Y24" s="417"/>
      <c r="Z24" s="356" t="s">
        <v>155</v>
      </c>
      <c r="AA24" s="357"/>
      <c r="AB24" s="357"/>
      <c r="AC24" s="357"/>
      <c r="AD24" s="357"/>
      <c r="AE24" s="357"/>
      <c r="AF24" s="357"/>
      <c r="AG24" s="358"/>
      <c r="AH24" s="359">
        <v>44</v>
      </c>
      <c r="AI24" s="360"/>
      <c r="AJ24" s="360"/>
      <c r="AK24" s="360"/>
      <c r="AL24" s="361"/>
      <c r="AM24" s="359">
        <v>144980</v>
      </c>
      <c r="AN24" s="360"/>
      <c r="AO24" s="360"/>
      <c r="AP24" s="360"/>
      <c r="AQ24" s="360"/>
      <c r="AR24" s="361"/>
      <c r="AS24" s="359">
        <v>3295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1237904</v>
      </c>
      <c r="BO24" s="384"/>
      <c r="BP24" s="384"/>
      <c r="BQ24" s="384"/>
      <c r="BR24" s="384"/>
      <c r="BS24" s="384"/>
      <c r="BT24" s="384"/>
      <c r="BU24" s="385"/>
      <c r="BV24" s="383">
        <v>1315618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5039</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4864</v>
      </c>
      <c r="R26" s="360"/>
      <c r="S26" s="360"/>
      <c r="T26" s="360"/>
      <c r="U26" s="360"/>
      <c r="V26" s="361"/>
      <c r="W26" s="425"/>
      <c r="X26" s="416"/>
      <c r="Y26" s="417"/>
      <c r="Z26" s="356" t="s">
        <v>161</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2267</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20475</v>
      </c>
      <c r="BO27" s="387"/>
      <c r="BP27" s="387"/>
      <c r="BQ27" s="387"/>
      <c r="BR27" s="387"/>
      <c r="BS27" s="387"/>
      <c r="BT27" s="387"/>
      <c r="BU27" s="388"/>
      <c r="BV27" s="386">
        <v>20475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1555</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1398616</v>
      </c>
      <c r="BO28" s="379"/>
      <c r="BP28" s="379"/>
      <c r="BQ28" s="379"/>
      <c r="BR28" s="379"/>
      <c r="BS28" s="379"/>
      <c r="BT28" s="379"/>
      <c r="BU28" s="380"/>
      <c r="BV28" s="378">
        <v>1073000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4</v>
      </c>
      <c r="M29" s="360"/>
      <c r="N29" s="360"/>
      <c r="O29" s="360"/>
      <c r="P29" s="361"/>
      <c r="Q29" s="359">
        <v>1327</v>
      </c>
      <c r="R29" s="360"/>
      <c r="S29" s="360"/>
      <c r="T29" s="360"/>
      <c r="U29" s="360"/>
      <c r="V29" s="361"/>
      <c r="W29" s="425"/>
      <c r="X29" s="416"/>
      <c r="Y29" s="417"/>
      <c r="Z29" s="356" t="s">
        <v>171</v>
      </c>
      <c r="AA29" s="357"/>
      <c r="AB29" s="357"/>
      <c r="AC29" s="357"/>
      <c r="AD29" s="357"/>
      <c r="AE29" s="357"/>
      <c r="AF29" s="357"/>
      <c r="AG29" s="358"/>
      <c r="AH29" s="359">
        <v>44</v>
      </c>
      <c r="AI29" s="360"/>
      <c r="AJ29" s="360"/>
      <c r="AK29" s="360"/>
      <c r="AL29" s="361"/>
      <c r="AM29" s="359">
        <v>144980</v>
      </c>
      <c r="AN29" s="360"/>
      <c r="AO29" s="360"/>
      <c r="AP29" s="360"/>
      <c r="AQ29" s="360"/>
      <c r="AR29" s="361"/>
      <c r="AS29" s="359">
        <v>3295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371</v>
      </c>
      <c r="BO29" s="384"/>
      <c r="BP29" s="384"/>
      <c r="BQ29" s="384"/>
      <c r="BR29" s="384"/>
      <c r="BS29" s="384"/>
      <c r="BT29" s="384"/>
      <c r="BU29" s="385"/>
      <c r="BV29" s="383">
        <v>371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33531</v>
      </c>
      <c r="BO30" s="387"/>
      <c r="BP30" s="387"/>
      <c r="BQ30" s="387"/>
      <c r="BR30" s="387"/>
      <c r="BS30" s="387"/>
      <c r="BT30" s="387"/>
      <c r="BU30" s="388"/>
      <c r="BV30" s="386">
        <v>29854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特別会計国民健康保険（事業勘定）</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公営企業観光施設事業会計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特別会計村営水道事業費</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木曽広域連合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特別会計国民健康保険診療施設費</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特別会計おんたけ高原簡易水道事業費</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特別会計後期高齢者医療費事業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特別会計農業集落排水事業費</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　（一般会計（下水道））</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特別会計簡易排水事業費</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　（木曽寮特別会計）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10</v>
      </c>
      <c r="BF38" s="343"/>
      <c r="BG38" s="342" t="str">
        <f>IF('各会計、関係団体の財政状況及び健全化判断比率'!B36="","",'各会計、関係団体の財政状況及び健全化判断比率'!B36)</f>
        <v>特別会計宅地造成分譲事業費</v>
      </c>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　（介護保険特別会計）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長野県市町村自治振興組合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長野県後期高齢者医療広域連合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　（後期高齢者医療事業会計）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長野県市町村総合事務組合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4" zoomScale="70" zoomScaleNormal="70" zoomScaleSheetLayoutView="100" workbookViewId="0">
      <selection activeCell="S39" sqref="S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79" t="s">
        <v>24</v>
      </c>
      <c r="C41" s="1180"/>
      <c r="D41" s="81"/>
      <c r="E41" s="1181" t="s">
        <v>25</v>
      </c>
      <c r="F41" s="1181"/>
      <c r="G41" s="1181"/>
      <c r="H41" s="1182"/>
      <c r="I41" s="82">
        <v>2230</v>
      </c>
      <c r="J41" s="83">
        <v>2139</v>
      </c>
      <c r="K41" s="83">
        <v>2093</v>
      </c>
      <c r="L41" s="83">
        <v>2062</v>
      </c>
      <c r="M41" s="84">
        <v>2016</v>
      </c>
    </row>
    <row r="42" spans="2:13" ht="27.75" customHeight="1">
      <c r="B42" s="1169"/>
      <c r="C42" s="1170"/>
      <c r="D42" s="85"/>
      <c r="E42" s="1173" t="s">
        <v>26</v>
      </c>
      <c r="F42" s="1173"/>
      <c r="G42" s="1173"/>
      <c r="H42" s="1174"/>
      <c r="I42" s="86" t="s">
        <v>488</v>
      </c>
      <c r="J42" s="87" t="s">
        <v>488</v>
      </c>
      <c r="K42" s="87" t="s">
        <v>488</v>
      </c>
      <c r="L42" s="87" t="s">
        <v>488</v>
      </c>
      <c r="M42" s="88" t="s">
        <v>488</v>
      </c>
    </row>
    <row r="43" spans="2:13" ht="27.75" customHeight="1">
      <c r="B43" s="1169"/>
      <c r="C43" s="1170"/>
      <c r="D43" s="85"/>
      <c r="E43" s="1173" t="s">
        <v>27</v>
      </c>
      <c r="F43" s="1173"/>
      <c r="G43" s="1173"/>
      <c r="H43" s="1174"/>
      <c r="I43" s="86">
        <v>409</v>
      </c>
      <c r="J43" s="87">
        <v>390</v>
      </c>
      <c r="K43" s="87">
        <v>374</v>
      </c>
      <c r="L43" s="87">
        <v>186</v>
      </c>
      <c r="M43" s="88">
        <v>161</v>
      </c>
    </row>
    <row r="44" spans="2:13" ht="27.75" customHeight="1">
      <c r="B44" s="1169"/>
      <c r="C44" s="1170"/>
      <c r="D44" s="85"/>
      <c r="E44" s="1173" t="s">
        <v>28</v>
      </c>
      <c r="F44" s="1173"/>
      <c r="G44" s="1173"/>
      <c r="H44" s="1174"/>
      <c r="I44" s="86">
        <v>33</v>
      </c>
      <c r="J44" s="87">
        <v>24</v>
      </c>
      <c r="K44" s="87">
        <v>17</v>
      </c>
      <c r="L44" s="87">
        <v>12</v>
      </c>
      <c r="M44" s="88">
        <v>92</v>
      </c>
    </row>
    <row r="45" spans="2:13" ht="27.75" customHeight="1">
      <c r="B45" s="1169"/>
      <c r="C45" s="1170"/>
      <c r="D45" s="85"/>
      <c r="E45" s="1173" t="s">
        <v>29</v>
      </c>
      <c r="F45" s="1173"/>
      <c r="G45" s="1173"/>
      <c r="H45" s="1174"/>
      <c r="I45" s="86">
        <v>512</v>
      </c>
      <c r="J45" s="87">
        <v>540</v>
      </c>
      <c r="K45" s="87">
        <v>546</v>
      </c>
      <c r="L45" s="87">
        <v>544</v>
      </c>
      <c r="M45" s="88">
        <v>518</v>
      </c>
    </row>
    <row r="46" spans="2:13" ht="27.75" customHeight="1">
      <c r="B46" s="1169"/>
      <c r="C46" s="1170"/>
      <c r="D46" s="85"/>
      <c r="E46" s="1173" t="s">
        <v>30</v>
      </c>
      <c r="F46" s="1173"/>
      <c r="G46" s="1173"/>
      <c r="H46" s="1174"/>
      <c r="I46" s="86" t="s">
        <v>488</v>
      </c>
      <c r="J46" s="87" t="s">
        <v>488</v>
      </c>
      <c r="K46" s="87" t="s">
        <v>488</v>
      </c>
      <c r="L46" s="87" t="s">
        <v>488</v>
      </c>
      <c r="M46" s="88" t="s">
        <v>488</v>
      </c>
    </row>
    <row r="47" spans="2:13" ht="27.75" customHeight="1">
      <c r="B47" s="1169"/>
      <c r="C47" s="1170"/>
      <c r="D47" s="85"/>
      <c r="E47" s="1173" t="s">
        <v>31</v>
      </c>
      <c r="F47" s="1173"/>
      <c r="G47" s="1173"/>
      <c r="H47" s="1174"/>
      <c r="I47" s="86" t="s">
        <v>488</v>
      </c>
      <c r="J47" s="87" t="s">
        <v>488</v>
      </c>
      <c r="K47" s="87" t="s">
        <v>488</v>
      </c>
      <c r="L47" s="87" t="s">
        <v>488</v>
      </c>
      <c r="M47" s="88" t="s">
        <v>488</v>
      </c>
    </row>
    <row r="48" spans="2:13" ht="27.75" customHeight="1">
      <c r="B48" s="1171"/>
      <c r="C48" s="1172"/>
      <c r="D48" s="85"/>
      <c r="E48" s="1173" t="s">
        <v>32</v>
      </c>
      <c r="F48" s="1173"/>
      <c r="G48" s="1173"/>
      <c r="H48" s="1174"/>
      <c r="I48" s="86" t="s">
        <v>488</v>
      </c>
      <c r="J48" s="87" t="s">
        <v>488</v>
      </c>
      <c r="K48" s="87" t="s">
        <v>488</v>
      </c>
      <c r="L48" s="87" t="s">
        <v>488</v>
      </c>
      <c r="M48" s="88" t="s">
        <v>488</v>
      </c>
    </row>
    <row r="49" spans="2:13" ht="27.75" customHeight="1">
      <c r="B49" s="1167" t="s">
        <v>33</v>
      </c>
      <c r="C49" s="1168"/>
      <c r="D49" s="89"/>
      <c r="E49" s="1173" t="s">
        <v>34</v>
      </c>
      <c r="F49" s="1173"/>
      <c r="G49" s="1173"/>
      <c r="H49" s="1174"/>
      <c r="I49" s="86">
        <v>310</v>
      </c>
      <c r="J49" s="87">
        <v>633</v>
      </c>
      <c r="K49" s="87">
        <v>760</v>
      </c>
      <c r="L49" s="87">
        <v>1144</v>
      </c>
      <c r="M49" s="88">
        <v>1473</v>
      </c>
    </row>
    <row r="50" spans="2:13" ht="27.75" customHeight="1">
      <c r="B50" s="1169"/>
      <c r="C50" s="1170"/>
      <c r="D50" s="85"/>
      <c r="E50" s="1173" t="s">
        <v>35</v>
      </c>
      <c r="F50" s="1173"/>
      <c r="G50" s="1173"/>
      <c r="H50" s="1174"/>
      <c r="I50" s="86">
        <v>56</v>
      </c>
      <c r="J50" s="87">
        <v>56</v>
      </c>
      <c r="K50" s="87">
        <v>48</v>
      </c>
      <c r="L50" s="87">
        <v>42</v>
      </c>
      <c r="M50" s="88">
        <v>34</v>
      </c>
    </row>
    <row r="51" spans="2:13" ht="27.75" customHeight="1">
      <c r="B51" s="1171"/>
      <c r="C51" s="1172"/>
      <c r="D51" s="85"/>
      <c r="E51" s="1173" t="s">
        <v>36</v>
      </c>
      <c r="F51" s="1173"/>
      <c r="G51" s="1173"/>
      <c r="H51" s="1174"/>
      <c r="I51" s="86">
        <v>1736</v>
      </c>
      <c r="J51" s="87">
        <v>1835</v>
      </c>
      <c r="K51" s="87">
        <v>1795</v>
      </c>
      <c r="L51" s="87">
        <v>1764</v>
      </c>
      <c r="M51" s="88">
        <v>1707</v>
      </c>
    </row>
    <row r="52" spans="2:13" ht="27.75" customHeight="1" thickBot="1">
      <c r="B52" s="1175" t="s">
        <v>37</v>
      </c>
      <c r="C52" s="1176"/>
      <c r="D52" s="90"/>
      <c r="E52" s="1177" t="s">
        <v>38</v>
      </c>
      <c r="F52" s="1177"/>
      <c r="G52" s="1177"/>
      <c r="H52" s="1178"/>
      <c r="I52" s="91">
        <v>1083</v>
      </c>
      <c r="J52" s="92">
        <v>568</v>
      </c>
      <c r="K52" s="92">
        <v>426</v>
      </c>
      <c r="L52" s="92">
        <v>-145</v>
      </c>
      <c r="M52" s="93">
        <v>-426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172569</v>
      </c>
      <c r="E3" s="116"/>
      <c r="F3" s="117">
        <v>291917</v>
      </c>
      <c r="G3" s="118"/>
      <c r="H3" s="119"/>
    </row>
    <row r="4" spans="1:8">
      <c r="A4" s="120"/>
      <c r="B4" s="121"/>
      <c r="C4" s="122"/>
      <c r="D4" s="123">
        <v>162738</v>
      </c>
      <c r="E4" s="124"/>
      <c r="F4" s="125">
        <v>163714</v>
      </c>
      <c r="G4" s="126"/>
      <c r="H4" s="127"/>
    </row>
    <row r="5" spans="1:8">
      <c r="A5" s="108" t="s">
        <v>522</v>
      </c>
      <c r="B5" s="113"/>
      <c r="C5" s="114"/>
      <c r="D5" s="115">
        <v>145872</v>
      </c>
      <c r="E5" s="116"/>
      <c r="F5" s="117">
        <v>325581</v>
      </c>
      <c r="G5" s="118"/>
      <c r="H5" s="119"/>
    </row>
    <row r="6" spans="1:8">
      <c r="A6" s="120"/>
      <c r="B6" s="121"/>
      <c r="C6" s="122"/>
      <c r="D6" s="123">
        <v>133812</v>
      </c>
      <c r="E6" s="124"/>
      <c r="F6" s="125">
        <v>165116</v>
      </c>
      <c r="G6" s="126"/>
      <c r="H6" s="127"/>
    </row>
    <row r="7" spans="1:8">
      <c r="A7" s="108" t="s">
        <v>523</v>
      </c>
      <c r="B7" s="113"/>
      <c r="C7" s="114"/>
      <c r="D7" s="115">
        <v>297300</v>
      </c>
      <c r="E7" s="116"/>
      <c r="F7" s="117">
        <v>203567</v>
      </c>
      <c r="G7" s="118"/>
      <c r="H7" s="119"/>
    </row>
    <row r="8" spans="1:8">
      <c r="A8" s="120"/>
      <c r="B8" s="121"/>
      <c r="C8" s="122"/>
      <c r="D8" s="123">
        <v>141756</v>
      </c>
      <c r="E8" s="124"/>
      <c r="F8" s="125">
        <v>121137</v>
      </c>
      <c r="G8" s="126"/>
      <c r="H8" s="127"/>
    </row>
    <row r="9" spans="1:8">
      <c r="A9" s="108" t="s">
        <v>524</v>
      </c>
      <c r="B9" s="113"/>
      <c r="C9" s="114"/>
      <c r="D9" s="115">
        <v>259937</v>
      </c>
      <c r="E9" s="116"/>
      <c r="F9" s="117">
        <v>185018</v>
      </c>
      <c r="G9" s="118"/>
      <c r="H9" s="119"/>
    </row>
    <row r="10" spans="1:8">
      <c r="A10" s="120"/>
      <c r="B10" s="121"/>
      <c r="C10" s="122"/>
      <c r="D10" s="123">
        <v>146827</v>
      </c>
      <c r="E10" s="124"/>
      <c r="F10" s="125">
        <v>95064</v>
      </c>
      <c r="G10" s="126"/>
      <c r="H10" s="127"/>
    </row>
    <row r="11" spans="1:8">
      <c r="A11" s="108" t="s">
        <v>525</v>
      </c>
      <c r="B11" s="113"/>
      <c r="C11" s="114"/>
      <c r="D11" s="115">
        <v>270378</v>
      </c>
      <c r="E11" s="116"/>
      <c r="F11" s="117">
        <v>238802</v>
      </c>
      <c r="G11" s="118"/>
      <c r="H11" s="119"/>
    </row>
    <row r="12" spans="1:8">
      <c r="A12" s="120"/>
      <c r="B12" s="121"/>
      <c r="C12" s="128"/>
      <c r="D12" s="123">
        <v>219348</v>
      </c>
      <c r="E12" s="124"/>
      <c r="F12" s="125">
        <v>128562</v>
      </c>
      <c r="G12" s="126"/>
      <c r="H12" s="127"/>
    </row>
    <row r="13" spans="1:8">
      <c r="A13" s="108"/>
      <c r="B13" s="113"/>
      <c r="C13" s="129"/>
      <c r="D13" s="130">
        <v>229211</v>
      </c>
      <c r="E13" s="131"/>
      <c r="F13" s="132">
        <v>248977</v>
      </c>
      <c r="G13" s="133"/>
      <c r="H13" s="119"/>
    </row>
    <row r="14" spans="1:8">
      <c r="A14" s="120"/>
      <c r="B14" s="121"/>
      <c r="C14" s="122"/>
      <c r="D14" s="123">
        <v>160896</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11.2</v>
      </c>
      <c r="C19" s="134">
        <f>ROUND(VALUE(SUBSTITUTE(実質収支比率等に係る経年分析!G$48,"▲","-")),2)</f>
        <v>12.38</v>
      </c>
      <c r="D19" s="134">
        <f>ROUND(VALUE(SUBSTITUTE(実質収支比率等に係る経年分析!H$48,"▲","-")),2)</f>
        <v>17.27</v>
      </c>
      <c r="E19" s="134">
        <f>ROUND(VALUE(SUBSTITUTE(実質収支比率等に係る経年分析!I$48,"▲","-")),2)</f>
        <v>4.5999999999999996</v>
      </c>
      <c r="F19" s="134">
        <f>ROUND(VALUE(SUBSTITUTE(実質収支比率等に係る経年分析!J$48,"▲","-")),2)</f>
        <v>7.53</v>
      </c>
    </row>
    <row r="20" spans="1:11">
      <c r="A20" s="134" t="s">
        <v>43</v>
      </c>
      <c r="B20" s="134">
        <f>ROUND(VALUE(SUBSTITUTE(実質収支比率等に係る経年分析!F$47,"▲","-")),2)</f>
        <v>20.47</v>
      </c>
      <c r="C20" s="134">
        <f>ROUND(VALUE(SUBSTITUTE(実質収支比率等に係る経年分析!G$47,"▲","-")),2)</f>
        <v>45.67</v>
      </c>
      <c r="D20" s="134">
        <f>ROUND(VALUE(SUBSTITUTE(実質収支比率等に係る経年分析!H$47,"▲","-")),2)</f>
        <v>57.32</v>
      </c>
      <c r="E20" s="134">
        <f>ROUND(VALUE(SUBSTITUTE(実質収支比率等に係る経年分析!I$47,"▲","-")),2)</f>
        <v>72.69</v>
      </c>
      <c r="F20" s="134">
        <f>ROUND(VALUE(SUBSTITUTE(実質収支比率等に係る経年分析!J$47,"▲","-")),2)</f>
        <v>99.71</v>
      </c>
    </row>
    <row r="21" spans="1:11">
      <c r="A21" s="134" t="s">
        <v>44</v>
      </c>
      <c r="B21" s="134">
        <f>IF(ISNUMBER(VALUE(SUBSTITUTE(実質収支比率等に係る経年分析!F$49,"▲","-"))),ROUND(VALUE(SUBSTITUTE(実質収支比率等に係る経年分析!F$49,"▲","-")),2),NA())</f>
        <v>13.2</v>
      </c>
      <c r="C21" s="134">
        <f>IF(ISNUMBER(VALUE(SUBSTITUTE(実質収支比率等に係る経年分析!G$49,"▲","-"))),ROUND(VALUE(SUBSTITUTE(実質収支比率等に係る経年分析!G$49,"▲","-")),2),NA())</f>
        <v>27.28</v>
      </c>
      <c r="D21" s="134">
        <f>IF(ISNUMBER(VALUE(SUBSTITUTE(実質収支比率等に係る経年分析!H$49,"▲","-"))),ROUND(VALUE(SUBSTITUTE(実質収支比率等に係る経年分析!H$49,"▲","-")),2),NA())</f>
        <v>14.95</v>
      </c>
      <c r="E21" s="134">
        <f>IF(ISNUMBER(VALUE(SUBSTITUTE(実質収支比率等に係る経年分析!I$49,"▲","-"))),ROUND(VALUE(SUBSTITUTE(実質収支比率等に係る経年分析!I$49,"▲","-")),2),NA())</f>
        <v>16.52</v>
      </c>
      <c r="F21" s="134">
        <f>IF(ISNUMBER(VALUE(SUBSTITUTE(実質収支比率等に係る経年分析!J$49,"▲","-"))),ROUND(VALUE(SUBSTITUTE(実質収支比率等に係る経年分析!J$49,"▲","-")),2),NA())</f>
        <v>25.9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特別会計簡易排水事業費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特別会計国民健康保険診療施設費</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特別会計農業集落排水事業費</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特別会計村営水道事業費</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公営企業観光施設事業会計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特別会計宅地造成分譲事業費</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特別会計国民健康保険（事業勘定）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4.5999999999999996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248</v>
      </c>
      <c r="E42" s="136"/>
      <c r="F42" s="136"/>
      <c r="G42" s="136">
        <f>'実質公債費比率（分子）の構造'!L$52</f>
        <v>235</v>
      </c>
      <c r="H42" s="136"/>
      <c r="I42" s="136"/>
      <c r="J42" s="136">
        <f>'実質公債費比率（分子）の構造'!M$52</f>
        <v>237</v>
      </c>
      <c r="K42" s="136"/>
      <c r="L42" s="136"/>
      <c r="M42" s="136">
        <f>'実質公債費比率（分子）の構造'!N$52</f>
        <v>217</v>
      </c>
      <c r="N42" s="136"/>
      <c r="O42" s="136"/>
      <c r="P42" s="136">
        <f>'実質公債費比率（分子）の構造'!O$52</f>
        <v>199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v>
      </c>
      <c r="C45" s="136"/>
      <c r="D45" s="136"/>
      <c r="E45" s="136">
        <f>'実質公債費比率（分子）の構造'!L$49</f>
        <v>9</v>
      </c>
      <c r="F45" s="136"/>
      <c r="G45" s="136"/>
      <c r="H45" s="136">
        <f>'実質公債費比率（分子）の構造'!M$49</f>
        <v>10</v>
      </c>
      <c r="I45" s="136"/>
      <c r="J45" s="136"/>
      <c r="K45" s="136">
        <f>'実質公債費比率（分子）の構造'!N$49</f>
        <v>6</v>
      </c>
      <c r="L45" s="136"/>
      <c r="M45" s="136"/>
      <c r="N45" s="136">
        <f>'実質公債費比率（分子）の構造'!O$49</f>
        <v>3</v>
      </c>
      <c r="O45" s="136"/>
      <c r="P45" s="136"/>
    </row>
    <row r="46" spans="1:16">
      <c r="A46" s="136" t="s">
        <v>55</v>
      </c>
      <c r="B46" s="136">
        <f>'実質公債費比率（分子）の構造'!K$48</f>
        <v>42</v>
      </c>
      <c r="C46" s="136"/>
      <c r="D46" s="136"/>
      <c r="E46" s="136">
        <f>'実質公債費比率（分子）の構造'!L$48</f>
        <v>42</v>
      </c>
      <c r="F46" s="136"/>
      <c r="G46" s="136"/>
      <c r="H46" s="136">
        <f>'実質公債費比率（分子）の構造'!M$48</f>
        <v>61</v>
      </c>
      <c r="I46" s="136"/>
      <c r="J46" s="136"/>
      <c r="K46" s="136">
        <f>'実質公債費比率（分子）の構造'!N$48</f>
        <v>48</v>
      </c>
      <c r="L46" s="136"/>
      <c r="M46" s="136"/>
      <c r="N46" s="136">
        <f>'実質公債費比率（分子）の構造'!O$48</f>
        <v>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309</v>
      </c>
      <c r="C49" s="136"/>
      <c r="D49" s="136"/>
      <c r="E49" s="136">
        <f>'実質公債費比率（分子）の構造'!L$45</f>
        <v>290</v>
      </c>
      <c r="F49" s="136"/>
      <c r="G49" s="136"/>
      <c r="H49" s="136">
        <f>'実質公債費比率（分子）の構造'!M$45</f>
        <v>276</v>
      </c>
      <c r="I49" s="136"/>
      <c r="J49" s="136"/>
      <c r="K49" s="136">
        <f>'実質公債費比率（分子）の構造'!N$45</f>
        <v>251</v>
      </c>
      <c r="L49" s="136"/>
      <c r="M49" s="136"/>
      <c r="N49" s="136">
        <f>'実質公債費比率（分子）の構造'!O$45</f>
        <v>220</v>
      </c>
      <c r="O49" s="136"/>
      <c r="P49" s="136"/>
    </row>
    <row r="50" spans="1:16">
      <c r="A50" s="136" t="s">
        <v>59</v>
      </c>
      <c r="B50" s="136" t="e">
        <f>NA()</f>
        <v>#N/A</v>
      </c>
      <c r="C50" s="136">
        <f>IF(ISNUMBER('実質公債費比率（分子）の構造'!K$53),'実質公債費比率（分子）の構造'!K$53,NA())</f>
        <v>120</v>
      </c>
      <c r="D50" s="136" t="e">
        <f>NA()</f>
        <v>#N/A</v>
      </c>
      <c r="E50" s="136" t="e">
        <f>NA()</f>
        <v>#N/A</v>
      </c>
      <c r="F50" s="136">
        <f>IF(ISNUMBER('実質公債費比率（分子）の構造'!L$53),'実質公債費比率（分子）の構造'!L$53,NA())</f>
        <v>106</v>
      </c>
      <c r="G50" s="136" t="e">
        <f>NA()</f>
        <v>#N/A</v>
      </c>
      <c r="H50" s="136" t="e">
        <f>NA()</f>
        <v>#N/A</v>
      </c>
      <c r="I50" s="136">
        <f>IF(ISNUMBER('実質公債費比率（分子）の構造'!M$53),'実質公債費比率（分子）の構造'!M$53,NA())</f>
        <v>110</v>
      </c>
      <c r="J50" s="136" t="e">
        <f>NA()</f>
        <v>#N/A</v>
      </c>
      <c r="K50" s="136" t="e">
        <f>NA()</f>
        <v>#N/A</v>
      </c>
      <c r="L50" s="136">
        <f>IF(ISNUMBER('実質公債費比率（分子）の構造'!N$53),'実質公債費比率（分子）の構造'!N$53,NA())</f>
        <v>88</v>
      </c>
      <c r="M50" s="136" t="e">
        <f>NA()</f>
        <v>#N/A</v>
      </c>
      <c r="N50" s="136" t="e">
        <f>NA()</f>
        <v>#N/A</v>
      </c>
      <c r="O50" s="136">
        <f>IF(ISNUMBER('実質公債費比率（分子）の構造'!O$53),'実質公債費比率（分子）の構造'!O$53,NA())</f>
        <v>45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1736</v>
      </c>
      <c r="E56" s="135"/>
      <c r="F56" s="135"/>
      <c r="G56" s="135">
        <f>'将来負担比率（分子）の構造'!J$51</f>
        <v>1835</v>
      </c>
      <c r="H56" s="135"/>
      <c r="I56" s="135"/>
      <c r="J56" s="135">
        <f>'将来負担比率（分子）の構造'!K$51</f>
        <v>1795</v>
      </c>
      <c r="K56" s="135"/>
      <c r="L56" s="135"/>
      <c r="M56" s="135">
        <f>'将来負担比率（分子）の構造'!L$51</f>
        <v>1764</v>
      </c>
      <c r="N56" s="135"/>
      <c r="O56" s="135"/>
      <c r="P56" s="135">
        <f>'将来負担比率（分子）の構造'!M$51</f>
        <v>1707</v>
      </c>
    </row>
    <row r="57" spans="1:16">
      <c r="A57" s="135" t="s">
        <v>35</v>
      </c>
      <c r="B57" s="135"/>
      <c r="C57" s="135"/>
      <c r="D57" s="135">
        <f>'将来負担比率（分子）の構造'!I$50</f>
        <v>56</v>
      </c>
      <c r="E57" s="135"/>
      <c r="F57" s="135"/>
      <c r="G57" s="135">
        <f>'将来負担比率（分子）の構造'!J$50</f>
        <v>56</v>
      </c>
      <c r="H57" s="135"/>
      <c r="I57" s="135"/>
      <c r="J57" s="135">
        <f>'将来負担比率（分子）の構造'!K$50</f>
        <v>48</v>
      </c>
      <c r="K57" s="135"/>
      <c r="L57" s="135"/>
      <c r="M57" s="135">
        <f>'将来負担比率（分子）の構造'!L$50</f>
        <v>42</v>
      </c>
      <c r="N57" s="135"/>
      <c r="O57" s="135"/>
      <c r="P57" s="135">
        <f>'将来負担比率（分子）の構造'!M$50</f>
        <v>34</v>
      </c>
    </row>
    <row r="58" spans="1:16">
      <c r="A58" s="135" t="s">
        <v>34</v>
      </c>
      <c r="B58" s="135"/>
      <c r="C58" s="135"/>
      <c r="D58" s="135">
        <f>'将来負担比率（分子）の構造'!I$49</f>
        <v>310</v>
      </c>
      <c r="E58" s="135"/>
      <c r="F58" s="135"/>
      <c r="G58" s="135">
        <f>'将来負担比率（分子）の構造'!J$49</f>
        <v>633</v>
      </c>
      <c r="H58" s="135"/>
      <c r="I58" s="135"/>
      <c r="J58" s="135">
        <f>'将来負担比率（分子）の構造'!K$49</f>
        <v>760</v>
      </c>
      <c r="K58" s="135"/>
      <c r="L58" s="135"/>
      <c r="M58" s="135">
        <f>'将来負担比率（分子）の構造'!L$49</f>
        <v>1144</v>
      </c>
      <c r="N58" s="135"/>
      <c r="O58" s="135"/>
      <c r="P58" s="135">
        <f>'将来負担比率（分子）の構造'!M$49</f>
        <v>1473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512</v>
      </c>
      <c r="C62" s="135"/>
      <c r="D62" s="135"/>
      <c r="E62" s="135">
        <f>'将来負担比率（分子）の構造'!J$45</f>
        <v>540</v>
      </c>
      <c r="F62" s="135"/>
      <c r="G62" s="135"/>
      <c r="H62" s="135">
        <f>'将来負担比率（分子）の構造'!K$45</f>
        <v>546</v>
      </c>
      <c r="I62" s="135"/>
      <c r="J62" s="135"/>
      <c r="K62" s="135">
        <f>'将来負担比率（分子）の構造'!L$45</f>
        <v>544</v>
      </c>
      <c r="L62" s="135"/>
      <c r="M62" s="135"/>
      <c r="N62" s="135">
        <f>'将来負担比率（分子）の構造'!M$45</f>
        <v>518</v>
      </c>
      <c r="O62" s="135"/>
      <c r="P62" s="135"/>
    </row>
    <row r="63" spans="1:16">
      <c r="A63" s="135" t="s">
        <v>28</v>
      </c>
      <c r="B63" s="135">
        <f>'将来負担比率（分子）の構造'!I$44</f>
        <v>33</v>
      </c>
      <c r="C63" s="135"/>
      <c r="D63" s="135"/>
      <c r="E63" s="135">
        <f>'将来負担比率（分子）の構造'!J$44</f>
        <v>24</v>
      </c>
      <c r="F63" s="135"/>
      <c r="G63" s="135"/>
      <c r="H63" s="135">
        <f>'将来負担比率（分子）の構造'!K$44</f>
        <v>17</v>
      </c>
      <c r="I63" s="135"/>
      <c r="J63" s="135"/>
      <c r="K63" s="135">
        <f>'将来負担比率（分子）の構造'!L$44</f>
        <v>12</v>
      </c>
      <c r="L63" s="135"/>
      <c r="M63" s="135"/>
      <c r="N63" s="135">
        <f>'将来負担比率（分子）の構造'!M$44</f>
        <v>92</v>
      </c>
      <c r="O63" s="135"/>
      <c r="P63" s="135"/>
    </row>
    <row r="64" spans="1:16">
      <c r="A64" s="135" t="s">
        <v>27</v>
      </c>
      <c r="B64" s="135">
        <f>'将来負担比率（分子）の構造'!I$43</f>
        <v>409</v>
      </c>
      <c r="C64" s="135"/>
      <c r="D64" s="135"/>
      <c r="E64" s="135">
        <f>'将来負担比率（分子）の構造'!J$43</f>
        <v>390</v>
      </c>
      <c r="F64" s="135"/>
      <c r="G64" s="135"/>
      <c r="H64" s="135">
        <f>'将来負担比率（分子）の構造'!K$43</f>
        <v>374</v>
      </c>
      <c r="I64" s="135"/>
      <c r="J64" s="135"/>
      <c r="K64" s="135">
        <f>'将来負担比率（分子）の構造'!L$43</f>
        <v>186</v>
      </c>
      <c r="L64" s="135"/>
      <c r="M64" s="135"/>
      <c r="N64" s="135">
        <f>'将来負担比率（分子）の構造'!M$43</f>
        <v>161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2230</v>
      </c>
      <c r="C66" s="135"/>
      <c r="D66" s="135"/>
      <c r="E66" s="135">
        <f>'将来負担比率（分子）の構造'!J$41</f>
        <v>2139</v>
      </c>
      <c r="F66" s="135"/>
      <c r="G66" s="135"/>
      <c r="H66" s="135">
        <f>'将来負担比率（分子）の構造'!K$41</f>
        <v>2093</v>
      </c>
      <c r="I66" s="135"/>
      <c r="J66" s="135"/>
      <c r="K66" s="135">
        <f>'将来負担比率（分子）の構造'!L$41</f>
        <v>2062</v>
      </c>
      <c r="L66" s="135"/>
      <c r="M66" s="135"/>
      <c r="N66" s="135">
        <f>'将来負担比率（分子）の構造'!M$41</f>
        <v>2016</v>
      </c>
      <c r="O66" s="135"/>
      <c r="P66" s="135"/>
    </row>
    <row r="67" spans="1:16">
      <c r="A67" s="135" t="s">
        <v>63</v>
      </c>
      <c r="B67" s="135" t="e">
        <f>NA()</f>
        <v>#N/A</v>
      </c>
      <c r="C67" s="135">
        <f>IF(ISNUMBER('将来負担比率（分子）の構造'!I$52), IF('将来負担比率（分子）の構造'!I$52 &lt; 0, 0, '将来負担比率（分子）の構造'!I$52), NA())</f>
        <v>1083</v>
      </c>
      <c r="D67" s="135" t="e">
        <f>NA()</f>
        <v>#N/A</v>
      </c>
      <c r="E67" s="135" t="e">
        <f>NA()</f>
        <v>#N/A</v>
      </c>
      <c r="F67" s="135">
        <f>IF(ISNUMBER('将来負担比率（分子）の構造'!J$52), IF('将来負担比率（分子）の構造'!J$52 &lt; 0, 0, '将来負担比率（分子）の構造'!J$52), NA())</f>
        <v>568</v>
      </c>
      <c r="G67" s="135" t="e">
        <f>NA()</f>
        <v>#N/A</v>
      </c>
      <c r="H67" s="135" t="e">
        <f>NA()</f>
        <v>#N/A</v>
      </c>
      <c r="I67" s="135">
        <f>IF(ISNUMBER('将来負担比率（分子）の構造'!K$52), IF('将来負担比率（分子）の構造'!K$52 &lt; 0, 0, '将来負担比率（分子）の構造'!K$52), NA())</f>
        <v>426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V47" sqref="V4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253457</v>
      </c>
      <c r="S5" s="637"/>
      <c r="T5" s="637"/>
      <c r="U5" s="637"/>
      <c r="V5" s="637"/>
      <c r="W5" s="637"/>
      <c r="X5" s="637"/>
      <c r="Y5" s="684"/>
      <c r="Z5" s="697">
        <v>13.2</v>
      </c>
      <c r="AA5" s="697"/>
      <c r="AB5" s="697"/>
      <c r="AC5" s="697"/>
      <c r="AD5" s="698">
        <v>253457</v>
      </c>
      <c r="AE5" s="698"/>
      <c r="AF5" s="698"/>
      <c r="AG5" s="698"/>
      <c r="AH5" s="698"/>
      <c r="AI5" s="698"/>
      <c r="AJ5" s="698"/>
      <c r="AK5" s="698"/>
      <c r="AL5" s="685">
        <v>18.3</v>
      </c>
      <c r="AM5" s="654"/>
      <c r="AN5" s="654"/>
      <c r="AO5" s="686"/>
      <c r="AP5" s="673" t="s">
        <v>209</v>
      </c>
      <c r="AQ5" s="674"/>
      <c r="AR5" s="674"/>
      <c r="AS5" s="674"/>
      <c r="AT5" s="674"/>
      <c r="AU5" s="674"/>
      <c r="AV5" s="674"/>
      <c r="AW5" s="674"/>
      <c r="AX5" s="674"/>
      <c r="AY5" s="674"/>
      <c r="AZ5" s="674"/>
      <c r="BA5" s="674"/>
      <c r="BB5" s="674"/>
      <c r="BC5" s="674"/>
      <c r="BD5" s="674"/>
      <c r="BE5" s="674"/>
      <c r="BF5" s="675"/>
      <c r="BG5" s="586">
        <v>252708</v>
      </c>
      <c r="BH5" s="587"/>
      <c r="BI5" s="587"/>
      <c r="BJ5" s="587"/>
      <c r="BK5" s="587"/>
      <c r="BL5" s="587"/>
      <c r="BM5" s="587"/>
      <c r="BN5" s="588"/>
      <c r="BO5" s="639">
        <v>99.7</v>
      </c>
      <c r="BP5" s="639"/>
      <c r="BQ5" s="639"/>
      <c r="BR5" s="639"/>
      <c r="BS5" s="640">
        <v>39560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38478</v>
      </c>
      <c r="S6" s="587"/>
      <c r="T6" s="587"/>
      <c r="U6" s="587"/>
      <c r="V6" s="587"/>
      <c r="W6" s="587"/>
      <c r="X6" s="587"/>
      <c r="Y6" s="588"/>
      <c r="Z6" s="639">
        <v>2</v>
      </c>
      <c r="AA6" s="639"/>
      <c r="AB6" s="639"/>
      <c r="AC6" s="639"/>
      <c r="AD6" s="640">
        <v>38478</v>
      </c>
      <c r="AE6" s="640"/>
      <c r="AF6" s="640"/>
      <c r="AG6" s="640"/>
      <c r="AH6" s="640"/>
      <c r="AI6" s="640"/>
      <c r="AJ6" s="640"/>
      <c r="AK6" s="640"/>
      <c r="AL6" s="609">
        <v>2.8</v>
      </c>
      <c r="AM6" s="641"/>
      <c r="AN6" s="641"/>
      <c r="AO6" s="642"/>
      <c r="AP6" s="583" t="s">
        <v>214</v>
      </c>
      <c r="AQ6" s="584"/>
      <c r="AR6" s="584"/>
      <c r="AS6" s="584"/>
      <c r="AT6" s="584"/>
      <c r="AU6" s="584"/>
      <c r="AV6" s="584"/>
      <c r="AW6" s="584"/>
      <c r="AX6" s="584"/>
      <c r="AY6" s="584"/>
      <c r="AZ6" s="584"/>
      <c r="BA6" s="584"/>
      <c r="BB6" s="584"/>
      <c r="BC6" s="584"/>
      <c r="BD6" s="584"/>
      <c r="BE6" s="584"/>
      <c r="BF6" s="585"/>
      <c r="BG6" s="586">
        <v>252708</v>
      </c>
      <c r="BH6" s="587"/>
      <c r="BI6" s="587"/>
      <c r="BJ6" s="587"/>
      <c r="BK6" s="587"/>
      <c r="BL6" s="587"/>
      <c r="BM6" s="587"/>
      <c r="BN6" s="588"/>
      <c r="BO6" s="639">
        <v>99.7</v>
      </c>
      <c r="BP6" s="639"/>
      <c r="BQ6" s="639"/>
      <c r="BR6" s="639"/>
      <c r="BS6" s="640">
        <v>39560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27587</v>
      </c>
      <c r="CS6" s="587"/>
      <c r="CT6" s="587"/>
      <c r="CU6" s="587"/>
      <c r="CV6" s="587"/>
      <c r="CW6" s="587"/>
      <c r="CX6" s="587"/>
      <c r="CY6" s="588"/>
      <c r="CZ6" s="639">
        <v>1.5</v>
      </c>
      <c r="DA6" s="639"/>
      <c r="DB6" s="639"/>
      <c r="DC6" s="639"/>
      <c r="DD6" s="592" t="s">
        <v>216</v>
      </c>
      <c r="DE6" s="587"/>
      <c r="DF6" s="587"/>
      <c r="DG6" s="587"/>
      <c r="DH6" s="587"/>
      <c r="DI6" s="587"/>
      <c r="DJ6" s="587"/>
      <c r="DK6" s="587"/>
      <c r="DL6" s="587"/>
      <c r="DM6" s="587"/>
      <c r="DN6" s="587"/>
      <c r="DO6" s="587"/>
      <c r="DP6" s="588"/>
      <c r="DQ6" s="592">
        <v>27587</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160</v>
      </c>
      <c r="S7" s="587"/>
      <c r="T7" s="587"/>
      <c r="U7" s="587"/>
      <c r="V7" s="587"/>
      <c r="W7" s="587"/>
      <c r="X7" s="587"/>
      <c r="Y7" s="588"/>
      <c r="Z7" s="639">
        <v>0</v>
      </c>
      <c r="AA7" s="639"/>
      <c r="AB7" s="639"/>
      <c r="AC7" s="639"/>
      <c r="AD7" s="640">
        <v>160</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39793</v>
      </c>
      <c r="BH7" s="587"/>
      <c r="BI7" s="587"/>
      <c r="BJ7" s="587"/>
      <c r="BK7" s="587"/>
      <c r="BL7" s="587"/>
      <c r="BM7" s="587"/>
      <c r="BN7" s="588"/>
      <c r="BO7" s="639">
        <v>15.7</v>
      </c>
      <c r="BP7" s="639"/>
      <c r="BQ7" s="639"/>
      <c r="BR7" s="639"/>
      <c r="BS7" s="640">
        <v>1236</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719808</v>
      </c>
      <c r="CS7" s="587"/>
      <c r="CT7" s="587"/>
      <c r="CU7" s="587"/>
      <c r="CV7" s="587"/>
      <c r="CW7" s="587"/>
      <c r="CX7" s="587"/>
      <c r="CY7" s="588"/>
      <c r="CZ7" s="639">
        <v>39.799999999999997</v>
      </c>
      <c r="DA7" s="639"/>
      <c r="DB7" s="639"/>
      <c r="DC7" s="639"/>
      <c r="DD7" s="592">
        <v>23145</v>
      </c>
      <c r="DE7" s="587"/>
      <c r="DF7" s="587"/>
      <c r="DG7" s="587"/>
      <c r="DH7" s="587"/>
      <c r="DI7" s="587"/>
      <c r="DJ7" s="587"/>
      <c r="DK7" s="587"/>
      <c r="DL7" s="587"/>
      <c r="DM7" s="587"/>
      <c r="DN7" s="587"/>
      <c r="DO7" s="587"/>
      <c r="DP7" s="588"/>
      <c r="DQ7" s="592">
        <v>685717</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237</v>
      </c>
      <c r="S8" s="587"/>
      <c r="T8" s="587"/>
      <c r="U8" s="587"/>
      <c r="V8" s="587"/>
      <c r="W8" s="587"/>
      <c r="X8" s="587"/>
      <c r="Y8" s="588"/>
      <c r="Z8" s="639">
        <v>0</v>
      </c>
      <c r="AA8" s="639"/>
      <c r="AB8" s="639"/>
      <c r="AC8" s="639"/>
      <c r="AD8" s="640">
        <v>237</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1686</v>
      </c>
      <c r="BH8" s="587"/>
      <c r="BI8" s="587"/>
      <c r="BJ8" s="587"/>
      <c r="BK8" s="587"/>
      <c r="BL8" s="587"/>
      <c r="BM8" s="587"/>
      <c r="BN8" s="588"/>
      <c r="BO8" s="639">
        <v>0.7</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163675</v>
      </c>
      <c r="CS8" s="587"/>
      <c r="CT8" s="587"/>
      <c r="CU8" s="587"/>
      <c r="CV8" s="587"/>
      <c r="CW8" s="587"/>
      <c r="CX8" s="587"/>
      <c r="CY8" s="588"/>
      <c r="CZ8" s="639">
        <v>9.1</v>
      </c>
      <c r="DA8" s="639"/>
      <c r="DB8" s="639"/>
      <c r="DC8" s="639"/>
      <c r="DD8" s="592" t="s">
        <v>216</v>
      </c>
      <c r="DE8" s="587"/>
      <c r="DF8" s="587"/>
      <c r="DG8" s="587"/>
      <c r="DH8" s="587"/>
      <c r="DI8" s="587"/>
      <c r="DJ8" s="587"/>
      <c r="DK8" s="587"/>
      <c r="DL8" s="587"/>
      <c r="DM8" s="587"/>
      <c r="DN8" s="587"/>
      <c r="DO8" s="587"/>
      <c r="DP8" s="588"/>
      <c r="DQ8" s="592">
        <v>122510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405</v>
      </c>
      <c r="S9" s="587"/>
      <c r="T9" s="587"/>
      <c r="U9" s="587"/>
      <c r="V9" s="587"/>
      <c r="W9" s="587"/>
      <c r="X9" s="587"/>
      <c r="Y9" s="588"/>
      <c r="Z9" s="639">
        <v>0</v>
      </c>
      <c r="AA9" s="639"/>
      <c r="AB9" s="639"/>
      <c r="AC9" s="639"/>
      <c r="AD9" s="640">
        <v>405</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30681</v>
      </c>
      <c r="BH9" s="587"/>
      <c r="BI9" s="587"/>
      <c r="BJ9" s="587"/>
      <c r="BK9" s="587"/>
      <c r="BL9" s="587"/>
      <c r="BM9" s="587"/>
      <c r="BN9" s="588"/>
      <c r="BO9" s="639">
        <v>12.1</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133053</v>
      </c>
      <c r="CS9" s="587"/>
      <c r="CT9" s="587"/>
      <c r="CU9" s="587"/>
      <c r="CV9" s="587"/>
      <c r="CW9" s="587"/>
      <c r="CX9" s="587"/>
      <c r="CY9" s="588"/>
      <c r="CZ9" s="639">
        <v>7.4</v>
      </c>
      <c r="DA9" s="639"/>
      <c r="DB9" s="639"/>
      <c r="DC9" s="639"/>
      <c r="DD9" s="592">
        <v>15193</v>
      </c>
      <c r="DE9" s="587"/>
      <c r="DF9" s="587"/>
      <c r="DG9" s="587"/>
      <c r="DH9" s="587"/>
      <c r="DI9" s="587"/>
      <c r="DJ9" s="587"/>
      <c r="DK9" s="587"/>
      <c r="DL9" s="587"/>
      <c r="DM9" s="587"/>
      <c r="DN9" s="587"/>
      <c r="DO9" s="587"/>
      <c r="DP9" s="588"/>
      <c r="DQ9" s="592">
        <v>104235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11069</v>
      </c>
      <c r="S10" s="587"/>
      <c r="T10" s="587"/>
      <c r="U10" s="587"/>
      <c r="V10" s="587"/>
      <c r="W10" s="587"/>
      <c r="X10" s="587"/>
      <c r="Y10" s="588"/>
      <c r="Z10" s="639">
        <v>0.6</v>
      </c>
      <c r="AA10" s="639"/>
      <c r="AB10" s="639"/>
      <c r="AC10" s="639"/>
      <c r="AD10" s="640">
        <v>11069</v>
      </c>
      <c r="AE10" s="640"/>
      <c r="AF10" s="640"/>
      <c r="AG10" s="640"/>
      <c r="AH10" s="640"/>
      <c r="AI10" s="640"/>
      <c r="AJ10" s="640"/>
      <c r="AK10" s="640"/>
      <c r="AL10" s="609">
        <v>0.8</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7040</v>
      </c>
      <c r="BH10" s="587"/>
      <c r="BI10" s="587"/>
      <c r="BJ10" s="587"/>
      <c r="BK10" s="587"/>
      <c r="BL10" s="587"/>
      <c r="BM10" s="587"/>
      <c r="BN10" s="588"/>
      <c r="BO10" s="639">
        <v>2.8</v>
      </c>
      <c r="BP10" s="639"/>
      <c r="BQ10" s="639"/>
      <c r="BR10" s="639"/>
      <c r="BS10" s="592">
        <v>1173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2397</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397</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386</v>
      </c>
      <c r="BH11" s="587"/>
      <c r="BI11" s="587"/>
      <c r="BJ11" s="587"/>
      <c r="BK11" s="587"/>
      <c r="BL11" s="587"/>
      <c r="BM11" s="587"/>
      <c r="BN11" s="588"/>
      <c r="BO11" s="639">
        <v>0.2</v>
      </c>
      <c r="BP11" s="639"/>
      <c r="BQ11" s="639"/>
      <c r="BR11" s="639"/>
      <c r="BS11" s="592">
        <v>63</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54145</v>
      </c>
      <c r="CS11" s="587"/>
      <c r="CT11" s="587"/>
      <c r="CU11" s="587"/>
      <c r="CV11" s="587"/>
      <c r="CW11" s="587"/>
      <c r="CX11" s="587"/>
      <c r="CY11" s="588"/>
      <c r="CZ11" s="639">
        <v>3</v>
      </c>
      <c r="DA11" s="639"/>
      <c r="DB11" s="639"/>
      <c r="DC11" s="639"/>
      <c r="DD11" s="592">
        <v>17277</v>
      </c>
      <c r="DE11" s="587"/>
      <c r="DF11" s="587"/>
      <c r="DG11" s="587"/>
      <c r="DH11" s="587"/>
      <c r="DI11" s="587"/>
      <c r="DJ11" s="587"/>
      <c r="DK11" s="587"/>
      <c r="DL11" s="587"/>
      <c r="DM11" s="587"/>
      <c r="DN11" s="587"/>
      <c r="DO11" s="587"/>
      <c r="DP11" s="588"/>
      <c r="DQ11" s="592">
        <v>43830</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208240</v>
      </c>
      <c r="BH12" s="587"/>
      <c r="BI12" s="587"/>
      <c r="BJ12" s="587"/>
      <c r="BK12" s="587"/>
      <c r="BL12" s="587"/>
      <c r="BM12" s="587"/>
      <c r="BN12" s="588"/>
      <c r="BO12" s="639">
        <v>82.2</v>
      </c>
      <c r="BP12" s="639"/>
      <c r="BQ12" s="639"/>
      <c r="BR12" s="639"/>
      <c r="BS12" s="592">
        <v>38324</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148627</v>
      </c>
      <c r="CS12" s="587"/>
      <c r="CT12" s="587"/>
      <c r="CU12" s="587"/>
      <c r="CV12" s="587"/>
      <c r="CW12" s="587"/>
      <c r="CX12" s="587"/>
      <c r="CY12" s="588"/>
      <c r="CZ12" s="639">
        <v>8.1999999999999993</v>
      </c>
      <c r="DA12" s="639"/>
      <c r="DB12" s="639"/>
      <c r="DC12" s="639"/>
      <c r="DD12" s="592">
        <v>49724</v>
      </c>
      <c r="DE12" s="587"/>
      <c r="DF12" s="587"/>
      <c r="DG12" s="587"/>
      <c r="DH12" s="587"/>
      <c r="DI12" s="587"/>
      <c r="DJ12" s="587"/>
      <c r="DK12" s="587"/>
      <c r="DL12" s="587"/>
      <c r="DM12" s="587"/>
      <c r="DN12" s="587"/>
      <c r="DO12" s="587"/>
      <c r="DP12" s="588"/>
      <c r="DQ12" s="592">
        <v>92900</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10950</v>
      </c>
      <c r="S13" s="587"/>
      <c r="T13" s="587"/>
      <c r="U13" s="587"/>
      <c r="V13" s="587"/>
      <c r="W13" s="587"/>
      <c r="X13" s="587"/>
      <c r="Y13" s="588"/>
      <c r="Z13" s="639">
        <v>0.6</v>
      </c>
      <c r="AA13" s="639"/>
      <c r="AB13" s="639"/>
      <c r="AC13" s="639"/>
      <c r="AD13" s="640">
        <v>10950</v>
      </c>
      <c r="AE13" s="640"/>
      <c r="AF13" s="640"/>
      <c r="AG13" s="640"/>
      <c r="AH13" s="640"/>
      <c r="AI13" s="640"/>
      <c r="AJ13" s="640"/>
      <c r="AK13" s="640"/>
      <c r="AL13" s="609">
        <v>0.8</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174552</v>
      </c>
      <c r="BH13" s="587"/>
      <c r="BI13" s="587"/>
      <c r="BJ13" s="587"/>
      <c r="BK13" s="587"/>
      <c r="BL13" s="587"/>
      <c r="BM13" s="587"/>
      <c r="BN13" s="588"/>
      <c r="BO13" s="639">
        <v>68.900000000000006</v>
      </c>
      <c r="BP13" s="639"/>
      <c r="BQ13" s="639"/>
      <c r="BR13" s="639"/>
      <c r="BS13" s="592">
        <v>38324</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151273</v>
      </c>
      <c r="CS13" s="587"/>
      <c r="CT13" s="587"/>
      <c r="CU13" s="587"/>
      <c r="CV13" s="587"/>
      <c r="CW13" s="587"/>
      <c r="CX13" s="587"/>
      <c r="CY13" s="588"/>
      <c r="CZ13" s="639">
        <v>8.4</v>
      </c>
      <c r="DA13" s="639"/>
      <c r="DB13" s="639"/>
      <c r="DC13" s="639"/>
      <c r="DD13" s="592">
        <v>106606</v>
      </c>
      <c r="DE13" s="587"/>
      <c r="DF13" s="587"/>
      <c r="DG13" s="587"/>
      <c r="DH13" s="587"/>
      <c r="DI13" s="587"/>
      <c r="DJ13" s="587"/>
      <c r="DK13" s="587"/>
      <c r="DL13" s="587"/>
      <c r="DM13" s="587"/>
      <c r="DN13" s="587"/>
      <c r="DO13" s="587"/>
      <c r="DP13" s="588"/>
      <c r="DQ13" s="592">
        <v>101350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2029</v>
      </c>
      <c r="BH14" s="587"/>
      <c r="BI14" s="587"/>
      <c r="BJ14" s="587"/>
      <c r="BK14" s="587"/>
      <c r="BL14" s="587"/>
      <c r="BM14" s="587"/>
      <c r="BN14" s="588"/>
      <c r="BO14" s="639">
        <v>0.8</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66702</v>
      </c>
      <c r="CS14" s="587"/>
      <c r="CT14" s="587"/>
      <c r="CU14" s="587"/>
      <c r="CV14" s="587"/>
      <c r="CW14" s="587"/>
      <c r="CX14" s="587"/>
      <c r="CY14" s="588"/>
      <c r="CZ14" s="639">
        <v>3.7</v>
      </c>
      <c r="DA14" s="639"/>
      <c r="DB14" s="639"/>
      <c r="DC14" s="639"/>
      <c r="DD14" s="592">
        <v>10237</v>
      </c>
      <c r="DE14" s="587"/>
      <c r="DF14" s="587"/>
      <c r="DG14" s="587"/>
      <c r="DH14" s="587"/>
      <c r="DI14" s="587"/>
      <c r="DJ14" s="587"/>
      <c r="DK14" s="587"/>
      <c r="DL14" s="587"/>
      <c r="DM14" s="587"/>
      <c r="DN14" s="587"/>
      <c r="DO14" s="587"/>
      <c r="DP14" s="588"/>
      <c r="DQ14" s="592">
        <v>63127</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t="s">
        <v>112</v>
      </c>
      <c r="S15" s="587"/>
      <c r="T15" s="587"/>
      <c r="U15" s="587"/>
      <c r="V15" s="587"/>
      <c r="W15" s="587"/>
      <c r="X15" s="587"/>
      <c r="Y15" s="588"/>
      <c r="Z15" s="639" t="s">
        <v>112</v>
      </c>
      <c r="AA15" s="639"/>
      <c r="AB15" s="639"/>
      <c r="AC15" s="639"/>
      <c r="AD15" s="640" t="s">
        <v>112</v>
      </c>
      <c r="AE15" s="640"/>
      <c r="AF15" s="640"/>
      <c r="AG15" s="640"/>
      <c r="AH15" s="640"/>
      <c r="AI15" s="640"/>
      <c r="AJ15" s="640"/>
      <c r="AK15" s="640"/>
      <c r="AL15" s="609" t="s">
        <v>112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2646</v>
      </c>
      <c r="BH15" s="587"/>
      <c r="BI15" s="587"/>
      <c r="BJ15" s="587"/>
      <c r="BK15" s="587"/>
      <c r="BL15" s="587"/>
      <c r="BM15" s="587"/>
      <c r="BN15" s="588"/>
      <c r="BO15" s="639">
        <v>1</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121200</v>
      </c>
      <c r="CS15" s="587"/>
      <c r="CT15" s="587"/>
      <c r="CU15" s="587"/>
      <c r="CV15" s="587"/>
      <c r="CW15" s="587"/>
      <c r="CX15" s="587"/>
      <c r="CY15" s="588"/>
      <c r="CZ15" s="639">
        <v>6.7</v>
      </c>
      <c r="DA15" s="639"/>
      <c r="DB15" s="639"/>
      <c r="DC15" s="639"/>
      <c r="DD15" s="592">
        <v>12506</v>
      </c>
      <c r="DE15" s="587"/>
      <c r="DF15" s="587"/>
      <c r="DG15" s="587"/>
      <c r="DH15" s="587"/>
      <c r="DI15" s="587"/>
      <c r="DJ15" s="587"/>
      <c r="DK15" s="587"/>
      <c r="DL15" s="587"/>
      <c r="DM15" s="587"/>
      <c r="DN15" s="587"/>
      <c r="DO15" s="587"/>
      <c r="DP15" s="588"/>
      <c r="DQ15" s="592">
        <v>103770</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1129738</v>
      </c>
      <c r="S16" s="587"/>
      <c r="T16" s="587"/>
      <c r="U16" s="587"/>
      <c r="V16" s="587"/>
      <c r="W16" s="587"/>
      <c r="X16" s="587"/>
      <c r="Y16" s="588"/>
      <c r="Z16" s="639">
        <v>58.7</v>
      </c>
      <c r="AA16" s="639"/>
      <c r="AB16" s="639"/>
      <c r="AC16" s="639"/>
      <c r="AD16" s="640">
        <v>1041364</v>
      </c>
      <c r="AE16" s="640"/>
      <c r="AF16" s="640"/>
      <c r="AG16" s="640"/>
      <c r="AH16" s="640"/>
      <c r="AI16" s="640"/>
      <c r="AJ16" s="640"/>
      <c r="AK16" s="640"/>
      <c r="AL16" s="609">
        <v>75.3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1041364</v>
      </c>
      <c r="S17" s="587"/>
      <c r="T17" s="587"/>
      <c r="U17" s="587"/>
      <c r="V17" s="587"/>
      <c r="W17" s="587"/>
      <c r="X17" s="587"/>
      <c r="Y17" s="588"/>
      <c r="Z17" s="639">
        <v>54.1</v>
      </c>
      <c r="AA17" s="639"/>
      <c r="AB17" s="639"/>
      <c r="AC17" s="639"/>
      <c r="AD17" s="640">
        <v>1041364</v>
      </c>
      <c r="AE17" s="640"/>
      <c r="AF17" s="640"/>
      <c r="AG17" s="640"/>
      <c r="AH17" s="640"/>
      <c r="AI17" s="640"/>
      <c r="AJ17" s="640"/>
      <c r="AK17" s="640"/>
      <c r="AL17" s="609">
        <v>75.3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219972</v>
      </c>
      <c r="CS17" s="587"/>
      <c r="CT17" s="587"/>
      <c r="CU17" s="587"/>
      <c r="CV17" s="587"/>
      <c r="CW17" s="587"/>
      <c r="CX17" s="587"/>
      <c r="CY17" s="588"/>
      <c r="CZ17" s="639">
        <v>12.2</v>
      </c>
      <c r="DA17" s="639"/>
      <c r="DB17" s="639"/>
      <c r="DC17" s="639"/>
      <c r="DD17" s="592" t="s">
        <v>112</v>
      </c>
      <c r="DE17" s="587"/>
      <c r="DF17" s="587"/>
      <c r="DG17" s="587"/>
      <c r="DH17" s="587"/>
      <c r="DI17" s="587"/>
      <c r="DJ17" s="587"/>
      <c r="DK17" s="587"/>
      <c r="DL17" s="587"/>
      <c r="DM17" s="587"/>
      <c r="DN17" s="587"/>
      <c r="DO17" s="587"/>
      <c r="DP17" s="588"/>
      <c r="DQ17" s="592">
        <v>211786</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88373</v>
      </c>
      <c r="S18" s="587"/>
      <c r="T18" s="587"/>
      <c r="U18" s="587"/>
      <c r="V18" s="587"/>
      <c r="W18" s="587"/>
      <c r="X18" s="587"/>
      <c r="Y18" s="588"/>
      <c r="Z18" s="639">
        <v>4.5999999999999996</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749</v>
      </c>
      <c r="BH19" s="587"/>
      <c r="BI19" s="587"/>
      <c r="BJ19" s="587"/>
      <c r="BK19" s="587"/>
      <c r="BL19" s="587"/>
      <c r="BM19" s="587"/>
      <c r="BN19" s="588"/>
      <c r="BO19" s="639">
        <v>0.3</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1444494</v>
      </c>
      <c r="S20" s="587"/>
      <c r="T20" s="587"/>
      <c r="U20" s="587"/>
      <c r="V20" s="587"/>
      <c r="W20" s="587"/>
      <c r="X20" s="587"/>
      <c r="Y20" s="588"/>
      <c r="Z20" s="639">
        <v>75</v>
      </c>
      <c r="AA20" s="639"/>
      <c r="AB20" s="639"/>
      <c r="AC20" s="639"/>
      <c r="AD20" s="640">
        <v>1356120</v>
      </c>
      <c r="AE20" s="640"/>
      <c r="AF20" s="640"/>
      <c r="AG20" s="640"/>
      <c r="AH20" s="640"/>
      <c r="AI20" s="640"/>
      <c r="AJ20" s="640"/>
      <c r="AK20" s="640"/>
      <c r="AL20" s="609">
        <v>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749</v>
      </c>
      <c r="BH20" s="587"/>
      <c r="BI20" s="587"/>
      <c r="BJ20" s="587"/>
      <c r="BK20" s="587"/>
      <c r="BL20" s="587"/>
      <c r="BM20" s="587"/>
      <c r="BN20" s="588"/>
      <c r="BO20" s="639">
        <v>0.3</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1808439</v>
      </c>
      <c r="CS20" s="587"/>
      <c r="CT20" s="587"/>
      <c r="CU20" s="587"/>
      <c r="CV20" s="587"/>
      <c r="CW20" s="587"/>
      <c r="CX20" s="587"/>
      <c r="CY20" s="588"/>
      <c r="CZ20" s="639">
        <v>100</v>
      </c>
      <c r="DA20" s="639"/>
      <c r="DB20" s="639"/>
      <c r="DC20" s="639"/>
      <c r="DD20" s="592">
        <v>234688</v>
      </c>
      <c r="DE20" s="587"/>
      <c r="DF20" s="587"/>
      <c r="DG20" s="587"/>
      <c r="DH20" s="587"/>
      <c r="DI20" s="587"/>
      <c r="DJ20" s="587"/>
      <c r="DK20" s="587"/>
      <c r="DL20" s="587"/>
      <c r="DM20" s="587"/>
      <c r="DN20" s="587"/>
      <c r="DO20" s="587"/>
      <c r="DP20" s="588"/>
      <c r="DQ20" s="592">
        <v>1557209</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749</v>
      </c>
      <c r="BH21" s="587"/>
      <c r="BI21" s="587"/>
      <c r="BJ21" s="587"/>
      <c r="BK21" s="587"/>
      <c r="BL21" s="587"/>
      <c r="BM21" s="587"/>
      <c r="BN21" s="588"/>
      <c r="BO21" s="639">
        <v>0.3</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116</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15881</v>
      </c>
      <c r="S23" s="587"/>
      <c r="T23" s="587"/>
      <c r="U23" s="587"/>
      <c r="V23" s="587"/>
      <c r="W23" s="587"/>
      <c r="X23" s="587"/>
      <c r="Y23" s="588"/>
      <c r="Z23" s="639">
        <v>0.8</v>
      </c>
      <c r="AA23" s="639"/>
      <c r="AB23" s="639"/>
      <c r="AC23" s="639"/>
      <c r="AD23" s="640">
        <v>1393</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594</v>
      </c>
      <c r="S24" s="587"/>
      <c r="T24" s="587"/>
      <c r="U24" s="587"/>
      <c r="V24" s="587"/>
      <c r="W24" s="587"/>
      <c r="X24" s="587"/>
      <c r="Y24" s="588"/>
      <c r="Z24" s="639">
        <v>0</v>
      </c>
      <c r="AA24" s="639"/>
      <c r="AB24" s="639"/>
      <c r="AC24" s="639"/>
      <c r="AD24" s="640">
        <v>63</v>
      </c>
      <c r="AE24" s="640"/>
      <c r="AF24" s="640"/>
      <c r="AG24" s="640"/>
      <c r="AH24" s="640"/>
      <c r="AI24" s="640"/>
      <c r="AJ24" s="640"/>
      <c r="AK24" s="640"/>
      <c r="AL24" s="609">
        <v>0</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650745</v>
      </c>
      <c r="CS24" s="637"/>
      <c r="CT24" s="637"/>
      <c r="CU24" s="637"/>
      <c r="CV24" s="637"/>
      <c r="CW24" s="637"/>
      <c r="CX24" s="637"/>
      <c r="CY24" s="684"/>
      <c r="CZ24" s="688">
        <v>36</v>
      </c>
      <c r="DA24" s="689"/>
      <c r="DB24" s="689"/>
      <c r="DC24" s="690"/>
      <c r="DD24" s="683">
        <v>614271</v>
      </c>
      <c r="DE24" s="637"/>
      <c r="DF24" s="637"/>
      <c r="DG24" s="637"/>
      <c r="DH24" s="637"/>
      <c r="DI24" s="637"/>
      <c r="DJ24" s="637"/>
      <c r="DK24" s="684"/>
      <c r="DL24" s="683">
        <v>611959</v>
      </c>
      <c r="DM24" s="637"/>
      <c r="DN24" s="637"/>
      <c r="DO24" s="637"/>
      <c r="DP24" s="637"/>
      <c r="DQ24" s="637"/>
      <c r="DR24" s="637"/>
      <c r="DS24" s="637"/>
      <c r="DT24" s="637"/>
      <c r="DU24" s="637"/>
      <c r="DV24" s="684"/>
      <c r="DW24" s="685">
        <v>41.8</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63731</v>
      </c>
      <c r="S25" s="587"/>
      <c r="T25" s="587"/>
      <c r="U25" s="587"/>
      <c r="V25" s="587"/>
      <c r="W25" s="587"/>
      <c r="X25" s="587"/>
      <c r="Y25" s="588"/>
      <c r="Z25" s="639">
        <v>3.3</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389633</v>
      </c>
      <c r="CS25" s="605"/>
      <c r="CT25" s="605"/>
      <c r="CU25" s="605"/>
      <c r="CV25" s="605"/>
      <c r="CW25" s="605"/>
      <c r="CX25" s="605"/>
      <c r="CY25" s="606"/>
      <c r="CZ25" s="589">
        <v>21.5</v>
      </c>
      <c r="DA25" s="607"/>
      <c r="DB25" s="607"/>
      <c r="DC25" s="608"/>
      <c r="DD25" s="592">
        <v>386512</v>
      </c>
      <c r="DE25" s="605"/>
      <c r="DF25" s="605"/>
      <c r="DG25" s="605"/>
      <c r="DH25" s="605"/>
      <c r="DI25" s="605"/>
      <c r="DJ25" s="605"/>
      <c r="DK25" s="606"/>
      <c r="DL25" s="592">
        <v>384200</v>
      </c>
      <c r="DM25" s="605"/>
      <c r="DN25" s="605"/>
      <c r="DO25" s="605"/>
      <c r="DP25" s="605"/>
      <c r="DQ25" s="605"/>
      <c r="DR25" s="605"/>
      <c r="DS25" s="605"/>
      <c r="DT25" s="605"/>
      <c r="DU25" s="605"/>
      <c r="DV25" s="606"/>
      <c r="DW25" s="609">
        <v>26.3</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254686</v>
      </c>
      <c r="CS26" s="587"/>
      <c r="CT26" s="587"/>
      <c r="CU26" s="587"/>
      <c r="CV26" s="587"/>
      <c r="CW26" s="587"/>
      <c r="CX26" s="587"/>
      <c r="CY26" s="588"/>
      <c r="CZ26" s="589">
        <v>14.1</v>
      </c>
      <c r="DA26" s="607"/>
      <c r="DB26" s="607"/>
      <c r="DC26" s="608"/>
      <c r="DD26" s="592">
        <v>251980</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45547</v>
      </c>
      <c r="S27" s="587"/>
      <c r="T27" s="587"/>
      <c r="U27" s="587"/>
      <c r="V27" s="587"/>
      <c r="W27" s="587"/>
      <c r="X27" s="587"/>
      <c r="Y27" s="588"/>
      <c r="Z27" s="639">
        <v>2.4</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253457</v>
      </c>
      <c r="BH27" s="587"/>
      <c r="BI27" s="587"/>
      <c r="BJ27" s="587"/>
      <c r="BK27" s="587"/>
      <c r="BL27" s="587"/>
      <c r="BM27" s="587"/>
      <c r="BN27" s="588"/>
      <c r="BO27" s="639">
        <v>100</v>
      </c>
      <c r="BP27" s="639"/>
      <c r="BQ27" s="639"/>
      <c r="BR27" s="639"/>
      <c r="BS27" s="592">
        <v>39560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41140</v>
      </c>
      <c r="CS27" s="605"/>
      <c r="CT27" s="605"/>
      <c r="CU27" s="605"/>
      <c r="CV27" s="605"/>
      <c r="CW27" s="605"/>
      <c r="CX27" s="605"/>
      <c r="CY27" s="606"/>
      <c r="CZ27" s="589">
        <v>2.2999999999999998</v>
      </c>
      <c r="DA27" s="607"/>
      <c r="DB27" s="607"/>
      <c r="DC27" s="608"/>
      <c r="DD27" s="592">
        <v>15973</v>
      </c>
      <c r="DE27" s="605"/>
      <c r="DF27" s="605"/>
      <c r="DG27" s="605"/>
      <c r="DH27" s="605"/>
      <c r="DI27" s="605"/>
      <c r="DJ27" s="605"/>
      <c r="DK27" s="606"/>
      <c r="DL27" s="592">
        <v>15973</v>
      </c>
      <c r="DM27" s="605"/>
      <c r="DN27" s="605"/>
      <c r="DO27" s="605"/>
      <c r="DP27" s="605"/>
      <c r="DQ27" s="605"/>
      <c r="DR27" s="605"/>
      <c r="DS27" s="605"/>
      <c r="DT27" s="605"/>
      <c r="DU27" s="605"/>
      <c r="DV27" s="606"/>
      <c r="DW27" s="609">
        <v>1.1000000000000001</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28119</v>
      </c>
      <c r="S28" s="587"/>
      <c r="T28" s="587"/>
      <c r="U28" s="587"/>
      <c r="V28" s="587"/>
      <c r="W28" s="587"/>
      <c r="X28" s="587"/>
      <c r="Y28" s="588"/>
      <c r="Z28" s="639">
        <v>1.5</v>
      </c>
      <c r="AA28" s="639"/>
      <c r="AB28" s="639"/>
      <c r="AC28" s="639"/>
      <c r="AD28" s="640">
        <v>26117</v>
      </c>
      <c r="AE28" s="640"/>
      <c r="AF28" s="640"/>
      <c r="AG28" s="640"/>
      <c r="AH28" s="640"/>
      <c r="AI28" s="640"/>
      <c r="AJ28" s="640"/>
      <c r="AK28" s="640"/>
      <c r="AL28" s="609">
        <v>1.9</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219972</v>
      </c>
      <c r="CS28" s="587"/>
      <c r="CT28" s="587"/>
      <c r="CU28" s="587"/>
      <c r="CV28" s="587"/>
      <c r="CW28" s="587"/>
      <c r="CX28" s="587"/>
      <c r="CY28" s="588"/>
      <c r="CZ28" s="589">
        <v>12.2</v>
      </c>
      <c r="DA28" s="607"/>
      <c r="DB28" s="607"/>
      <c r="DC28" s="608"/>
      <c r="DD28" s="592">
        <v>211786</v>
      </c>
      <c r="DE28" s="587"/>
      <c r="DF28" s="587"/>
      <c r="DG28" s="587"/>
      <c r="DH28" s="587"/>
      <c r="DI28" s="587"/>
      <c r="DJ28" s="587"/>
      <c r="DK28" s="588"/>
      <c r="DL28" s="592">
        <v>211786</v>
      </c>
      <c r="DM28" s="587"/>
      <c r="DN28" s="587"/>
      <c r="DO28" s="587"/>
      <c r="DP28" s="587"/>
      <c r="DQ28" s="587"/>
      <c r="DR28" s="587"/>
      <c r="DS28" s="587"/>
      <c r="DT28" s="587"/>
      <c r="DU28" s="587"/>
      <c r="DV28" s="588"/>
      <c r="DW28" s="609">
        <v>14.5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6336</v>
      </c>
      <c r="S29" s="587"/>
      <c r="T29" s="587"/>
      <c r="U29" s="587"/>
      <c r="V29" s="587"/>
      <c r="W29" s="587"/>
      <c r="X29" s="587"/>
      <c r="Y29" s="588"/>
      <c r="Z29" s="639">
        <v>0.3</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219972</v>
      </c>
      <c r="CS29" s="605"/>
      <c r="CT29" s="605"/>
      <c r="CU29" s="605"/>
      <c r="CV29" s="605"/>
      <c r="CW29" s="605"/>
      <c r="CX29" s="605"/>
      <c r="CY29" s="606"/>
      <c r="CZ29" s="589">
        <v>12.2</v>
      </c>
      <c r="DA29" s="607"/>
      <c r="DB29" s="607"/>
      <c r="DC29" s="608"/>
      <c r="DD29" s="592">
        <v>211786</v>
      </c>
      <c r="DE29" s="605"/>
      <c r="DF29" s="605"/>
      <c r="DG29" s="605"/>
      <c r="DH29" s="605"/>
      <c r="DI29" s="605"/>
      <c r="DJ29" s="605"/>
      <c r="DK29" s="606"/>
      <c r="DL29" s="592">
        <v>211786</v>
      </c>
      <c r="DM29" s="605"/>
      <c r="DN29" s="605"/>
      <c r="DO29" s="605"/>
      <c r="DP29" s="605"/>
      <c r="DQ29" s="605"/>
      <c r="DR29" s="605"/>
      <c r="DS29" s="605"/>
      <c r="DT29" s="605"/>
      <c r="DU29" s="605"/>
      <c r="DV29" s="606"/>
      <c r="DW29" s="609">
        <v>14.5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9447</v>
      </c>
      <c r="S30" s="587"/>
      <c r="T30" s="587"/>
      <c r="U30" s="587"/>
      <c r="V30" s="587"/>
      <c r="W30" s="587"/>
      <c r="X30" s="587"/>
      <c r="Y30" s="588"/>
      <c r="Z30" s="639">
        <v>0.5</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98.2</v>
      </c>
      <c r="BH30" s="653"/>
      <c r="BI30" s="653"/>
      <c r="BJ30" s="653"/>
      <c r="BK30" s="653"/>
      <c r="BL30" s="653"/>
      <c r="BM30" s="654">
        <v>83.2</v>
      </c>
      <c r="BN30" s="653"/>
      <c r="BO30" s="653"/>
      <c r="BP30" s="653"/>
      <c r="BQ30" s="655"/>
      <c r="BR30" s="652">
        <v>97.3</v>
      </c>
      <c r="BS30" s="653"/>
      <c r="BT30" s="653"/>
      <c r="BU30" s="653"/>
      <c r="BV30" s="653"/>
      <c r="BW30" s="653"/>
      <c r="BX30" s="654">
        <v>82.7</v>
      </c>
      <c r="BY30" s="653"/>
      <c r="BZ30" s="653"/>
      <c r="CA30" s="653"/>
      <c r="CB30" s="655"/>
      <c r="CD30" s="658"/>
      <c r="CE30" s="659"/>
      <c r="CF30" s="623" t="s">
        <v>292</v>
      </c>
      <c r="CG30" s="620"/>
      <c r="CH30" s="620"/>
      <c r="CI30" s="620"/>
      <c r="CJ30" s="620"/>
      <c r="CK30" s="620"/>
      <c r="CL30" s="620"/>
      <c r="CM30" s="620"/>
      <c r="CN30" s="620"/>
      <c r="CO30" s="620"/>
      <c r="CP30" s="620"/>
      <c r="CQ30" s="621"/>
      <c r="CR30" s="586">
        <v>197227</v>
      </c>
      <c r="CS30" s="587"/>
      <c r="CT30" s="587"/>
      <c r="CU30" s="587"/>
      <c r="CV30" s="587"/>
      <c r="CW30" s="587"/>
      <c r="CX30" s="587"/>
      <c r="CY30" s="588"/>
      <c r="CZ30" s="589">
        <v>10.9</v>
      </c>
      <c r="DA30" s="607"/>
      <c r="DB30" s="607"/>
      <c r="DC30" s="608"/>
      <c r="DD30" s="592">
        <v>189483</v>
      </c>
      <c r="DE30" s="587"/>
      <c r="DF30" s="587"/>
      <c r="DG30" s="587"/>
      <c r="DH30" s="587"/>
      <c r="DI30" s="587"/>
      <c r="DJ30" s="587"/>
      <c r="DK30" s="588"/>
      <c r="DL30" s="592">
        <v>189483</v>
      </c>
      <c r="DM30" s="587"/>
      <c r="DN30" s="587"/>
      <c r="DO30" s="587"/>
      <c r="DP30" s="587"/>
      <c r="DQ30" s="587"/>
      <c r="DR30" s="587"/>
      <c r="DS30" s="587"/>
      <c r="DT30" s="587"/>
      <c r="DU30" s="587"/>
      <c r="DV30" s="588"/>
      <c r="DW30" s="609">
        <v>12.9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68510</v>
      </c>
      <c r="S31" s="587"/>
      <c r="T31" s="587"/>
      <c r="U31" s="587"/>
      <c r="V31" s="587"/>
      <c r="W31" s="587"/>
      <c r="X31" s="587"/>
      <c r="Y31" s="588"/>
      <c r="Z31" s="639">
        <v>3.6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99.3</v>
      </c>
      <c r="BH31" s="605"/>
      <c r="BI31" s="605"/>
      <c r="BJ31" s="605"/>
      <c r="BK31" s="605"/>
      <c r="BL31" s="605"/>
      <c r="BM31" s="641">
        <v>96.9</v>
      </c>
      <c r="BN31" s="651"/>
      <c r="BO31" s="651"/>
      <c r="BP31" s="651"/>
      <c r="BQ31" s="615"/>
      <c r="BR31" s="650">
        <v>98.2</v>
      </c>
      <c r="BS31" s="605"/>
      <c r="BT31" s="605"/>
      <c r="BU31" s="605"/>
      <c r="BV31" s="605"/>
      <c r="BW31" s="605"/>
      <c r="BX31" s="641">
        <v>96</v>
      </c>
      <c r="BY31" s="651"/>
      <c r="BZ31" s="651"/>
      <c r="CA31" s="651"/>
      <c r="CB31" s="615"/>
      <c r="CD31" s="658"/>
      <c r="CE31" s="659"/>
      <c r="CF31" s="623" t="s">
        <v>296</v>
      </c>
      <c r="CG31" s="620"/>
      <c r="CH31" s="620"/>
      <c r="CI31" s="620"/>
      <c r="CJ31" s="620"/>
      <c r="CK31" s="620"/>
      <c r="CL31" s="620"/>
      <c r="CM31" s="620"/>
      <c r="CN31" s="620"/>
      <c r="CO31" s="620"/>
      <c r="CP31" s="620"/>
      <c r="CQ31" s="621"/>
      <c r="CR31" s="586">
        <v>22745</v>
      </c>
      <c r="CS31" s="605"/>
      <c r="CT31" s="605"/>
      <c r="CU31" s="605"/>
      <c r="CV31" s="605"/>
      <c r="CW31" s="605"/>
      <c r="CX31" s="605"/>
      <c r="CY31" s="606"/>
      <c r="CZ31" s="589">
        <v>1.3</v>
      </c>
      <c r="DA31" s="607"/>
      <c r="DB31" s="607"/>
      <c r="DC31" s="608"/>
      <c r="DD31" s="592">
        <v>22303</v>
      </c>
      <c r="DE31" s="605"/>
      <c r="DF31" s="605"/>
      <c r="DG31" s="605"/>
      <c r="DH31" s="605"/>
      <c r="DI31" s="605"/>
      <c r="DJ31" s="605"/>
      <c r="DK31" s="606"/>
      <c r="DL31" s="592">
        <v>22303</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91499</v>
      </c>
      <c r="S32" s="587"/>
      <c r="T32" s="587"/>
      <c r="U32" s="587"/>
      <c r="V32" s="587"/>
      <c r="W32" s="587"/>
      <c r="X32" s="587"/>
      <c r="Y32" s="588"/>
      <c r="Z32" s="639">
        <v>4.8</v>
      </c>
      <c r="AA32" s="639"/>
      <c r="AB32" s="639"/>
      <c r="AC32" s="639"/>
      <c r="AD32" s="640">
        <v>113</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97.5</v>
      </c>
      <c r="BH32" s="571"/>
      <c r="BI32" s="571"/>
      <c r="BJ32" s="571"/>
      <c r="BK32" s="571"/>
      <c r="BL32" s="571"/>
      <c r="BM32" s="634">
        <v>77.7</v>
      </c>
      <c r="BN32" s="571"/>
      <c r="BO32" s="571"/>
      <c r="BP32" s="571"/>
      <c r="BQ32" s="628"/>
      <c r="BR32" s="649">
        <v>96.5</v>
      </c>
      <c r="BS32" s="571"/>
      <c r="BT32" s="571"/>
      <c r="BU32" s="571"/>
      <c r="BV32" s="571"/>
      <c r="BW32" s="571"/>
      <c r="BX32" s="634">
        <v>77.3</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151100</v>
      </c>
      <c r="S33" s="587"/>
      <c r="T33" s="587"/>
      <c r="U33" s="587"/>
      <c r="V33" s="587"/>
      <c r="W33" s="587"/>
      <c r="X33" s="587"/>
      <c r="Y33" s="588"/>
      <c r="Z33" s="639">
        <v>7.8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923006</v>
      </c>
      <c r="CS33" s="605"/>
      <c r="CT33" s="605"/>
      <c r="CU33" s="605"/>
      <c r="CV33" s="605"/>
      <c r="CW33" s="605"/>
      <c r="CX33" s="605"/>
      <c r="CY33" s="606"/>
      <c r="CZ33" s="589">
        <v>51</v>
      </c>
      <c r="DA33" s="607"/>
      <c r="DB33" s="607"/>
      <c r="DC33" s="608"/>
      <c r="DD33" s="592">
        <v>787299</v>
      </c>
      <c r="DE33" s="605"/>
      <c r="DF33" s="605"/>
      <c r="DG33" s="605"/>
      <c r="DH33" s="605"/>
      <c r="DI33" s="605"/>
      <c r="DJ33" s="605"/>
      <c r="DK33" s="606"/>
      <c r="DL33" s="592">
        <v>338565</v>
      </c>
      <c r="DM33" s="605"/>
      <c r="DN33" s="605"/>
      <c r="DO33" s="605"/>
      <c r="DP33" s="605"/>
      <c r="DQ33" s="605"/>
      <c r="DR33" s="605"/>
      <c r="DS33" s="605"/>
      <c r="DT33" s="605"/>
      <c r="DU33" s="605"/>
      <c r="DV33" s="606"/>
      <c r="DW33" s="609">
        <v>23.1</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229017</v>
      </c>
      <c r="CS34" s="587"/>
      <c r="CT34" s="587"/>
      <c r="CU34" s="587"/>
      <c r="CV34" s="587"/>
      <c r="CW34" s="587"/>
      <c r="CX34" s="587"/>
      <c r="CY34" s="588"/>
      <c r="CZ34" s="589">
        <v>12.7</v>
      </c>
      <c r="DA34" s="607"/>
      <c r="DB34" s="607"/>
      <c r="DC34" s="608"/>
      <c r="DD34" s="592">
        <v>192954</v>
      </c>
      <c r="DE34" s="587"/>
      <c r="DF34" s="587"/>
      <c r="DG34" s="587"/>
      <c r="DH34" s="587"/>
      <c r="DI34" s="587"/>
      <c r="DJ34" s="587"/>
      <c r="DK34" s="588"/>
      <c r="DL34" s="592">
        <v>140976</v>
      </c>
      <c r="DM34" s="587"/>
      <c r="DN34" s="587"/>
      <c r="DO34" s="587"/>
      <c r="DP34" s="587"/>
      <c r="DQ34" s="587"/>
      <c r="DR34" s="587"/>
      <c r="DS34" s="587"/>
      <c r="DT34" s="587"/>
      <c r="DU34" s="587"/>
      <c r="DV34" s="588"/>
      <c r="DW34" s="609">
        <v>9.6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79400</v>
      </c>
      <c r="S35" s="587"/>
      <c r="T35" s="587"/>
      <c r="U35" s="587"/>
      <c r="V35" s="587"/>
      <c r="W35" s="587"/>
      <c r="X35" s="587"/>
      <c r="Y35" s="588"/>
      <c r="Z35" s="639">
        <v>4.0999999999999996</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107222</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9787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12796</v>
      </c>
      <c r="CS35" s="605"/>
      <c r="CT35" s="605"/>
      <c r="CU35" s="605"/>
      <c r="CV35" s="605"/>
      <c r="CW35" s="605"/>
      <c r="CX35" s="605"/>
      <c r="CY35" s="606"/>
      <c r="CZ35" s="589">
        <v>0.7</v>
      </c>
      <c r="DA35" s="607"/>
      <c r="DB35" s="607"/>
      <c r="DC35" s="608"/>
      <c r="DD35" s="592">
        <v>12796</v>
      </c>
      <c r="DE35" s="605"/>
      <c r="DF35" s="605"/>
      <c r="DG35" s="605"/>
      <c r="DH35" s="605"/>
      <c r="DI35" s="605"/>
      <c r="DJ35" s="605"/>
      <c r="DK35" s="606"/>
      <c r="DL35" s="592">
        <v>11221</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1925374</v>
      </c>
      <c r="S36" s="627"/>
      <c r="T36" s="627"/>
      <c r="U36" s="627"/>
      <c r="V36" s="627"/>
      <c r="W36" s="627"/>
      <c r="X36" s="627"/>
      <c r="Y36" s="630"/>
      <c r="Z36" s="631">
        <v>100</v>
      </c>
      <c r="AA36" s="631"/>
      <c r="AB36" s="631"/>
      <c r="AC36" s="631"/>
      <c r="AD36" s="632">
        <v>1383806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22890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5824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220632</v>
      </c>
      <c r="CS36" s="587"/>
      <c r="CT36" s="587"/>
      <c r="CU36" s="587"/>
      <c r="CV36" s="587"/>
      <c r="CW36" s="587"/>
      <c r="CX36" s="587"/>
      <c r="CY36" s="588"/>
      <c r="CZ36" s="589">
        <v>12.2</v>
      </c>
      <c r="DA36" s="607"/>
      <c r="DB36" s="607"/>
      <c r="DC36" s="608"/>
      <c r="DD36" s="592">
        <v>199691</v>
      </c>
      <c r="DE36" s="587"/>
      <c r="DF36" s="587"/>
      <c r="DG36" s="587"/>
      <c r="DH36" s="587"/>
      <c r="DI36" s="587"/>
      <c r="DJ36" s="587"/>
      <c r="DK36" s="588"/>
      <c r="DL36" s="592">
        <v>143190</v>
      </c>
      <c r="DM36" s="587"/>
      <c r="DN36" s="587"/>
      <c r="DO36" s="587"/>
      <c r="DP36" s="587"/>
      <c r="DQ36" s="587"/>
      <c r="DR36" s="587"/>
      <c r="DS36" s="587"/>
      <c r="DT36" s="587"/>
      <c r="DU36" s="587"/>
      <c r="DV36" s="588"/>
      <c r="DW36" s="609">
        <v>9.8000000000000007</v>
      </c>
      <c r="DX36" s="610"/>
      <c r="DY36" s="610"/>
      <c r="DZ36" s="610"/>
      <c r="EA36" s="610"/>
      <c r="EB36" s="610"/>
      <c r="EC36" s="611"/>
    </row>
    <row r="37" spans="2:133" ht="11.25" customHeight="1">
      <c r="AQ37" s="612" t="s">
        <v>314</v>
      </c>
      <c r="AR37" s="613"/>
      <c r="AS37" s="613"/>
      <c r="AT37" s="613"/>
      <c r="AU37" s="613"/>
      <c r="AV37" s="613"/>
      <c r="AW37" s="613"/>
      <c r="AX37" s="613"/>
      <c r="AY37" s="614"/>
      <c r="AZ37" s="586">
        <v>21442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150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91461</v>
      </c>
      <c r="CS37" s="605"/>
      <c r="CT37" s="605"/>
      <c r="CU37" s="605"/>
      <c r="CV37" s="605"/>
      <c r="CW37" s="605"/>
      <c r="CX37" s="605"/>
      <c r="CY37" s="606"/>
      <c r="CZ37" s="589">
        <v>5.0999999999999996</v>
      </c>
      <c r="DA37" s="607"/>
      <c r="DB37" s="607"/>
      <c r="DC37" s="608"/>
      <c r="DD37" s="592">
        <v>91461</v>
      </c>
      <c r="DE37" s="605"/>
      <c r="DF37" s="605"/>
      <c r="DG37" s="605"/>
      <c r="DH37" s="605"/>
      <c r="DI37" s="605"/>
      <c r="DJ37" s="605"/>
      <c r="DK37" s="606"/>
      <c r="DL37" s="592">
        <v>76574</v>
      </c>
      <c r="DM37" s="605"/>
      <c r="DN37" s="605"/>
      <c r="DO37" s="605"/>
      <c r="DP37" s="605"/>
      <c r="DQ37" s="605"/>
      <c r="DR37" s="605"/>
      <c r="DS37" s="605"/>
      <c r="DT37" s="605"/>
      <c r="DU37" s="605"/>
      <c r="DV37" s="606"/>
      <c r="DW37" s="609">
        <v>5.2</v>
      </c>
      <c r="DX37" s="610"/>
      <c r="DY37" s="610"/>
      <c r="DZ37" s="610"/>
      <c r="EA37" s="610"/>
      <c r="EB37" s="610"/>
      <c r="EC37" s="611"/>
    </row>
    <row r="38" spans="2:133" ht="11.25" customHeight="1">
      <c r="AQ38" s="612" t="s">
        <v>317</v>
      </c>
      <c r="AR38" s="613"/>
      <c r="AS38" s="613"/>
      <c r="AT38" s="613"/>
      <c r="AU38" s="613"/>
      <c r="AV38" s="613"/>
      <c r="AW38" s="613"/>
      <c r="AX38" s="613"/>
      <c r="AY38" s="614"/>
      <c r="AZ38" s="586">
        <v>350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234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85780</v>
      </c>
      <c r="CS38" s="587"/>
      <c r="CT38" s="587"/>
      <c r="CU38" s="587"/>
      <c r="CV38" s="587"/>
      <c r="CW38" s="587"/>
      <c r="CX38" s="587"/>
      <c r="CY38" s="588"/>
      <c r="CZ38" s="589">
        <v>4.7</v>
      </c>
      <c r="DA38" s="607"/>
      <c r="DB38" s="607"/>
      <c r="DC38" s="608"/>
      <c r="DD38" s="592">
        <v>53454</v>
      </c>
      <c r="DE38" s="587"/>
      <c r="DF38" s="587"/>
      <c r="DG38" s="587"/>
      <c r="DH38" s="587"/>
      <c r="DI38" s="587"/>
      <c r="DJ38" s="587"/>
      <c r="DK38" s="588"/>
      <c r="DL38" s="592">
        <v>43178</v>
      </c>
      <c r="DM38" s="587"/>
      <c r="DN38" s="587"/>
      <c r="DO38" s="587"/>
      <c r="DP38" s="587"/>
      <c r="DQ38" s="587"/>
      <c r="DR38" s="587"/>
      <c r="DS38" s="587"/>
      <c r="DT38" s="587"/>
      <c r="DU38" s="587"/>
      <c r="DV38" s="588"/>
      <c r="DW38" s="609">
        <v>3</v>
      </c>
      <c r="DX38" s="610"/>
      <c r="DY38" s="610"/>
      <c r="DZ38" s="610"/>
      <c r="EA38" s="610"/>
      <c r="EB38" s="610"/>
      <c r="EC38" s="611"/>
    </row>
    <row r="39" spans="2:133" ht="11.25" customHeight="1">
      <c r="AQ39" s="612" t="s">
        <v>320</v>
      </c>
      <c r="AR39" s="613"/>
      <c r="AS39" s="613"/>
      <c r="AT39" s="613"/>
      <c r="AU39" s="613"/>
      <c r="AV39" s="613"/>
      <c r="AW39" s="613"/>
      <c r="AX39" s="613"/>
      <c r="AY39" s="614"/>
      <c r="AZ39" s="586">
        <v>19</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69</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338740</v>
      </c>
      <c r="CS39" s="605"/>
      <c r="CT39" s="605"/>
      <c r="CU39" s="605"/>
      <c r="CV39" s="605"/>
      <c r="CW39" s="605"/>
      <c r="CX39" s="605"/>
      <c r="CY39" s="606"/>
      <c r="CZ39" s="589">
        <v>18.7</v>
      </c>
      <c r="DA39" s="607"/>
      <c r="DB39" s="607"/>
      <c r="DC39" s="608"/>
      <c r="DD39" s="592">
        <v>328404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48972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110</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36041</v>
      </c>
      <c r="CS40" s="587"/>
      <c r="CT40" s="587"/>
      <c r="CU40" s="587"/>
      <c r="CV40" s="587"/>
      <c r="CW40" s="587"/>
      <c r="CX40" s="587"/>
      <c r="CY40" s="588"/>
      <c r="CZ40" s="589">
        <v>2</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13549</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307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234688</v>
      </c>
      <c r="CS42" s="587"/>
      <c r="CT42" s="587"/>
      <c r="CU42" s="587"/>
      <c r="CV42" s="587"/>
      <c r="CW42" s="587"/>
      <c r="CX42" s="587"/>
      <c r="CY42" s="588"/>
      <c r="CZ42" s="589">
        <v>13</v>
      </c>
      <c r="DA42" s="590"/>
      <c r="DB42" s="590"/>
      <c r="DC42" s="591"/>
      <c r="DD42" s="592">
        <v>155639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t="s">
        <v>324</v>
      </c>
      <c r="CS43" s="605"/>
      <c r="CT43" s="605"/>
      <c r="CU43" s="605"/>
      <c r="CV43" s="605"/>
      <c r="CW43" s="605"/>
      <c r="CX43" s="605"/>
      <c r="CY43" s="606"/>
      <c r="CZ43" s="589" t="s">
        <v>324</v>
      </c>
      <c r="DA43" s="607"/>
      <c r="DB43" s="607"/>
      <c r="DC43" s="608"/>
      <c r="DD43" s="592" t="s">
        <v>324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234688</v>
      </c>
      <c r="CS44" s="587"/>
      <c r="CT44" s="587"/>
      <c r="CU44" s="587"/>
      <c r="CV44" s="587"/>
      <c r="CW44" s="587"/>
      <c r="CX44" s="587"/>
      <c r="CY44" s="588"/>
      <c r="CZ44" s="589">
        <v>13</v>
      </c>
      <c r="DA44" s="590"/>
      <c r="DB44" s="590"/>
      <c r="DC44" s="591"/>
      <c r="DD44" s="592">
        <v>155639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44294</v>
      </c>
      <c r="CS45" s="605"/>
      <c r="CT45" s="605"/>
      <c r="CU45" s="605"/>
      <c r="CV45" s="605"/>
      <c r="CW45" s="605"/>
      <c r="CX45" s="605"/>
      <c r="CY45" s="606"/>
      <c r="CZ45" s="589">
        <v>2.4</v>
      </c>
      <c r="DA45" s="607"/>
      <c r="DB45" s="607"/>
      <c r="DC45" s="608"/>
      <c r="DD45" s="592">
        <v>148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190394</v>
      </c>
      <c r="CS46" s="587"/>
      <c r="CT46" s="587"/>
      <c r="CU46" s="587"/>
      <c r="CV46" s="587"/>
      <c r="CW46" s="587"/>
      <c r="CX46" s="587"/>
      <c r="CY46" s="588"/>
      <c r="CZ46" s="589">
        <v>10.5</v>
      </c>
      <c r="DA46" s="590"/>
      <c r="DB46" s="590"/>
      <c r="DC46" s="591"/>
      <c r="DD46" s="592">
        <v>155491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324</v>
      </c>
      <c r="CS47" s="605"/>
      <c r="CT47" s="605"/>
      <c r="CU47" s="605"/>
      <c r="CV47" s="605"/>
      <c r="CW47" s="605"/>
      <c r="CX47" s="605"/>
      <c r="CY47" s="606"/>
      <c r="CZ47" s="589" t="s">
        <v>324</v>
      </c>
      <c r="DA47" s="607"/>
      <c r="DB47" s="607"/>
      <c r="DC47" s="608"/>
      <c r="DD47" s="592" t="s">
        <v>324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1808439</v>
      </c>
      <c r="CS49" s="571"/>
      <c r="CT49" s="571"/>
      <c r="CU49" s="571"/>
      <c r="CV49" s="571"/>
      <c r="CW49" s="571"/>
      <c r="CX49" s="571"/>
      <c r="CY49" s="572"/>
      <c r="CZ49" s="573">
        <v>100</v>
      </c>
      <c r="DA49" s="574"/>
      <c r="DB49" s="574"/>
      <c r="DC49" s="575"/>
      <c r="DD49" s="576">
        <v>1557209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1925</v>
      </c>
      <c r="R7" s="1099"/>
      <c r="S7" s="1099"/>
      <c r="T7" s="1099"/>
      <c r="U7" s="1099"/>
      <c r="V7" s="1099">
        <v>1808</v>
      </c>
      <c r="W7" s="1099"/>
      <c r="X7" s="1099"/>
      <c r="Y7" s="1099"/>
      <c r="Z7" s="1099"/>
      <c r="AA7" s="1099">
        <v>117</v>
      </c>
      <c r="AB7" s="1099"/>
      <c r="AC7" s="1099"/>
      <c r="AD7" s="1099"/>
      <c r="AE7" s="1100"/>
      <c r="AF7" s="1101">
        <v>106</v>
      </c>
      <c r="AG7" s="1102"/>
      <c r="AH7" s="1102"/>
      <c r="AI7" s="1102"/>
      <c r="AJ7" s="1103"/>
      <c r="AK7" s="1085">
        <v>9</v>
      </c>
      <c r="AL7" s="1086"/>
      <c r="AM7" s="1086"/>
      <c r="AN7" s="1086"/>
      <c r="AO7" s="1086"/>
      <c r="AP7" s="1086">
        <v>2016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1925</v>
      </c>
      <c r="R23" s="1063"/>
      <c r="S23" s="1063"/>
      <c r="T23" s="1063"/>
      <c r="U23" s="1063"/>
      <c r="V23" s="1063">
        <v>1808</v>
      </c>
      <c r="W23" s="1063"/>
      <c r="X23" s="1063"/>
      <c r="Y23" s="1063"/>
      <c r="Z23" s="1063"/>
      <c r="AA23" s="1063">
        <v>117</v>
      </c>
      <c r="AB23" s="1063"/>
      <c r="AC23" s="1063"/>
      <c r="AD23" s="1063"/>
      <c r="AE23" s="1064"/>
      <c r="AF23" s="1065">
        <v>106</v>
      </c>
      <c r="AG23" s="1063"/>
      <c r="AH23" s="1063"/>
      <c r="AI23" s="1063"/>
      <c r="AJ23" s="1066"/>
      <c r="AK23" s="1067"/>
      <c r="AL23" s="1068"/>
      <c r="AM23" s="1068"/>
      <c r="AN23" s="1068"/>
      <c r="AO23" s="1068"/>
      <c r="AP23" s="1063">
        <v>2016</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118</v>
      </c>
      <c r="R28" s="1048"/>
      <c r="S28" s="1048"/>
      <c r="T28" s="1048"/>
      <c r="U28" s="1048"/>
      <c r="V28" s="1048">
        <v>109</v>
      </c>
      <c r="W28" s="1048"/>
      <c r="X28" s="1048"/>
      <c r="Y28" s="1048"/>
      <c r="Z28" s="1048"/>
      <c r="AA28" s="1048">
        <v>10</v>
      </c>
      <c r="AB28" s="1048"/>
      <c r="AC28" s="1048"/>
      <c r="AD28" s="1048"/>
      <c r="AE28" s="1049"/>
      <c r="AF28" s="1050">
        <v>10</v>
      </c>
      <c r="AG28" s="1048"/>
      <c r="AH28" s="1048"/>
      <c r="AI28" s="1048"/>
      <c r="AJ28" s="1051"/>
      <c r="AK28" s="1052">
        <v>11</v>
      </c>
      <c r="AL28" s="1040"/>
      <c r="AM28" s="1040"/>
      <c r="AN28" s="1040"/>
      <c r="AO28" s="1040"/>
      <c r="AP28" s="1040" t="s">
        <v>568</v>
      </c>
      <c r="AQ28" s="1040"/>
      <c r="AR28" s="1040"/>
      <c r="AS28" s="1040"/>
      <c r="AT28" s="1040"/>
      <c r="AU28" s="1040" t="s">
        <v>569</v>
      </c>
      <c r="AV28" s="1040"/>
      <c r="AW28" s="1040"/>
      <c r="AX28" s="1040"/>
      <c r="AY28" s="1040"/>
      <c r="AZ28" s="1041" t="s">
        <v>557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85</v>
      </c>
      <c r="R29" s="1038"/>
      <c r="S29" s="1038"/>
      <c r="T29" s="1038"/>
      <c r="U29" s="1038"/>
      <c r="V29" s="1038">
        <v>85</v>
      </c>
      <c r="W29" s="1038"/>
      <c r="X29" s="1038"/>
      <c r="Y29" s="1038"/>
      <c r="Z29" s="1038"/>
      <c r="AA29" s="1038">
        <v>0</v>
      </c>
      <c r="AB29" s="1038"/>
      <c r="AC29" s="1038"/>
      <c r="AD29" s="1038"/>
      <c r="AE29" s="1039"/>
      <c r="AF29" s="1013">
        <v>0</v>
      </c>
      <c r="AG29" s="1014"/>
      <c r="AH29" s="1014"/>
      <c r="AI29" s="1014"/>
      <c r="AJ29" s="1015"/>
      <c r="AK29" s="974">
        <v>38</v>
      </c>
      <c r="AL29" s="965"/>
      <c r="AM29" s="965"/>
      <c r="AN29" s="965"/>
      <c r="AO29" s="965"/>
      <c r="AP29" s="965">
        <v>5</v>
      </c>
      <c r="AQ29" s="965"/>
      <c r="AR29" s="965"/>
      <c r="AS29" s="965"/>
      <c r="AT29" s="965"/>
      <c r="AU29" s="965">
        <v>3</v>
      </c>
      <c r="AV29" s="965"/>
      <c r="AW29" s="965"/>
      <c r="AX29" s="965"/>
      <c r="AY29" s="965"/>
      <c r="AZ29" s="1036" t="s">
        <v>558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11</v>
      </c>
      <c r="R30" s="1038"/>
      <c r="S30" s="1038"/>
      <c r="T30" s="1038"/>
      <c r="U30" s="1038"/>
      <c r="V30" s="1038">
        <v>11</v>
      </c>
      <c r="W30" s="1038"/>
      <c r="X30" s="1038"/>
      <c r="Y30" s="1038"/>
      <c r="Z30" s="1038"/>
      <c r="AA30" s="1038">
        <v>0</v>
      </c>
      <c r="AB30" s="1038"/>
      <c r="AC30" s="1038"/>
      <c r="AD30" s="1038"/>
      <c r="AE30" s="1039"/>
      <c r="AF30" s="1013">
        <v>0</v>
      </c>
      <c r="AG30" s="1014"/>
      <c r="AH30" s="1014"/>
      <c r="AI30" s="1014"/>
      <c r="AJ30" s="1015"/>
      <c r="AK30" s="974">
        <v>3</v>
      </c>
      <c r="AL30" s="965"/>
      <c r="AM30" s="965"/>
      <c r="AN30" s="965"/>
      <c r="AO30" s="965"/>
      <c r="AP30" s="965" t="s">
        <v>569</v>
      </c>
      <c r="AQ30" s="965"/>
      <c r="AR30" s="965"/>
      <c r="AS30" s="965"/>
      <c r="AT30" s="965"/>
      <c r="AU30" s="965" t="s">
        <v>568</v>
      </c>
      <c r="AV30" s="965"/>
      <c r="AW30" s="965"/>
      <c r="AX30" s="965"/>
      <c r="AY30" s="965"/>
      <c r="AZ30" s="1036" t="s">
        <v>558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41</v>
      </c>
      <c r="R31" s="1038"/>
      <c r="S31" s="1038"/>
      <c r="T31" s="1038"/>
      <c r="U31" s="1038"/>
      <c r="V31" s="1038">
        <v>218</v>
      </c>
      <c r="W31" s="1038"/>
      <c r="X31" s="1038"/>
      <c r="Y31" s="1038"/>
      <c r="Z31" s="1038"/>
      <c r="AA31" s="1038">
        <v>-177</v>
      </c>
      <c r="AB31" s="1038"/>
      <c r="AC31" s="1038"/>
      <c r="AD31" s="1038"/>
      <c r="AE31" s="1039"/>
      <c r="AF31" s="1013">
        <v>1</v>
      </c>
      <c r="AG31" s="1014"/>
      <c r="AH31" s="1014"/>
      <c r="AI31" s="1014"/>
      <c r="AJ31" s="1015"/>
      <c r="AK31" s="974">
        <v>21</v>
      </c>
      <c r="AL31" s="965"/>
      <c r="AM31" s="965"/>
      <c r="AN31" s="965"/>
      <c r="AO31" s="965"/>
      <c r="AP31" s="965" t="s">
        <v>568</v>
      </c>
      <c r="AQ31" s="965"/>
      <c r="AR31" s="965"/>
      <c r="AS31" s="965"/>
      <c r="AT31" s="965"/>
      <c r="AU31" s="965" t="s">
        <v>568</v>
      </c>
      <c r="AV31" s="965"/>
      <c r="AW31" s="965"/>
      <c r="AX31" s="965"/>
      <c r="AY31" s="965"/>
      <c r="AZ31" s="1036" t="s">
        <v>558</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21</v>
      </c>
      <c r="R32" s="1038"/>
      <c r="S32" s="1038"/>
      <c r="T32" s="1038"/>
      <c r="U32" s="1038"/>
      <c r="V32" s="1038">
        <v>21</v>
      </c>
      <c r="W32" s="1038"/>
      <c r="X32" s="1038"/>
      <c r="Y32" s="1038"/>
      <c r="Z32" s="1038"/>
      <c r="AA32" s="1038">
        <v>0</v>
      </c>
      <c r="AB32" s="1038"/>
      <c r="AC32" s="1038"/>
      <c r="AD32" s="1038"/>
      <c r="AE32" s="1039"/>
      <c r="AF32" s="1013">
        <v>0</v>
      </c>
      <c r="AG32" s="1014"/>
      <c r="AH32" s="1014"/>
      <c r="AI32" s="1014"/>
      <c r="AJ32" s="1015"/>
      <c r="AK32" s="974">
        <v>0.3</v>
      </c>
      <c r="AL32" s="965"/>
      <c r="AM32" s="965"/>
      <c r="AN32" s="965"/>
      <c r="AO32" s="965"/>
      <c r="AP32" s="965">
        <v>18</v>
      </c>
      <c r="AQ32" s="965"/>
      <c r="AR32" s="965"/>
      <c r="AS32" s="965"/>
      <c r="AT32" s="965"/>
      <c r="AU32" s="965">
        <v>0.4</v>
      </c>
      <c r="AV32" s="965"/>
      <c r="AW32" s="965"/>
      <c r="AX32" s="965"/>
      <c r="AY32" s="965"/>
      <c r="AZ32" s="1036" t="s">
        <v>557</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16</v>
      </c>
      <c r="R33" s="1038"/>
      <c r="S33" s="1038"/>
      <c r="T33" s="1038"/>
      <c r="U33" s="1038"/>
      <c r="V33" s="1038">
        <v>16</v>
      </c>
      <c r="W33" s="1038"/>
      <c r="X33" s="1038"/>
      <c r="Y33" s="1038"/>
      <c r="Z33" s="1038"/>
      <c r="AA33" s="1038">
        <v>0</v>
      </c>
      <c r="AB33" s="1038"/>
      <c r="AC33" s="1038"/>
      <c r="AD33" s="1038"/>
      <c r="AE33" s="1039"/>
      <c r="AF33" s="1013">
        <v>0</v>
      </c>
      <c r="AG33" s="1014"/>
      <c r="AH33" s="1014"/>
      <c r="AI33" s="1014"/>
      <c r="AJ33" s="1015"/>
      <c r="AK33" s="974" t="s">
        <v>568</v>
      </c>
      <c r="AL33" s="965"/>
      <c r="AM33" s="965"/>
      <c r="AN33" s="965"/>
      <c r="AO33" s="965"/>
      <c r="AP33" s="965" t="s">
        <v>568</v>
      </c>
      <c r="AQ33" s="965"/>
      <c r="AR33" s="965"/>
      <c r="AS33" s="965"/>
      <c r="AT33" s="965"/>
      <c r="AU33" s="965" t="s">
        <v>568</v>
      </c>
      <c r="AV33" s="965"/>
      <c r="AW33" s="965"/>
      <c r="AX33" s="965"/>
      <c r="AY33" s="965"/>
      <c r="AZ33" s="1036" t="s">
        <v>558</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42</v>
      </c>
      <c r="R34" s="1038"/>
      <c r="S34" s="1038"/>
      <c r="T34" s="1038"/>
      <c r="U34" s="1038"/>
      <c r="V34" s="1038">
        <v>42</v>
      </c>
      <c r="W34" s="1038"/>
      <c r="X34" s="1038"/>
      <c r="Y34" s="1038"/>
      <c r="Z34" s="1038"/>
      <c r="AA34" s="1038">
        <v>0</v>
      </c>
      <c r="AB34" s="1038"/>
      <c r="AC34" s="1038"/>
      <c r="AD34" s="1038"/>
      <c r="AE34" s="1039"/>
      <c r="AF34" s="1013">
        <v>0</v>
      </c>
      <c r="AG34" s="1014"/>
      <c r="AH34" s="1014"/>
      <c r="AI34" s="1014"/>
      <c r="AJ34" s="1015"/>
      <c r="AK34" s="974">
        <v>20</v>
      </c>
      <c r="AL34" s="965"/>
      <c r="AM34" s="965"/>
      <c r="AN34" s="965"/>
      <c r="AO34" s="965"/>
      <c r="AP34" s="965">
        <v>236</v>
      </c>
      <c r="AQ34" s="965"/>
      <c r="AR34" s="965"/>
      <c r="AS34" s="965"/>
      <c r="AT34" s="965"/>
      <c r="AU34" s="965">
        <v>18</v>
      </c>
      <c r="AV34" s="965"/>
      <c r="AW34" s="965"/>
      <c r="AX34" s="965"/>
      <c r="AY34" s="965"/>
      <c r="AZ34" s="1036" t="s">
        <v>558</v>
      </c>
      <c r="BA34" s="1036"/>
      <c r="BB34" s="1036"/>
      <c r="BC34" s="1036"/>
      <c r="BD34" s="1036"/>
      <c r="BE34" s="1026" t="s">
        <v>385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5</v>
      </c>
      <c r="R35" s="1038"/>
      <c r="S35" s="1038"/>
      <c r="T35" s="1038"/>
      <c r="U35" s="1038"/>
      <c r="V35" s="1038">
        <v>5</v>
      </c>
      <c r="W35" s="1038"/>
      <c r="X35" s="1038"/>
      <c r="Y35" s="1038"/>
      <c r="Z35" s="1038"/>
      <c r="AA35" s="1038">
        <v>0</v>
      </c>
      <c r="AB35" s="1038"/>
      <c r="AC35" s="1038"/>
      <c r="AD35" s="1038"/>
      <c r="AE35" s="1039"/>
      <c r="AF35" s="1013">
        <v>0</v>
      </c>
      <c r="AG35" s="1014"/>
      <c r="AH35" s="1014"/>
      <c r="AI35" s="1014"/>
      <c r="AJ35" s="1015"/>
      <c r="AK35" s="974">
        <v>3</v>
      </c>
      <c r="AL35" s="965"/>
      <c r="AM35" s="965"/>
      <c r="AN35" s="965"/>
      <c r="AO35" s="965"/>
      <c r="AP35" s="965" t="s">
        <v>568</v>
      </c>
      <c r="AQ35" s="965"/>
      <c r="AR35" s="965"/>
      <c r="AS35" s="965"/>
      <c r="AT35" s="965"/>
      <c r="AU35" s="965" t="s">
        <v>568</v>
      </c>
      <c r="AV35" s="965"/>
      <c r="AW35" s="965"/>
      <c r="AX35" s="965"/>
      <c r="AY35" s="965"/>
      <c r="AZ35" s="1036" t="s">
        <v>558</v>
      </c>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389</v>
      </c>
      <c r="C36" s="1032"/>
      <c r="D36" s="1032"/>
      <c r="E36" s="1032"/>
      <c r="F36" s="1032"/>
      <c r="G36" s="1032"/>
      <c r="H36" s="1032"/>
      <c r="I36" s="1032"/>
      <c r="J36" s="1032"/>
      <c r="K36" s="1032"/>
      <c r="L36" s="1032"/>
      <c r="M36" s="1032"/>
      <c r="N36" s="1032"/>
      <c r="O36" s="1032"/>
      <c r="P36" s="1033"/>
      <c r="Q36" s="1037">
        <v>0</v>
      </c>
      <c r="R36" s="1038"/>
      <c r="S36" s="1038"/>
      <c r="T36" s="1038"/>
      <c r="U36" s="1038"/>
      <c r="V36" s="1038">
        <v>0</v>
      </c>
      <c r="W36" s="1038"/>
      <c r="X36" s="1038"/>
      <c r="Y36" s="1038"/>
      <c r="Z36" s="1038"/>
      <c r="AA36" s="1038">
        <v>0</v>
      </c>
      <c r="AB36" s="1038"/>
      <c r="AC36" s="1038"/>
      <c r="AD36" s="1038"/>
      <c r="AE36" s="1039"/>
      <c r="AF36" s="1013">
        <v>3</v>
      </c>
      <c r="AG36" s="1014"/>
      <c r="AH36" s="1014"/>
      <c r="AI36" s="1014"/>
      <c r="AJ36" s="1015"/>
      <c r="AK36" s="974">
        <v>0</v>
      </c>
      <c r="AL36" s="965"/>
      <c r="AM36" s="965"/>
      <c r="AN36" s="965"/>
      <c r="AO36" s="965"/>
      <c r="AP36" s="965" t="s">
        <v>568</v>
      </c>
      <c r="AQ36" s="965"/>
      <c r="AR36" s="965"/>
      <c r="AS36" s="965"/>
      <c r="AT36" s="965"/>
      <c r="AU36" s="965" t="s">
        <v>568</v>
      </c>
      <c r="AV36" s="965"/>
      <c r="AW36" s="965"/>
      <c r="AX36" s="965"/>
      <c r="AY36" s="965"/>
      <c r="AZ36" s="1036" t="s">
        <v>558</v>
      </c>
      <c r="BA36" s="1036"/>
      <c r="BB36" s="1036"/>
      <c r="BC36" s="1036"/>
      <c r="BD36" s="1036"/>
      <c r="BE36" s="1026" t="s">
        <v>385</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v>
      </c>
      <c r="AG63" s="953"/>
      <c r="AH63" s="953"/>
      <c r="AI63" s="953"/>
      <c r="AJ63" s="1024"/>
      <c r="AK63" s="1025"/>
      <c r="AL63" s="957"/>
      <c r="AM63" s="957"/>
      <c r="AN63" s="957"/>
      <c r="AO63" s="957"/>
      <c r="AP63" s="953">
        <v>258</v>
      </c>
      <c r="AQ63" s="953"/>
      <c r="AR63" s="953"/>
      <c r="AS63" s="953"/>
      <c r="AT63" s="953"/>
      <c r="AU63" s="953">
        <v>21</v>
      </c>
      <c r="AV63" s="953"/>
      <c r="AW63" s="953"/>
      <c r="AX63" s="953"/>
      <c r="AY63" s="953"/>
      <c r="AZ63" s="1019"/>
      <c r="BA63" s="1019"/>
      <c r="BB63" s="1019"/>
      <c r="BC63" s="1019"/>
      <c r="BD63" s="1019"/>
      <c r="BE63" s="954"/>
      <c r="BF63" s="954"/>
      <c r="BG63" s="954"/>
      <c r="BH63" s="954"/>
      <c r="BI63" s="955"/>
      <c r="BJ63" s="1020" t="s">
        <v>324</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393</v>
      </c>
      <c r="B66" s="990"/>
      <c r="C66" s="990"/>
      <c r="D66" s="990"/>
      <c r="E66" s="990"/>
      <c r="F66" s="990"/>
      <c r="G66" s="990"/>
      <c r="H66" s="990"/>
      <c r="I66" s="990"/>
      <c r="J66" s="990"/>
      <c r="K66" s="990"/>
      <c r="L66" s="990"/>
      <c r="M66" s="990"/>
      <c r="N66" s="990"/>
      <c r="O66" s="990"/>
      <c r="P66" s="991"/>
      <c r="Q66" s="995" t="s">
        <v>394</v>
      </c>
      <c r="R66" s="996"/>
      <c r="S66" s="996"/>
      <c r="T66" s="996"/>
      <c r="U66" s="997"/>
      <c r="V66" s="995" t="s">
        <v>395</v>
      </c>
      <c r="W66" s="996"/>
      <c r="X66" s="996"/>
      <c r="Y66" s="996"/>
      <c r="Z66" s="997"/>
      <c r="AA66" s="995" t="s">
        <v>396</v>
      </c>
      <c r="AB66" s="996"/>
      <c r="AC66" s="996"/>
      <c r="AD66" s="996"/>
      <c r="AE66" s="997"/>
      <c r="AF66" s="1001" t="s">
        <v>397</v>
      </c>
      <c r="AG66" s="1002"/>
      <c r="AH66" s="1002"/>
      <c r="AI66" s="1002"/>
      <c r="AJ66" s="1003"/>
      <c r="AK66" s="995" t="s">
        <v>398</v>
      </c>
      <c r="AL66" s="990"/>
      <c r="AM66" s="990"/>
      <c r="AN66" s="990"/>
      <c r="AO66" s="991"/>
      <c r="AP66" s="995" t="s">
        <v>399</v>
      </c>
      <c r="AQ66" s="996"/>
      <c r="AR66" s="996"/>
      <c r="AS66" s="996"/>
      <c r="AT66" s="997"/>
      <c r="AU66" s="995" t="s">
        <v>400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543</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1">
        <v>3648</v>
      </c>
      <c r="R69" s="965"/>
      <c r="S69" s="965"/>
      <c r="T69" s="965"/>
      <c r="U69" s="965"/>
      <c r="V69" s="965">
        <v>3561</v>
      </c>
      <c r="W69" s="965"/>
      <c r="X69" s="965"/>
      <c r="Y69" s="965"/>
      <c r="Z69" s="965"/>
      <c r="AA69" s="965">
        <v>87</v>
      </c>
      <c r="AB69" s="965"/>
      <c r="AC69" s="965"/>
      <c r="AD69" s="965"/>
      <c r="AE69" s="965"/>
      <c r="AF69" s="965">
        <v>87</v>
      </c>
      <c r="AG69" s="965"/>
      <c r="AH69" s="965"/>
      <c r="AI69" s="965"/>
      <c r="AJ69" s="965"/>
      <c r="AK69" s="965">
        <v>17</v>
      </c>
      <c r="AL69" s="965"/>
      <c r="AM69" s="965"/>
      <c r="AN69" s="965"/>
      <c r="AO69" s="965"/>
      <c r="AP69" s="965">
        <v>1124</v>
      </c>
      <c r="AQ69" s="965"/>
      <c r="AR69" s="965"/>
      <c r="AS69" s="965"/>
      <c r="AT69" s="965"/>
      <c r="AU69" s="965">
        <v>92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t="s">
        <v>562</v>
      </c>
      <c r="R70" s="965"/>
      <c r="S70" s="965"/>
      <c r="T70" s="965"/>
      <c r="U70" s="965"/>
      <c r="V70" s="965" t="s">
        <v>562</v>
      </c>
      <c r="W70" s="965"/>
      <c r="X70" s="965"/>
      <c r="Y70" s="965"/>
      <c r="Z70" s="965"/>
      <c r="AA70" s="965" t="s">
        <v>562</v>
      </c>
      <c r="AB70" s="965"/>
      <c r="AC70" s="965"/>
      <c r="AD70" s="965"/>
      <c r="AE70" s="965"/>
      <c r="AF70" s="965" t="s">
        <v>562</v>
      </c>
      <c r="AG70" s="965"/>
      <c r="AH70" s="965"/>
      <c r="AI70" s="965"/>
      <c r="AJ70" s="965"/>
      <c r="AK70" s="965" t="s">
        <v>562</v>
      </c>
      <c r="AL70" s="965"/>
      <c r="AM70" s="965"/>
      <c r="AN70" s="965"/>
      <c r="AO70" s="965"/>
      <c r="AP70" s="965" t="s">
        <v>563</v>
      </c>
      <c r="AQ70" s="965"/>
      <c r="AR70" s="965"/>
      <c r="AS70" s="965"/>
      <c r="AT70" s="965"/>
      <c r="AU70" s="965" t="s">
        <v>563</v>
      </c>
      <c r="AV70" s="965"/>
      <c r="AW70" s="965"/>
      <c r="AX70" s="965"/>
      <c r="AY70" s="965"/>
      <c r="AZ70" s="966" t="s">
        <v>559</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1" t="s">
        <v>564</v>
      </c>
      <c r="R71" s="965"/>
      <c r="S71" s="965"/>
      <c r="T71" s="965"/>
      <c r="U71" s="965"/>
      <c r="V71" s="965" t="s">
        <v>564</v>
      </c>
      <c r="W71" s="965"/>
      <c r="X71" s="965"/>
      <c r="Y71" s="965"/>
      <c r="Z71" s="965"/>
      <c r="AA71" s="965" t="s">
        <v>564</v>
      </c>
      <c r="AB71" s="965"/>
      <c r="AC71" s="965"/>
      <c r="AD71" s="965"/>
      <c r="AE71" s="965"/>
      <c r="AF71" s="965" t="s">
        <v>564</v>
      </c>
      <c r="AG71" s="965"/>
      <c r="AH71" s="965"/>
      <c r="AI71" s="965"/>
      <c r="AJ71" s="965"/>
      <c r="AK71" s="965" t="s">
        <v>564</v>
      </c>
      <c r="AL71" s="965"/>
      <c r="AM71" s="965"/>
      <c r="AN71" s="965"/>
      <c r="AO71" s="965"/>
      <c r="AP71" s="965" t="s">
        <v>565</v>
      </c>
      <c r="AQ71" s="965"/>
      <c r="AR71" s="965"/>
      <c r="AS71" s="965"/>
      <c r="AT71" s="965"/>
      <c r="AU71" s="965" t="s">
        <v>565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1">
        <v>3801</v>
      </c>
      <c r="R72" s="965"/>
      <c r="S72" s="965"/>
      <c r="T72" s="965"/>
      <c r="U72" s="965"/>
      <c r="V72" s="965">
        <v>3708</v>
      </c>
      <c r="W72" s="965"/>
      <c r="X72" s="965"/>
      <c r="Y72" s="965"/>
      <c r="Z72" s="965"/>
      <c r="AA72" s="965">
        <v>93</v>
      </c>
      <c r="AB72" s="965"/>
      <c r="AC72" s="965"/>
      <c r="AD72" s="965"/>
      <c r="AE72" s="965"/>
      <c r="AF72" s="965" t="s">
        <v>566</v>
      </c>
      <c r="AG72" s="965"/>
      <c r="AH72" s="965"/>
      <c r="AI72" s="965"/>
      <c r="AJ72" s="965"/>
      <c r="AK72" s="965" t="s">
        <v>567</v>
      </c>
      <c r="AL72" s="965"/>
      <c r="AM72" s="965"/>
      <c r="AN72" s="965"/>
      <c r="AO72" s="965"/>
      <c r="AP72" s="965" t="s">
        <v>560</v>
      </c>
      <c r="AQ72" s="965"/>
      <c r="AR72" s="965"/>
      <c r="AS72" s="965"/>
      <c r="AT72" s="965"/>
      <c r="AU72" s="965" t="s">
        <v>560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1">
        <v>195</v>
      </c>
      <c r="R73" s="965"/>
      <c r="S73" s="965"/>
      <c r="T73" s="965"/>
      <c r="U73" s="965"/>
      <c r="V73" s="965">
        <v>192</v>
      </c>
      <c r="W73" s="965"/>
      <c r="X73" s="965"/>
      <c r="Y73" s="965"/>
      <c r="Z73" s="965"/>
      <c r="AA73" s="965">
        <v>3</v>
      </c>
      <c r="AB73" s="965"/>
      <c r="AC73" s="965"/>
      <c r="AD73" s="965"/>
      <c r="AE73" s="965"/>
      <c r="AF73" s="965">
        <v>3</v>
      </c>
      <c r="AG73" s="965"/>
      <c r="AH73" s="965"/>
      <c r="AI73" s="965"/>
      <c r="AJ73" s="965"/>
      <c r="AK73" s="965" t="s">
        <v>561</v>
      </c>
      <c r="AL73" s="965"/>
      <c r="AM73" s="965"/>
      <c r="AN73" s="965"/>
      <c r="AO73" s="965"/>
      <c r="AP73" s="965" t="s">
        <v>560</v>
      </c>
      <c r="AQ73" s="965"/>
      <c r="AR73" s="965"/>
      <c r="AS73" s="965"/>
      <c r="AT73" s="965"/>
      <c r="AU73" s="965" t="s">
        <v>560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2">
        <v>388</v>
      </c>
      <c r="R75" s="973"/>
      <c r="S75" s="973"/>
      <c r="T75" s="973"/>
      <c r="U75" s="974"/>
      <c r="V75" s="975">
        <v>283</v>
      </c>
      <c r="W75" s="973"/>
      <c r="X75" s="973"/>
      <c r="Y75" s="973"/>
      <c r="Z75" s="974"/>
      <c r="AA75" s="975">
        <v>104</v>
      </c>
      <c r="AB75" s="973"/>
      <c r="AC75" s="973"/>
      <c r="AD75" s="973"/>
      <c r="AE75" s="974"/>
      <c r="AF75" s="975">
        <v>104</v>
      </c>
      <c r="AG75" s="973"/>
      <c r="AH75" s="973"/>
      <c r="AI75" s="973"/>
      <c r="AJ75" s="974"/>
      <c r="AK75" s="975">
        <v>153</v>
      </c>
      <c r="AL75" s="973"/>
      <c r="AM75" s="973"/>
      <c r="AN75" s="973"/>
      <c r="AO75" s="974"/>
      <c r="AP75" s="965" t="s">
        <v>560</v>
      </c>
      <c r="AQ75" s="965"/>
      <c r="AR75" s="965"/>
      <c r="AS75" s="965"/>
      <c r="AT75" s="965"/>
      <c r="AU75" s="965" t="s">
        <v>560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2">
        <v>256025</v>
      </c>
      <c r="R76" s="973"/>
      <c r="S76" s="973"/>
      <c r="T76" s="973"/>
      <c r="U76" s="974"/>
      <c r="V76" s="975">
        <v>245776</v>
      </c>
      <c r="W76" s="973"/>
      <c r="X76" s="973"/>
      <c r="Y76" s="973"/>
      <c r="Z76" s="974"/>
      <c r="AA76" s="975">
        <v>10249</v>
      </c>
      <c r="AB76" s="973"/>
      <c r="AC76" s="973"/>
      <c r="AD76" s="973"/>
      <c r="AE76" s="974"/>
      <c r="AF76" s="975">
        <v>10249</v>
      </c>
      <c r="AG76" s="973"/>
      <c r="AH76" s="973"/>
      <c r="AI76" s="973"/>
      <c r="AJ76" s="974"/>
      <c r="AK76" s="975">
        <v>1593</v>
      </c>
      <c r="AL76" s="973"/>
      <c r="AM76" s="973"/>
      <c r="AN76" s="973"/>
      <c r="AO76" s="974"/>
      <c r="AP76" s="965" t="s">
        <v>560</v>
      </c>
      <c r="AQ76" s="965"/>
      <c r="AR76" s="965"/>
      <c r="AS76" s="965"/>
      <c r="AT76" s="965"/>
      <c r="AU76" s="965" t="s">
        <v>560</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544</v>
      </c>
      <c r="C78" s="969"/>
      <c r="D78" s="969"/>
      <c r="E78" s="969"/>
      <c r="F78" s="969"/>
      <c r="G78" s="969"/>
      <c r="H78" s="969"/>
      <c r="I78" s="969"/>
      <c r="J78" s="969"/>
      <c r="K78" s="969"/>
      <c r="L78" s="969"/>
      <c r="M78" s="969"/>
      <c r="N78" s="969"/>
      <c r="O78" s="969"/>
      <c r="P78" s="970"/>
      <c r="Q78" s="971">
        <v>8349</v>
      </c>
      <c r="R78" s="965"/>
      <c r="S78" s="965"/>
      <c r="T78" s="965"/>
      <c r="U78" s="965"/>
      <c r="V78" s="965">
        <v>8162</v>
      </c>
      <c r="W78" s="965"/>
      <c r="X78" s="965"/>
      <c r="Y78" s="965"/>
      <c r="Z78" s="965"/>
      <c r="AA78" s="965">
        <v>187</v>
      </c>
      <c r="AB78" s="965"/>
      <c r="AC78" s="965"/>
      <c r="AD78" s="965"/>
      <c r="AE78" s="965"/>
      <c r="AF78" s="965">
        <v>187</v>
      </c>
      <c r="AG78" s="965"/>
      <c r="AH78" s="965"/>
      <c r="AI78" s="965"/>
      <c r="AJ78" s="965"/>
      <c r="AK78" s="965">
        <v>1670</v>
      </c>
      <c r="AL78" s="965"/>
      <c r="AM78" s="965"/>
      <c r="AN78" s="965"/>
      <c r="AO78" s="965"/>
      <c r="AP78" s="965" t="s">
        <v>560</v>
      </c>
      <c r="AQ78" s="965"/>
      <c r="AR78" s="965"/>
      <c r="AS78" s="965"/>
      <c r="AT78" s="965"/>
      <c r="AU78" s="965" t="s">
        <v>560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553</v>
      </c>
      <c r="C79" s="969"/>
      <c r="D79" s="969"/>
      <c r="E79" s="969"/>
      <c r="F79" s="969"/>
      <c r="G79" s="969"/>
      <c r="H79" s="969"/>
      <c r="I79" s="969"/>
      <c r="J79" s="969"/>
      <c r="K79" s="969"/>
      <c r="L79" s="969"/>
      <c r="M79" s="969"/>
      <c r="N79" s="969"/>
      <c r="O79" s="969"/>
      <c r="P79" s="970"/>
      <c r="Q79" s="971">
        <v>13</v>
      </c>
      <c r="R79" s="965"/>
      <c r="S79" s="965"/>
      <c r="T79" s="965"/>
      <c r="U79" s="965"/>
      <c r="V79" s="965">
        <v>12</v>
      </c>
      <c r="W79" s="965"/>
      <c r="X79" s="965"/>
      <c r="Y79" s="965"/>
      <c r="Z79" s="965"/>
      <c r="AA79" s="965">
        <v>2</v>
      </c>
      <c r="AB79" s="965"/>
      <c r="AC79" s="965"/>
      <c r="AD79" s="965"/>
      <c r="AE79" s="965"/>
      <c r="AF79" s="965">
        <v>2</v>
      </c>
      <c r="AG79" s="965"/>
      <c r="AH79" s="965"/>
      <c r="AI79" s="965"/>
      <c r="AJ79" s="965"/>
      <c r="AK79" s="965">
        <v>7</v>
      </c>
      <c r="AL79" s="965"/>
      <c r="AM79" s="965"/>
      <c r="AN79" s="965"/>
      <c r="AO79" s="965"/>
      <c r="AP79" s="965" t="s">
        <v>560</v>
      </c>
      <c r="AQ79" s="965"/>
      <c r="AR79" s="965"/>
      <c r="AS79" s="965"/>
      <c r="AT79" s="965"/>
      <c r="AU79" s="965" t="s">
        <v>560</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554</v>
      </c>
      <c r="C80" s="969"/>
      <c r="D80" s="969"/>
      <c r="E80" s="969"/>
      <c r="F80" s="969"/>
      <c r="G80" s="969"/>
      <c r="H80" s="969"/>
      <c r="I80" s="969"/>
      <c r="J80" s="969"/>
      <c r="K80" s="969"/>
      <c r="L80" s="969"/>
      <c r="M80" s="969"/>
      <c r="N80" s="969"/>
      <c r="O80" s="969"/>
      <c r="P80" s="970"/>
      <c r="Q80" s="971">
        <v>61</v>
      </c>
      <c r="R80" s="965"/>
      <c r="S80" s="965"/>
      <c r="T80" s="965"/>
      <c r="U80" s="965"/>
      <c r="V80" s="965">
        <v>54</v>
      </c>
      <c r="W80" s="965"/>
      <c r="X80" s="965"/>
      <c r="Y80" s="965"/>
      <c r="Z80" s="965"/>
      <c r="AA80" s="965">
        <v>7</v>
      </c>
      <c r="AB80" s="965"/>
      <c r="AC80" s="965"/>
      <c r="AD80" s="965"/>
      <c r="AE80" s="965"/>
      <c r="AF80" s="965">
        <v>7</v>
      </c>
      <c r="AG80" s="965"/>
      <c r="AH80" s="965"/>
      <c r="AI80" s="965"/>
      <c r="AJ80" s="965"/>
      <c r="AK80" s="965">
        <v>20</v>
      </c>
      <c r="AL80" s="965"/>
      <c r="AM80" s="965"/>
      <c r="AN80" s="965"/>
      <c r="AO80" s="965"/>
      <c r="AP80" s="965" t="s">
        <v>560</v>
      </c>
      <c r="AQ80" s="965"/>
      <c r="AR80" s="965"/>
      <c r="AS80" s="965"/>
      <c r="AT80" s="965"/>
      <c r="AU80" s="965" t="s">
        <v>560</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555</v>
      </c>
      <c r="C81" s="969"/>
      <c r="D81" s="969"/>
      <c r="E81" s="969"/>
      <c r="F81" s="969"/>
      <c r="G81" s="969"/>
      <c r="H81" s="969"/>
      <c r="I81" s="969"/>
      <c r="J81" s="969"/>
      <c r="K81" s="969"/>
      <c r="L81" s="969"/>
      <c r="M81" s="969"/>
      <c r="N81" s="969"/>
      <c r="O81" s="969"/>
      <c r="P81" s="970"/>
      <c r="Q81" s="971">
        <v>4711</v>
      </c>
      <c r="R81" s="965"/>
      <c r="S81" s="965"/>
      <c r="T81" s="965"/>
      <c r="U81" s="965"/>
      <c r="V81" s="965">
        <v>4694</v>
      </c>
      <c r="W81" s="965"/>
      <c r="X81" s="965"/>
      <c r="Y81" s="965"/>
      <c r="Z81" s="965"/>
      <c r="AA81" s="965">
        <v>17</v>
      </c>
      <c r="AB81" s="965"/>
      <c r="AC81" s="965"/>
      <c r="AD81" s="965"/>
      <c r="AE81" s="965"/>
      <c r="AF81" s="965">
        <v>17</v>
      </c>
      <c r="AG81" s="965"/>
      <c r="AH81" s="965"/>
      <c r="AI81" s="965"/>
      <c r="AJ81" s="965"/>
      <c r="AK81" s="965">
        <v>167</v>
      </c>
      <c r="AL81" s="965"/>
      <c r="AM81" s="965"/>
      <c r="AN81" s="965"/>
      <c r="AO81" s="965"/>
      <c r="AP81" s="965" t="s">
        <v>560</v>
      </c>
      <c r="AQ81" s="965"/>
      <c r="AR81" s="965"/>
      <c r="AS81" s="965"/>
      <c r="AT81" s="965"/>
      <c r="AU81" s="965" t="s">
        <v>560</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556</v>
      </c>
      <c r="C82" s="969"/>
      <c r="D82" s="969"/>
      <c r="E82" s="969"/>
      <c r="F82" s="969"/>
      <c r="G82" s="969"/>
      <c r="H82" s="969"/>
      <c r="I82" s="969"/>
      <c r="J82" s="969"/>
      <c r="K82" s="969"/>
      <c r="L82" s="969"/>
      <c r="M82" s="969"/>
      <c r="N82" s="969"/>
      <c r="O82" s="969"/>
      <c r="P82" s="970"/>
      <c r="Q82" s="971">
        <v>201</v>
      </c>
      <c r="R82" s="965"/>
      <c r="S82" s="965"/>
      <c r="T82" s="965"/>
      <c r="U82" s="965"/>
      <c r="V82" s="965">
        <v>175</v>
      </c>
      <c r="W82" s="965"/>
      <c r="X82" s="965"/>
      <c r="Y82" s="965"/>
      <c r="Z82" s="965"/>
      <c r="AA82" s="965">
        <v>26</v>
      </c>
      <c r="AB82" s="965"/>
      <c r="AC82" s="965"/>
      <c r="AD82" s="965"/>
      <c r="AE82" s="965"/>
      <c r="AF82" s="965">
        <v>26</v>
      </c>
      <c r="AG82" s="965"/>
      <c r="AH82" s="965"/>
      <c r="AI82" s="965"/>
      <c r="AJ82" s="965"/>
      <c r="AK82" s="965" t="s">
        <v>561</v>
      </c>
      <c r="AL82" s="965"/>
      <c r="AM82" s="965"/>
      <c r="AN82" s="965"/>
      <c r="AO82" s="965"/>
      <c r="AP82" s="965" t="s">
        <v>560</v>
      </c>
      <c r="AQ82" s="965"/>
      <c r="AR82" s="965"/>
      <c r="AS82" s="965"/>
      <c r="AT82" s="965"/>
      <c r="AU82" s="965" t="s">
        <v>560</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10682</v>
      </c>
      <c r="AG88" s="953"/>
      <c r="AH88" s="953"/>
      <c r="AI88" s="953"/>
      <c r="AJ88" s="953"/>
      <c r="AK88" s="957"/>
      <c r="AL88" s="957"/>
      <c r="AM88" s="957"/>
      <c r="AN88" s="957"/>
      <c r="AO88" s="957"/>
      <c r="AP88" s="953">
        <v>1124</v>
      </c>
      <c r="AQ88" s="953"/>
      <c r="AR88" s="953"/>
      <c r="AS88" s="953"/>
      <c r="AT88" s="953"/>
      <c r="AU88" s="953">
        <v>92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287</v>
      </c>
      <c r="AG109" s="886"/>
      <c r="AH109" s="886"/>
      <c r="AI109" s="886"/>
      <c r="AJ109" s="887"/>
      <c r="AK109" s="888" t="s">
        <v>286</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287</v>
      </c>
      <c r="BW109" s="886"/>
      <c r="BX109" s="886"/>
      <c r="BY109" s="886"/>
      <c r="BZ109" s="887"/>
      <c r="CA109" s="888" t="s">
        <v>286</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287</v>
      </c>
      <c r="DM109" s="886"/>
      <c r="DN109" s="886"/>
      <c r="DO109" s="886"/>
      <c r="DP109" s="887"/>
      <c r="DQ109" s="888" t="s">
        <v>286</v>
      </c>
      <c r="DR109" s="886"/>
      <c r="DS109" s="886"/>
      <c r="DT109" s="886"/>
      <c r="DU109" s="887"/>
      <c r="DV109" s="888" t="s">
        <v>411</v>
      </c>
      <c r="DW109" s="886"/>
      <c r="DX109" s="886"/>
      <c r="DY109" s="886"/>
      <c r="DZ109" s="917"/>
    </row>
    <row r="110" spans="1:131" s="197" customFormat="1" ht="26.25" customHeight="1">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276121</v>
      </c>
      <c r="AB110" s="871"/>
      <c r="AC110" s="871"/>
      <c r="AD110" s="871"/>
      <c r="AE110" s="872"/>
      <c r="AF110" s="873">
        <v>251046</v>
      </c>
      <c r="AG110" s="871"/>
      <c r="AH110" s="871"/>
      <c r="AI110" s="871"/>
      <c r="AJ110" s="872"/>
      <c r="AK110" s="873">
        <v>219972</v>
      </c>
      <c r="AL110" s="871"/>
      <c r="AM110" s="871"/>
      <c r="AN110" s="871"/>
      <c r="AO110" s="872"/>
      <c r="AP110" s="874">
        <v>18.2</v>
      </c>
      <c r="AQ110" s="875"/>
      <c r="AR110" s="875"/>
      <c r="AS110" s="875"/>
      <c r="AT110" s="876"/>
      <c r="AU110" s="918" t="s">
        <v>61</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2092667</v>
      </c>
      <c r="BR110" s="798"/>
      <c r="BS110" s="798"/>
      <c r="BT110" s="798"/>
      <c r="BU110" s="798"/>
      <c r="BV110" s="798">
        <v>2062309</v>
      </c>
      <c r="BW110" s="798"/>
      <c r="BX110" s="798"/>
      <c r="BY110" s="798"/>
      <c r="BZ110" s="798"/>
      <c r="CA110" s="798">
        <v>2016182</v>
      </c>
      <c r="CB110" s="798"/>
      <c r="CC110" s="798"/>
      <c r="CD110" s="798"/>
      <c r="CE110" s="798"/>
      <c r="CF110" s="859">
        <v>166.4</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418</v>
      </c>
      <c r="AB111" s="907"/>
      <c r="AC111" s="907"/>
      <c r="AD111" s="907"/>
      <c r="AE111" s="908"/>
      <c r="AF111" s="909" t="s">
        <v>418</v>
      </c>
      <c r="AG111" s="907"/>
      <c r="AH111" s="907"/>
      <c r="AI111" s="907"/>
      <c r="AJ111" s="908"/>
      <c r="AK111" s="909" t="s">
        <v>418</v>
      </c>
      <c r="AL111" s="907"/>
      <c r="AM111" s="907"/>
      <c r="AN111" s="907"/>
      <c r="AO111" s="908"/>
      <c r="AP111" s="910" t="s">
        <v>418</v>
      </c>
      <c r="AQ111" s="911"/>
      <c r="AR111" s="911"/>
      <c r="AS111" s="911"/>
      <c r="AT111" s="912"/>
      <c r="AU111" s="921"/>
      <c r="AV111" s="922"/>
      <c r="AW111" s="922"/>
      <c r="AX111" s="922"/>
      <c r="AY111" s="923"/>
      <c r="AZ111" s="765" t="s">
        <v>419</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420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421</v>
      </c>
      <c r="B112" s="901"/>
      <c r="C112" s="766" t="s">
        <v>422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423</v>
      </c>
      <c r="BA112" s="766"/>
      <c r="BB112" s="766"/>
      <c r="BC112" s="766"/>
      <c r="BD112" s="766"/>
      <c r="BE112" s="766"/>
      <c r="BF112" s="766"/>
      <c r="BG112" s="766"/>
      <c r="BH112" s="766"/>
      <c r="BI112" s="766"/>
      <c r="BJ112" s="766"/>
      <c r="BK112" s="766"/>
      <c r="BL112" s="766"/>
      <c r="BM112" s="766"/>
      <c r="BN112" s="766"/>
      <c r="BO112" s="766"/>
      <c r="BP112" s="767"/>
      <c r="BQ112" s="768">
        <v>373795</v>
      </c>
      <c r="BR112" s="769"/>
      <c r="BS112" s="769"/>
      <c r="BT112" s="769"/>
      <c r="BU112" s="769"/>
      <c r="BV112" s="769">
        <v>186203</v>
      </c>
      <c r="BW112" s="769"/>
      <c r="BX112" s="769"/>
      <c r="BY112" s="769"/>
      <c r="BZ112" s="769"/>
      <c r="CA112" s="769">
        <v>160849</v>
      </c>
      <c r="CB112" s="769"/>
      <c r="CC112" s="769"/>
      <c r="CD112" s="769"/>
      <c r="CE112" s="769"/>
      <c r="CF112" s="846">
        <v>13.3</v>
      </c>
      <c r="CG112" s="847"/>
      <c r="CH112" s="847"/>
      <c r="CI112" s="847"/>
      <c r="CJ112" s="847"/>
      <c r="CK112" s="915"/>
      <c r="CL112" s="864"/>
      <c r="CM112" s="801" t="s">
        <v>424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60543</v>
      </c>
      <c r="AB113" s="907"/>
      <c r="AC113" s="907"/>
      <c r="AD113" s="907"/>
      <c r="AE113" s="908"/>
      <c r="AF113" s="909">
        <v>47902</v>
      </c>
      <c r="AG113" s="907"/>
      <c r="AH113" s="907"/>
      <c r="AI113" s="907"/>
      <c r="AJ113" s="908"/>
      <c r="AK113" s="909">
        <v>21075</v>
      </c>
      <c r="AL113" s="907"/>
      <c r="AM113" s="907"/>
      <c r="AN113" s="907"/>
      <c r="AO113" s="908"/>
      <c r="AP113" s="910">
        <v>1.7</v>
      </c>
      <c r="AQ113" s="911"/>
      <c r="AR113" s="911"/>
      <c r="AS113" s="911"/>
      <c r="AT113" s="912"/>
      <c r="AU113" s="921"/>
      <c r="AV113" s="922"/>
      <c r="AW113" s="922"/>
      <c r="AX113" s="922"/>
      <c r="AY113" s="923"/>
      <c r="AZ113" s="765" t="s">
        <v>426</v>
      </c>
      <c r="BA113" s="766"/>
      <c r="BB113" s="766"/>
      <c r="BC113" s="766"/>
      <c r="BD113" s="766"/>
      <c r="BE113" s="766"/>
      <c r="BF113" s="766"/>
      <c r="BG113" s="766"/>
      <c r="BH113" s="766"/>
      <c r="BI113" s="766"/>
      <c r="BJ113" s="766"/>
      <c r="BK113" s="766"/>
      <c r="BL113" s="766"/>
      <c r="BM113" s="766"/>
      <c r="BN113" s="766"/>
      <c r="BO113" s="766"/>
      <c r="BP113" s="767"/>
      <c r="BQ113" s="768">
        <v>16589</v>
      </c>
      <c r="BR113" s="769"/>
      <c r="BS113" s="769"/>
      <c r="BT113" s="769"/>
      <c r="BU113" s="769"/>
      <c r="BV113" s="769">
        <v>11902</v>
      </c>
      <c r="BW113" s="769"/>
      <c r="BX113" s="769"/>
      <c r="BY113" s="769"/>
      <c r="BZ113" s="769"/>
      <c r="CA113" s="769">
        <v>92351</v>
      </c>
      <c r="CB113" s="769"/>
      <c r="CC113" s="769"/>
      <c r="CD113" s="769"/>
      <c r="CE113" s="769"/>
      <c r="CF113" s="846">
        <v>7.6</v>
      </c>
      <c r="CG113" s="847"/>
      <c r="CH113" s="847"/>
      <c r="CI113" s="847"/>
      <c r="CJ113" s="847"/>
      <c r="CK113" s="915"/>
      <c r="CL113" s="864"/>
      <c r="CM113" s="801" t="s">
        <v>427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10245</v>
      </c>
      <c r="AB114" s="782"/>
      <c r="AC114" s="782"/>
      <c r="AD114" s="782"/>
      <c r="AE114" s="783"/>
      <c r="AF114" s="784">
        <v>5639</v>
      </c>
      <c r="AG114" s="782"/>
      <c r="AH114" s="782"/>
      <c r="AI114" s="782"/>
      <c r="AJ114" s="783"/>
      <c r="AK114" s="784">
        <v>2590</v>
      </c>
      <c r="AL114" s="782"/>
      <c r="AM114" s="782"/>
      <c r="AN114" s="782"/>
      <c r="AO114" s="783"/>
      <c r="AP114" s="752">
        <v>0.2</v>
      </c>
      <c r="AQ114" s="753"/>
      <c r="AR114" s="753"/>
      <c r="AS114" s="753"/>
      <c r="AT114" s="754"/>
      <c r="AU114" s="921"/>
      <c r="AV114" s="922"/>
      <c r="AW114" s="922"/>
      <c r="AX114" s="922"/>
      <c r="AY114" s="923"/>
      <c r="AZ114" s="765" t="s">
        <v>429</v>
      </c>
      <c r="BA114" s="766"/>
      <c r="BB114" s="766"/>
      <c r="BC114" s="766"/>
      <c r="BD114" s="766"/>
      <c r="BE114" s="766"/>
      <c r="BF114" s="766"/>
      <c r="BG114" s="766"/>
      <c r="BH114" s="766"/>
      <c r="BI114" s="766"/>
      <c r="BJ114" s="766"/>
      <c r="BK114" s="766"/>
      <c r="BL114" s="766"/>
      <c r="BM114" s="766"/>
      <c r="BN114" s="766"/>
      <c r="BO114" s="766"/>
      <c r="BP114" s="767"/>
      <c r="BQ114" s="768">
        <v>546013</v>
      </c>
      <c r="BR114" s="769"/>
      <c r="BS114" s="769"/>
      <c r="BT114" s="769"/>
      <c r="BU114" s="769"/>
      <c r="BV114" s="769">
        <v>543667</v>
      </c>
      <c r="BW114" s="769"/>
      <c r="BX114" s="769"/>
      <c r="BY114" s="769"/>
      <c r="BZ114" s="769"/>
      <c r="CA114" s="769">
        <v>517654</v>
      </c>
      <c r="CB114" s="769"/>
      <c r="CC114" s="769"/>
      <c r="CD114" s="769"/>
      <c r="CE114" s="769"/>
      <c r="CF114" s="846">
        <v>42.7</v>
      </c>
      <c r="CG114" s="847"/>
      <c r="CH114" s="847"/>
      <c r="CI114" s="847"/>
      <c r="CJ114" s="847"/>
      <c r="CK114" s="915"/>
      <c r="CL114" s="864"/>
      <c r="CM114" s="801" t="s">
        <v>430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431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432</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437</v>
      </c>
      <c r="Z117" s="887"/>
      <c r="AA117" s="892">
        <v>346909</v>
      </c>
      <c r="AB117" s="893"/>
      <c r="AC117" s="893"/>
      <c r="AD117" s="893"/>
      <c r="AE117" s="894"/>
      <c r="AF117" s="896">
        <v>304587</v>
      </c>
      <c r="AG117" s="893"/>
      <c r="AH117" s="893"/>
      <c r="AI117" s="893"/>
      <c r="AJ117" s="894"/>
      <c r="AK117" s="896">
        <v>243637</v>
      </c>
      <c r="AL117" s="893"/>
      <c r="AM117" s="893"/>
      <c r="AN117" s="893"/>
      <c r="AO117" s="894"/>
      <c r="AP117" s="897"/>
      <c r="AQ117" s="898"/>
      <c r="AR117" s="898"/>
      <c r="AS117" s="898"/>
      <c r="AT117" s="899"/>
      <c r="AU117" s="921"/>
      <c r="AV117" s="922"/>
      <c r="AW117" s="922"/>
      <c r="AX117" s="922"/>
      <c r="AY117" s="923"/>
      <c r="AZ117" s="843" t="s">
        <v>438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287</v>
      </c>
      <c r="AG118" s="886"/>
      <c r="AH118" s="886"/>
      <c r="AI118" s="886"/>
      <c r="AJ118" s="887"/>
      <c r="AK118" s="888" t="s">
        <v>286</v>
      </c>
      <c r="AL118" s="886"/>
      <c r="AM118" s="886"/>
      <c r="AN118" s="886"/>
      <c r="AO118" s="887"/>
      <c r="AP118" s="889" t="s">
        <v>411</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440</v>
      </c>
      <c r="BP118" s="836"/>
      <c r="BQ118" s="855">
        <v>3029064</v>
      </c>
      <c r="BR118" s="856"/>
      <c r="BS118" s="856"/>
      <c r="BT118" s="856"/>
      <c r="BU118" s="856"/>
      <c r="BV118" s="856">
        <v>2804081</v>
      </c>
      <c r="BW118" s="856"/>
      <c r="BX118" s="856"/>
      <c r="BY118" s="856"/>
      <c r="BZ118" s="856"/>
      <c r="CA118" s="856">
        <v>2787036</v>
      </c>
      <c r="CB118" s="856"/>
      <c r="CC118" s="856"/>
      <c r="CD118" s="856"/>
      <c r="CE118" s="856"/>
      <c r="CF118" s="741"/>
      <c r="CG118" s="742"/>
      <c r="CH118" s="742"/>
      <c r="CI118" s="742"/>
      <c r="CJ118" s="839"/>
      <c r="CK118" s="915"/>
      <c r="CL118" s="864"/>
      <c r="CM118" s="801" t="s">
        <v>441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442</v>
      </c>
      <c r="AV119" s="878"/>
      <c r="AW119" s="878"/>
      <c r="AX119" s="878"/>
      <c r="AY119" s="879"/>
      <c r="AZ119" s="814" t="s">
        <v>443</v>
      </c>
      <c r="BA119" s="756"/>
      <c r="BB119" s="756"/>
      <c r="BC119" s="756"/>
      <c r="BD119" s="756"/>
      <c r="BE119" s="756"/>
      <c r="BF119" s="756"/>
      <c r="BG119" s="756"/>
      <c r="BH119" s="756"/>
      <c r="BI119" s="756"/>
      <c r="BJ119" s="756"/>
      <c r="BK119" s="756"/>
      <c r="BL119" s="756"/>
      <c r="BM119" s="756"/>
      <c r="BN119" s="756"/>
      <c r="BO119" s="756"/>
      <c r="BP119" s="757"/>
      <c r="BQ119" s="797">
        <v>760179</v>
      </c>
      <c r="BR119" s="798"/>
      <c r="BS119" s="798"/>
      <c r="BT119" s="798"/>
      <c r="BU119" s="798"/>
      <c r="BV119" s="798">
        <v>1143718</v>
      </c>
      <c r="BW119" s="798"/>
      <c r="BX119" s="798"/>
      <c r="BY119" s="798"/>
      <c r="BZ119" s="798"/>
      <c r="CA119" s="798">
        <v>1473025</v>
      </c>
      <c r="CB119" s="798"/>
      <c r="CC119" s="798"/>
      <c r="CD119" s="798"/>
      <c r="CE119" s="798"/>
      <c r="CF119" s="859">
        <v>121.6</v>
      </c>
      <c r="CG119" s="860"/>
      <c r="CH119" s="860"/>
      <c r="CI119" s="860"/>
      <c r="CJ119" s="860"/>
      <c r="CK119" s="916"/>
      <c r="CL119" s="866"/>
      <c r="CM119" s="823" t="s">
        <v>444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420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445</v>
      </c>
      <c r="BA120" s="766"/>
      <c r="BB120" s="766"/>
      <c r="BC120" s="766"/>
      <c r="BD120" s="766"/>
      <c r="BE120" s="766"/>
      <c r="BF120" s="766"/>
      <c r="BG120" s="766"/>
      <c r="BH120" s="766"/>
      <c r="BI120" s="766"/>
      <c r="BJ120" s="766"/>
      <c r="BK120" s="766"/>
      <c r="BL120" s="766"/>
      <c r="BM120" s="766"/>
      <c r="BN120" s="766"/>
      <c r="BO120" s="766"/>
      <c r="BP120" s="767"/>
      <c r="BQ120" s="768">
        <v>47912</v>
      </c>
      <c r="BR120" s="769"/>
      <c r="BS120" s="769"/>
      <c r="BT120" s="769"/>
      <c r="BU120" s="769"/>
      <c r="BV120" s="769">
        <v>41534</v>
      </c>
      <c r="BW120" s="769"/>
      <c r="BX120" s="769"/>
      <c r="BY120" s="769"/>
      <c r="BZ120" s="769"/>
      <c r="CA120" s="769">
        <v>33588</v>
      </c>
      <c r="CB120" s="769"/>
      <c r="CC120" s="769"/>
      <c r="CD120" s="769"/>
      <c r="CE120" s="769"/>
      <c r="CF120" s="846">
        <v>2.8</v>
      </c>
      <c r="CG120" s="847"/>
      <c r="CH120" s="847"/>
      <c r="CI120" s="847"/>
      <c r="CJ120" s="847"/>
      <c r="CK120" s="848" t="s">
        <v>446</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235403</v>
      </c>
      <c r="DH120" s="798"/>
      <c r="DI120" s="798"/>
      <c r="DJ120" s="798"/>
      <c r="DK120" s="798"/>
      <c r="DL120" s="798">
        <v>181804</v>
      </c>
      <c r="DM120" s="798"/>
      <c r="DN120" s="798"/>
      <c r="DO120" s="798"/>
      <c r="DP120" s="798"/>
      <c r="DQ120" s="798">
        <v>158122</v>
      </c>
      <c r="DR120" s="798"/>
      <c r="DS120" s="798"/>
      <c r="DT120" s="798"/>
      <c r="DU120" s="798"/>
      <c r="DV120" s="799">
        <v>13.1</v>
      </c>
      <c r="DW120" s="799"/>
      <c r="DX120" s="799"/>
      <c r="DY120" s="799"/>
      <c r="DZ120" s="800"/>
    </row>
    <row r="121" spans="1:130" s="197" customFormat="1" ht="26.25" customHeight="1">
      <c r="A121" s="863"/>
      <c r="B121" s="864"/>
      <c r="C121" s="840" t="s">
        <v>447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448</v>
      </c>
      <c r="BA121" s="844"/>
      <c r="BB121" s="844"/>
      <c r="BC121" s="844"/>
      <c r="BD121" s="844"/>
      <c r="BE121" s="844"/>
      <c r="BF121" s="844"/>
      <c r="BG121" s="844"/>
      <c r="BH121" s="844"/>
      <c r="BI121" s="844"/>
      <c r="BJ121" s="844"/>
      <c r="BK121" s="844"/>
      <c r="BL121" s="844"/>
      <c r="BM121" s="844"/>
      <c r="BN121" s="844"/>
      <c r="BO121" s="844"/>
      <c r="BP121" s="845"/>
      <c r="BQ121" s="855">
        <v>1795339</v>
      </c>
      <c r="BR121" s="856"/>
      <c r="BS121" s="856"/>
      <c r="BT121" s="856"/>
      <c r="BU121" s="856"/>
      <c r="BV121" s="856">
        <v>1763909</v>
      </c>
      <c r="BW121" s="856"/>
      <c r="BX121" s="856"/>
      <c r="BY121" s="856"/>
      <c r="BZ121" s="856"/>
      <c r="CA121" s="856">
        <v>1706676</v>
      </c>
      <c r="CB121" s="856"/>
      <c r="CC121" s="856"/>
      <c r="CD121" s="856"/>
      <c r="CE121" s="856"/>
      <c r="CF121" s="857">
        <v>140.9</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1745</v>
      </c>
      <c r="DH121" s="769"/>
      <c r="DI121" s="769"/>
      <c r="DJ121" s="769"/>
      <c r="DK121" s="769"/>
      <c r="DL121" s="769">
        <v>730</v>
      </c>
      <c r="DM121" s="769"/>
      <c r="DN121" s="769"/>
      <c r="DO121" s="769"/>
      <c r="DP121" s="769"/>
      <c r="DQ121" s="769">
        <v>789</v>
      </c>
      <c r="DR121" s="769"/>
      <c r="DS121" s="769"/>
      <c r="DT121" s="769"/>
      <c r="DU121" s="769"/>
      <c r="DV121" s="821">
        <v>0.1</v>
      </c>
      <c r="DW121" s="821"/>
      <c r="DX121" s="821"/>
      <c r="DY121" s="821"/>
      <c r="DZ121" s="822"/>
    </row>
    <row r="122" spans="1:130" s="197" customFormat="1" ht="26.25" customHeight="1">
      <c r="A122" s="863"/>
      <c r="B122" s="864"/>
      <c r="C122" s="801" t="s">
        <v>430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449</v>
      </c>
      <c r="BP122" s="836"/>
      <c r="BQ122" s="837">
        <v>2603430</v>
      </c>
      <c r="BR122" s="838"/>
      <c r="BS122" s="838"/>
      <c r="BT122" s="838"/>
      <c r="BU122" s="838"/>
      <c r="BV122" s="838">
        <v>2949161</v>
      </c>
      <c r="BW122" s="838"/>
      <c r="BX122" s="838"/>
      <c r="BY122" s="838"/>
      <c r="BZ122" s="838"/>
      <c r="CA122" s="838">
        <v>3213289</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132107</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436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43.5</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451</v>
      </c>
      <c r="CQ123" s="827"/>
      <c r="CR123" s="827"/>
      <c r="CS123" s="827"/>
      <c r="CT123" s="827"/>
      <c r="CU123" s="827"/>
      <c r="CV123" s="827"/>
      <c r="CW123" s="827"/>
      <c r="CX123" s="827"/>
      <c r="CY123" s="827"/>
      <c r="CZ123" s="827"/>
      <c r="DA123" s="827"/>
      <c r="DB123" s="827"/>
      <c r="DC123" s="827"/>
      <c r="DD123" s="827"/>
      <c r="DE123" s="827"/>
      <c r="DF123" s="828"/>
      <c r="DG123" s="781" t="s">
        <v>452</v>
      </c>
      <c r="DH123" s="782"/>
      <c r="DI123" s="782"/>
      <c r="DJ123" s="782"/>
      <c r="DK123" s="783"/>
      <c r="DL123" s="784" t="s">
        <v>452</v>
      </c>
      <c r="DM123" s="782"/>
      <c r="DN123" s="782"/>
      <c r="DO123" s="782"/>
      <c r="DP123" s="783"/>
      <c r="DQ123" s="784" t="s">
        <v>452</v>
      </c>
      <c r="DR123" s="782"/>
      <c r="DS123" s="782"/>
      <c r="DT123" s="782"/>
      <c r="DU123" s="783"/>
      <c r="DV123" s="752" t="s">
        <v>452</v>
      </c>
      <c r="DW123" s="753"/>
      <c r="DX123" s="753"/>
      <c r="DY123" s="753"/>
      <c r="DZ123" s="754"/>
    </row>
    <row r="124" spans="1:130" s="197" customFormat="1" ht="26.25" customHeight="1">
      <c r="A124" s="863"/>
      <c r="B124" s="864"/>
      <c r="C124" s="801" t="s">
        <v>439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452</v>
      </c>
      <c r="AB124" s="782"/>
      <c r="AC124" s="782"/>
      <c r="AD124" s="782"/>
      <c r="AE124" s="783"/>
      <c r="AF124" s="784" t="s">
        <v>452</v>
      </c>
      <c r="AG124" s="782"/>
      <c r="AH124" s="782"/>
      <c r="AI124" s="782"/>
      <c r="AJ124" s="783"/>
      <c r="AK124" s="784" t="s">
        <v>452</v>
      </c>
      <c r="AL124" s="782"/>
      <c r="AM124" s="782"/>
      <c r="AN124" s="782"/>
      <c r="AO124" s="783"/>
      <c r="AP124" s="752" t="s">
        <v>452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453</v>
      </c>
      <c r="CQ124" s="827"/>
      <c r="CR124" s="827"/>
      <c r="CS124" s="827"/>
      <c r="CT124" s="827"/>
      <c r="CU124" s="827"/>
      <c r="CV124" s="827"/>
      <c r="CW124" s="827"/>
      <c r="CX124" s="827"/>
      <c r="CY124" s="827"/>
      <c r="CZ124" s="827"/>
      <c r="DA124" s="827"/>
      <c r="DB124" s="827"/>
      <c r="DC124" s="827"/>
      <c r="DD124" s="827"/>
      <c r="DE124" s="827"/>
      <c r="DF124" s="828"/>
      <c r="DG124" s="714" t="s">
        <v>452</v>
      </c>
      <c r="DH124" s="715"/>
      <c r="DI124" s="715"/>
      <c r="DJ124" s="715"/>
      <c r="DK124" s="716"/>
      <c r="DL124" s="717" t="s">
        <v>452</v>
      </c>
      <c r="DM124" s="715"/>
      <c r="DN124" s="715"/>
      <c r="DO124" s="715"/>
      <c r="DP124" s="716"/>
      <c r="DQ124" s="717" t="s">
        <v>452</v>
      </c>
      <c r="DR124" s="715"/>
      <c r="DS124" s="715"/>
      <c r="DT124" s="715"/>
      <c r="DU124" s="716"/>
      <c r="DV124" s="805" t="s">
        <v>452</v>
      </c>
      <c r="DW124" s="806"/>
      <c r="DX124" s="806"/>
      <c r="DY124" s="806"/>
      <c r="DZ124" s="807"/>
    </row>
    <row r="125" spans="1:130" s="197" customFormat="1" ht="26.25" customHeight="1" thickBot="1">
      <c r="A125" s="863"/>
      <c r="B125" s="864"/>
      <c r="C125" s="801" t="s">
        <v>441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452</v>
      </c>
      <c r="AB125" s="782"/>
      <c r="AC125" s="782"/>
      <c r="AD125" s="782"/>
      <c r="AE125" s="783"/>
      <c r="AF125" s="784" t="s">
        <v>452</v>
      </c>
      <c r="AG125" s="782"/>
      <c r="AH125" s="782"/>
      <c r="AI125" s="782"/>
      <c r="AJ125" s="783"/>
      <c r="AK125" s="784" t="s">
        <v>452</v>
      </c>
      <c r="AL125" s="782"/>
      <c r="AM125" s="782"/>
      <c r="AN125" s="782"/>
      <c r="AO125" s="783"/>
      <c r="AP125" s="752" t="s">
        <v>452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454</v>
      </c>
      <c r="CL125" s="808"/>
      <c r="CM125" s="808"/>
      <c r="CN125" s="808"/>
      <c r="CO125" s="809"/>
      <c r="CP125" s="814" t="s">
        <v>455</v>
      </c>
      <c r="CQ125" s="756"/>
      <c r="CR125" s="756"/>
      <c r="CS125" s="756"/>
      <c r="CT125" s="756"/>
      <c r="CU125" s="756"/>
      <c r="CV125" s="756"/>
      <c r="CW125" s="756"/>
      <c r="CX125" s="756"/>
      <c r="CY125" s="756"/>
      <c r="CZ125" s="756"/>
      <c r="DA125" s="756"/>
      <c r="DB125" s="756"/>
      <c r="DC125" s="756"/>
      <c r="DD125" s="756"/>
      <c r="DE125" s="756"/>
      <c r="DF125" s="757"/>
      <c r="DG125" s="797" t="s">
        <v>452</v>
      </c>
      <c r="DH125" s="798"/>
      <c r="DI125" s="798"/>
      <c r="DJ125" s="798"/>
      <c r="DK125" s="798"/>
      <c r="DL125" s="798" t="s">
        <v>452</v>
      </c>
      <c r="DM125" s="798"/>
      <c r="DN125" s="798"/>
      <c r="DO125" s="798"/>
      <c r="DP125" s="798"/>
      <c r="DQ125" s="798" t="s">
        <v>452</v>
      </c>
      <c r="DR125" s="798"/>
      <c r="DS125" s="798"/>
      <c r="DT125" s="798"/>
      <c r="DU125" s="798"/>
      <c r="DV125" s="799" t="s">
        <v>452</v>
      </c>
      <c r="DW125" s="799"/>
      <c r="DX125" s="799"/>
      <c r="DY125" s="799"/>
      <c r="DZ125" s="800"/>
    </row>
    <row r="126" spans="1:130" s="197" customFormat="1" ht="26.25" customHeight="1">
      <c r="A126" s="863"/>
      <c r="B126" s="864"/>
      <c r="C126" s="801" t="s">
        <v>444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452</v>
      </c>
      <c r="AB126" s="782"/>
      <c r="AC126" s="782"/>
      <c r="AD126" s="782"/>
      <c r="AE126" s="783"/>
      <c r="AF126" s="784" t="s">
        <v>452</v>
      </c>
      <c r="AG126" s="782"/>
      <c r="AH126" s="782"/>
      <c r="AI126" s="782"/>
      <c r="AJ126" s="783"/>
      <c r="AK126" s="784" t="s">
        <v>452</v>
      </c>
      <c r="AL126" s="782"/>
      <c r="AM126" s="782"/>
      <c r="AN126" s="782"/>
      <c r="AO126" s="783"/>
      <c r="AP126" s="752" t="s">
        <v>452</v>
      </c>
      <c r="AQ126" s="753"/>
      <c r="AR126" s="753"/>
      <c r="AS126" s="753"/>
      <c r="AT126" s="754"/>
      <c r="AU126" s="233"/>
      <c r="AV126" s="233"/>
      <c r="AW126" s="233"/>
      <c r="AX126" s="804" t="s">
        <v>456</v>
      </c>
      <c r="AY126" s="762"/>
      <c r="AZ126" s="762"/>
      <c r="BA126" s="762"/>
      <c r="BB126" s="762"/>
      <c r="BC126" s="762"/>
      <c r="BD126" s="762"/>
      <c r="BE126" s="763"/>
      <c r="BF126" s="761" t="s">
        <v>457</v>
      </c>
      <c r="BG126" s="762"/>
      <c r="BH126" s="762"/>
      <c r="BI126" s="762"/>
      <c r="BJ126" s="762"/>
      <c r="BK126" s="762"/>
      <c r="BL126" s="763"/>
      <c r="BM126" s="761" t="s">
        <v>458</v>
      </c>
      <c r="BN126" s="762"/>
      <c r="BO126" s="762"/>
      <c r="BP126" s="762"/>
      <c r="BQ126" s="762"/>
      <c r="BR126" s="762"/>
      <c r="BS126" s="763"/>
      <c r="BT126" s="761" t="s">
        <v>459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460</v>
      </c>
      <c r="CQ126" s="766"/>
      <c r="CR126" s="766"/>
      <c r="CS126" s="766"/>
      <c r="CT126" s="766"/>
      <c r="CU126" s="766"/>
      <c r="CV126" s="766"/>
      <c r="CW126" s="766"/>
      <c r="CX126" s="766"/>
      <c r="CY126" s="766"/>
      <c r="CZ126" s="766"/>
      <c r="DA126" s="766"/>
      <c r="DB126" s="766"/>
      <c r="DC126" s="766"/>
      <c r="DD126" s="766"/>
      <c r="DE126" s="766"/>
      <c r="DF126" s="767"/>
      <c r="DG126" s="768" t="s">
        <v>452</v>
      </c>
      <c r="DH126" s="769"/>
      <c r="DI126" s="769"/>
      <c r="DJ126" s="769"/>
      <c r="DK126" s="769"/>
      <c r="DL126" s="769" t="s">
        <v>452</v>
      </c>
      <c r="DM126" s="769"/>
      <c r="DN126" s="769"/>
      <c r="DO126" s="769"/>
      <c r="DP126" s="769"/>
      <c r="DQ126" s="769" t="s">
        <v>452</v>
      </c>
      <c r="DR126" s="769"/>
      <c r="DS126" s="769"/>
      <c r="DT126" s="769"/>
      <c r="DU126" s="769"/>
      <c r="DV126" s="821" t="s">
        <v>452</v>
      </c>
      <c r="DW126" s="821"/>
      <c r="DX126" s="821"/>
      <c r="DY126" s="821"/>
      <c r="DZ126" s="822"/>
    </row>
    <row r="127" spans="1:130" s="197" customFormat="1" ht="26.25" customHeight="1" thickBot="1">
      <c r="A127" s="865"/>
      <c r="B127" s="866"/>
      <c r="C127" s="823" t="s">
        <v>461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452</v>
      </c>
      <c r="AB127" s="782"/>
      <c r="AC127" s="782"/>
      <c r="AD127" s="782"/>
      <c r="AE127" s="783"/>
      <c r="AF127" s="784" t="s">
        <v>452</v>
      </c>
      <c r="AG127" s="782"/>
      <c r="AH127" s="782"/>
      <c r="AI127" s="782"/>
      <c r="AJ127" s="783"/>
      <c r="AK127" s="784" t="s">
        <v>452</v>
      </c>
      <c r="AL127" s="782"/>
      <c r="AM127" s="782"/>
      <c r="AN127" s="782"/>
      <c r="AO127" s="783"/>
      <c r="AP127" s="752" t="s">
        <v>452</v>
      </c>
      <c r="AQ127" s="753"/>
      <c r="AR127" s="753"/>
      <c r="AS127" s="753"/>
      <c r="AT127" s="754"/>
      <c r="AU127" s="233"/>
      <c r="AV127" s="233"/>
      <c r="AW127" s="233"/>
      <c r="AX127" s="755" t="s">
        <v>462</v>
      </c>
      <c r="AY127" s="756"/>
      <c r="AZ127" s="756"/>
      <c r="BA127" s="756"/>
      <c r="BB127" s="756"/>
      <c r="BC127" s="756"/>
      <c r="BD127" s="756"/>
      <c r="BE127" s="757"/>
      <c r="BF127" s="758" t="s">
        <v>452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465</v>
      </c>
      <c r="X128" s="795"/>
      <c r="Y128" s="795"/>
      <c r="Z128" s="796"/>
      <c r="AA128" s="721">
        <v>7872</v>
      </c>
      <c r="AB128" s="722"/>
      <c r="AC128" s="722"/>
      <c r="AD128" s="722"/>
      <c r="AE128" s="723"/>
      <c r="AF128" s="724">
        <v>8016</v>
      </c>
      <c r="AG128" s="722"/>
      <c r="AH128" s="722"/>
      <c r="AI128" s="722"/>
      <c r="AJ128" s="723"/>
      <c r="AK128" s="724">
        <v>8186</v>
      </c>
      <c r="AL128" s="722"/>
      <c r="AM128" s="722"/>
      <c r="AN128" s="722"/>
      <c r="AO128" s="723"/>
      <c r="AP128" s="725"/>
      <c r="AQ128" s="726"/>
      <c r="AR128" s="726"/>
      <c r="AS128" s="726"/>
      <c r="AT128" s="727"/>
      <c r="AU128" s="235"/>
      <c r="AV128" s="235"/>
      <c r="AW128" s="235"/>
      <c r="AX128" s="770" t="s">
        <v>466</v>
      </c>
      <c r="AY128" s="766"/>
      <c r="AZ128" s="766"/>
      <c r="BA128" s="766"/>
      <c r="BB128" s="766"/>
      <c r="BC128" s="766"/>
      <c r="BD128" s="766"/>
      <c r="BE128" s="767"/>
      <c r="BF128" s="788" t="s">
        <v>467</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468</v>
      </c>
      <c r="X129" s="779"/>
      <c r="Y129" s="779"/>
      <c r="Z129" s="780"/>
      <c r="AA129" s="781">
        <v>1206250</v>
      </c>
      <c r="AB129" s="782"/>
      <c r="AC129" s="782"/>
      <c r="AD129" s="782"/>
      <c r="AE129" s="783"/>
      <c r="AF129" s="784">
        <v>1476099</v>
      </c>
      <c r="AG129" s="782"/>
      <c r="AH129" s="782"/>
      <c r="AI129" s="782"/>
      <c r="AJ129" s="783"/>
      <c r="AK129" s="784">
        <v>1402633</v>
      </c>
      <c r="AL129" s="782"/>
      <c r="AM129" s="782"/>
      <c r="AN129" s="782"/>
      <c r="AO129" s="783"/>
      <c r="AP129" s="785"/>
      <c r="AQ129" s="786"/>
      <c r="AR129" s="786"/>
      <c r="AS129" s="786"/>
      <c r="AT129" s="787"/>
      <c r="AU129" s="235"/>
      <c r="AV129" s="235"/>
      <c r="AW129" s="235"/>
      <c r="AX129" s="770" t="s">
        <v>469</v>
      </c>
      <c r="AY129" s="766"/>
      <c r="AZ129" s="766"/>
      <c r="BA129" s="766"/>
      <c r="BB129" s="766"/>
      <c r="BC129" s="766"/>
      <c r="BD129" s="766"/>
      <c r="BE129" s="767"/>
      <c r="BF129" s="771">
        <v>7.3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470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471</v>
      </c>
      <c r="X130" s="779"/>
      <c r="Y130" s="779"/>
      <c r="Z130" s="780"/>
      <c r="AA130" s="781">
        <v>228856</v>
      </c>
      <c r="AB130" s="782"/>
      <c r="AC130" s="782"/>
      <c r="AD130" s="782"/>
      <c r="AE130" s="783"/>
      <c r="AF130" s="784">
        <v>207435</v>
      </c>
      <c r="AG130" s="782"/>
      <c r="AH130" s="782"/>
      <c r="AI130" s="782"/>
      <c r="AJ130" s="783"/>
      <c r="AK130" s="784">
        <v>191303</v>
      </c>
      <c r="AL130" s="782"/>
      <c r="AM130" s="782"/>
      <c r="AN130" s="782"/>
      <c r="AO130" s="783"/>
      <c r="AP130" s="785"/>
      <c r="AQ130" s="786"/>
      <c r="AR130" s="786"/>
      <c r="AS130" s="786"/>
      <c r="AT130" s="787"/>
      <c r="AU130" s="235"/>
      <c r="AV130" s="235"/>
      <c r="AW130" s="235"/>
      <c r="AX130" s="749" t="s">
        <v>472</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473</v>
      </c>
      <c r="X131" s="712"/>
      <c r="Y131" s="712"/>
      <c r="Z131" s="713"/>
      <c r="AA131" s="714">
        <v>977394</v>
      </c>
      <c r="AB131" s="715"/>
      <c r="AC131" s="715"/>
      <c r="AD131" s="715"/>
      <c r="AE131" s="716"/>
      <c r="AF131" s="717">
        <v>1268664</v>
      </c>
      <c r="AG131" s="715"/>
      <c r="AH131" s="715"/>
      <c r="AI131" s="715"/>
      <c r="AJ131" s="716"/>
      <c r="AK131" s="717">
        <v>1211330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475</v>
      </c>
      <c r="W132" s="735"/>
      <c r="X132" s="735"/>
      <c r="Y132" s="735"/>
      <c r="Z132" s="736"/>
      <c r="AA132" s="737">
        <v>11.272935990000001</v>
      </c>
      <c r="AB132" s="738"/>
      <c r="AC132" s="738"/>
      <c r="AD132" s="738"/>
      <c r="AE132" s="739"/>
      <c r="AF132" s="740">
        <v>7.0259737800000002</v>
      </c>
      <c r="AG132" s="738"/>
      <c r="AH132" s="738"/>
      <c r="AI132" s="738"/>
      <c r="AJ132" s="739"/>
      <c r="AK132" s="740">
        <v>3.6445890049999998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476</v>
      </c>
      <c r="W133" s="744"/>
      <c r="X133" s="744"/>
      <c r="Y133" s="744"/>
      <c r="Z133" s="745"/>
      <c r="AA133" s="746">
        <v>11.5</v>
      </c>
      <c r="AB133" s="747"/>
      <c r="AC133" s="747"/>
      <c r="AD133" s="747"/>
      <c r="AE133" s="748"/>
      <c r="AF133" s="746">
        <v>9.6</v>
      </c>
      <c r="AG133" s="747"/>
      <c r="AH133" s="747"/>
      <c r="AI133" s="747"/>
      <c r="AJ133" s="748"/>
      <c r="AK133" s="746">
        <v>7.3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O35" zoomScaleNormal="100" zoomScaleSheetLayoutView="70" workbookViewId="0">
      <selection activeCell="AE74" sqref="AE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L13"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7" t="s">
        <v>479</v>
      </c>
      <c r="L7" s="254"/>
      <c r="M7" s="255" t="s">
        <v>480</v>
      </c>
      <c r="N7" s="256"/>
    </row>
    <row r="8" spans="1:16">
      <c r="A8" s="248"/>
      <c r="B8" s="244"/>
      <c r="C8" s="244"/>
      <c r="D8" s="244"/>
      <c r="E8" s="244"/>
      <c r="F8" s="244"/>
      <c r="G8" s="257"/>
      <c r="H8" s="258"/>
      <c r="I8" s="258"/>
      <c r="J8" s="259"/>
      <c r="K8" s="1118"/>
      <c r="L8" s="260" t="s">
        <v>481</v>
      </c>
      <c r="M8" s="261" t="s">
        <v>482</v>
      </c>
      <c r="N8" s="262" t="s">
        <v>483</v>
      </c>
    </row>
    <row r="9" spans="1:16">
      <c r="A9" s="248"/>
      <c r="B9" s="244"/>
      <c r="C9" s="244"/>
      <c r="D9" s="244"/>
      <c r="E9" s="244"/>
      <c r="F9" s="244"/>
      <c r="G9" s="1131" t="s">
        <v>484</v>
      </c>
      <c r="H9" s="1132"/>
      <c r="I9" s="1132"/>
      <c r="J9" s="1133"/>
      <c r="K9" s="263">
        <v>389633</v>
      </c>
      <c r="L9" s="264">
        <v>448886</v>
      </c>
      <c r="M9" s="265">
        <v>192357</v>
      </c>
      <c r="N9" s="266">
        <v>133.4</v>
      </c>
    </row>
    <row r="10" spans="1:16">
      <c r="A10" s="248"/>
      <c r="B10" s="244"/>
      <c r="C10" s="244"/>
      <c r="D10" s="244"/>
      <c r="E10" s="244"/>
      <c r="F10" s="244"/>
      <c r="G10" s="1131" t="s">
        <v>485</v>
      </c>
      <c r="H10" s="1132"/>
      <c r="I10" s="1132"/>
      <c r="J10" s="1133"/>
      <c r="K10" s="267">
        <v>22793</v>
      </c>
      <c r="L10" s="268">
        <v>26259</v>
      </c>
      <c r="M10" s="269">
        <v>21870</v>
      </c>
      <c r="N10" s="270">
        <v>20.100000000000001</v>
      </c>
    </row>
    <row r="11" spans="1:16" ht="13.5" customHeight="1">
      <c r="A11" s="248"/>
      <c r="B11" s="244"/>
      <c r="C11" s="244"/>
      <c r="D11" s="244"/>
      <c r="E11" s="244"/>
      <c r="F11" s="244"/>
      <c r="G11" s="1131" t="s">
        <v>486</v>
      </c>
      <c r="H11" s="1132"/>
      <c r="I11" s="1132"/>
      <c r="J11" s="1133"/>
      <c r="K11" s="267">
        <v>41580</v>
      </c>
      <c r="L11" s="268">
        <v>47903</v>
      </c>
      <c r="M11" s="269">
        <v>24716</v>
      </c>
      <c r="N11" s="270">
        <v>93.8</v>
      </c>
    </row>
    <row r="12" spans="1:16" ht="13.5" customHeight="1">
      <c r="A12" s="248"/>
      <c r="B12" s="244"/>
      <c r="C12" s="244"/>
      <c r="D12" s="244"/>
      <c r="E12" s="244"/>
      <c r="F12" s="244"/>
      <c r="G12" s="1131" t="s">
        <v>487</v>
      </c>
      <c r="H12" s="1132"/>
      <c r="I12" s="1132"/>
      <c r="J12" s="1133"/>
      <c r="K12" s="267" t="s">
        <v>488</v>
      </c>
      <c r="L12" s="268" t="s">
        <v>488</v>
      </c>
      <c r="M12" s="269">
        <v>2820</v>
      </c>
      <c r="N12" s="270" t="s">
        <v>488</v>
      </c>
    </row>
    <row r="13" spans="1:16" ht="13.5" customHeight="1">
      <c r="A13" s="248"/>
      <c r="B13" s="244"/>
      <c r="C13" s="244"/>
      <c r="D13" s="244"/>
      <c r="E13" s="244"/>
      <c r="F13" s="244"/>
      <c r="G13" s="1131" t="s">
        <v>489</v>
      </c>
      <c r="H13" s="1132"/>
      <c r="I13" s="1132"/>
      <c r="J13" s="1133"/>
      <c r="K13" s="267" t="s">
        <v>488</v>
      </c>
      <c r="L13" s="268" t="s">
        <v>488</v>
      </c>
      <c r="M13" s="269" t="s">
        <v>488</v>
      </c>
      <c r="N13" s="270" t="s">
        <v>488</v>
      </c>
    </row>
    <row r="14" spans="1:16" ht="13.5" customHeight="1">
      <c r="A14" s="248"/>
      <c r="B14" s="244"/>
      <c r="C14" s="244"/>
      <c r="D14" s="244"/>
      <c r="E14" s="244"/>
      <c r="F14" s="244"/>
      <c r="G14" s="1131" t="s">
        <v>490</v>
      </c>
      <c r="H14" s="1132"/>
      <c r="I14" s="1132"/>
      <c r="J14" s="1133"/>
      <c r="K14" s="267">
        <v>27588</v>
      </c>
      <c r="L14" s="268">
        <v>31783</v>
      </c>
      <c r="M14" s="269">
        <v>8559</v>
      </c>
      <c r="N14" s="270">
        <v>271.3</v>
      </c>
    </row>
    <row r="15" spans="1:16" ht="13.5" customHeight="1">
      <c r="A15" s="248"/>
      <c r="B15" s="244"/>
      <c r="C15" s="244"/>
      <c r="D15" s="244"/>
      <c r="E15" s="244"/>
      <c r="F15" s="244"/>
      <c r="G15" s="1131" t="s">
        <v>491</v>
      </c>
      <c r="H15" s="1132"/>
      <c r="I15" s="1132"/>
      <c r="J15" s="1133"/>
      <c r="K15" s="267" t="s">
        <v>488</v>
      </c>
      <c r="L15" s="268" t="s">
        <v>488</v>
      </c>
      <c r="M15" s="269">
        <v>4371</v>
      </c>
      <c r="N15" s="270" t="s">
        <v>488</v>
      </c>
    </row>
    <row r="16" spans="1:16">
      <c r="A16" s="248"/>
      <c r="B16" s="244"/>
      <c r="C16" s="244"/>
      <c r="D16" s="244"/>
      <c r="E16" s="244"/>
      <c r="F16" s="244"/>
      <c r="G16" s="1134" t="s">
        <v>492</v>
      </c>
      <c r="H16" s="1135"/>
      <c r="I16" s="1135"/>
      <c r="J16" s="1136"/>
      <c r="K16" s="268">
        <v>-32789</v>
      </c>
      <c r="L16" s="268">
        <v>-37775</v>
      </c>
      <c r="M16" s="269">
        <v>-21822</v>
      </c>
      <c r="N16" s="270">
        <v>73.099999999999994</v>
      </c>
    </row>
    <row r="17" spans="1:16">
      <c r="A17" s="248"/>
      <c r="B17" s="244"/>
      <c r="C17" s="244"/>
      <c r="D17" s="244"/>
      <c r="E17" s="244"/>
      <c r="F17" s="244"/>
      <c r="G17" s="1134" t="s">
        <v>171</v>
      </c>
      <c r="H17" s="1135"/>
      <c r="I17" s="1135"/>
      <c r="J17" s="1136"/>
      <c r="K17" s="268">
        <v>448805</v>
      </c>
      <c r="L17" s="268">
        <v>517056</v>
      </c>
      <c r="M17" s="269">
        <v>232872</v>
      </c>
      <c r="N17" s="270">
        <v>122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28" t="s">
        <v>497</v>
      </c>
      <c r="H21" s="1129"/>
      <c r="I21" s="1129"/>
      <c r="J21" s="1130"/>
      <c r="K21" s="280">
        <v>50.69</v>
      </c>
      <c r="L21" s="281">
        <v>21.42</v>
      </c>
      <c r="M21" s="282">
        <v>29.27</v>
      </c>
      <c r="N21" s="249"/>
      <c r="O21" s="283"/>
      <c r="P21" s="279"/>
    </row>
    <row r="22" spans="1:16" s="284" customFormat="1">
      <c r="A22" s="279"/>
      <c r="B22" s="249"/>
      <c r="C22" s="249"/>
      <c r="D22" s="249"/>
      <c r="E22" s="249"/>
      <c r="F22" s="249"/>
      <c r="G22" s="1128" t="s">
        <v>498</v>
      </c>
      <c r="H22" s="1129"/>
      <c r="I22" s="1129"/>
      <c r="J22" s="1130"/>
      <c r="K22" s="285">
        <v>92</v>
      </c>
      <c r="L22" s="286">
        <v>93.4</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7" t="s">
        <v>479</v>
      </c>
      <c r="L30" s="254"/>
      <c r="M30" s="255" t="s">
        <v>480</v>
      </c>
      <c r="N30" s="256"/>
    </row>
    <row r="31" spans="1:16">
      <c r="A31" s="248"/>
      <c r="B31" s="244"/>
      <c r="C31" s="244"/>
      <c r="D31" s="244"/>
      <c r="E31" s="244"/>
      <c r="F31" s="244"/>
      <c r="G31" s="257"/>
      <c r="H31" s="258"/>
      <c r="I31" s="258"/>
      <c r="J31" s="259"/>
      <c r="K31" s="1118"/>
      <c r="L31" s="260" t="s">
        <v>481</v>
      </c>
      <c r="M31" s="261" t="s">
        <v>482</v>
      </c>
      <c r="N31" s="262" t="s">
        <v>483</v>
      </c>
    </row>
    <row r="32" spans="1:16" ht="27" customHeight="1">
      <c r="A32" s="248"/>
      <c r="B32" s="244"/>
      <c r="C32" s="244"/>
      <c r="D32" s="244"/>
      <c r="E32" s="244"/>
      <c r="F32" s="244"/>
      <c r="G32" s="1119" t="s">
        <v>502</v>
      </c>
      <c r="H32" s="1120"/>
      <c r="I32" s="1120"/>
      <c r="J32" s="1121"/>
      <c r="K32" s="294">
        <v>219972</v>
      </c>
      <c r="L32" s="294">
        <v>253424</v>
      </c>
      <c r="M32" s="295">
        <v>135669</v>
      </c>
      <c r="N32" s="296">
        <v>86.8</v>
      </c>
    </row>
    <row r="33" spans="1:16" ht="13.5" customHeight="1">
      <c r="A33" s="248"/>
      <c r="B33" s="244"/>
      <c r="C33" s="244"/>
      <c r="D33" s="244"/>
      <c r="E33" s="244"/>
      <c r="F33" s="244"/>
      <c r="G33" s="1119" t="s">
        <v>503</v>
      </c>
      <c r="H33" s="1120"/>
      <c r="I33" s="1120"/>
      <c r="J33" s="1121"/>
      <c r="K33" s="294" t="s">
        <v>488</v>
      </c>
      <c r="L33" s="294" t="s">
        <v>488</v>
      </c>
      <c r="M33" s="295" t="s">
        <v>488</v>
      </c>
      <c r="N33" s="296" t="s">
        <v>488</v>
      </c>
    </row>
    <row r="34" spans="1:16" ht="27" customHeight="1">
      <c r="A34" s="248"/>
      <c r="B34" s="244"/>
      <c r="C34" s="244"/>
      <c r="D34" s="244"/>
      <c r="E34" s="244"/>
      <c r="F34" s="244"/>
      <c r="G34" s="1119" t="s">
        <v>504</v>
      </c>
      <c r="H34" s="1120"/>
      <c r="I34" s="1120"/>
      <c r="J34" s="1121"/>
      <c r="K34" s="294" t="s">
        <v>488</v>
      </c>
      <c r="L34" s="294" t="s">
        <v>488</v>
      </c>
      <c r="M34" s="295">
        <v>40</v>
      </c>
      <c r="N34" s="296" t="s">
        <v>488</v>
      </c>
    </row>
    <row r="35" spans="1:16" ht="27" customHeight="1">
      <c r="A35" s="248"/>
      <c r="B35" s="244"/>
      <c r="C35" s="244"/>
      <c r="D35" s="244"/>
      <c r="E35" s="244"/>
      <c r="F35" s="244"/>
      <c r="G35" s="1119" t="s">
        <v>505</v>
      </c>
      <c r="H35" s="1120"/>
      <c r="I35" s="1120"/>
      <c r="J35" s="1121"/>
      <c r="K35" s="294">
        <v>21075</v>
      </c>
      <c r="L35" s="294">
        <v>24280</v>
      </c>
      <c r="M35" s="295">
        <v>30817</v>
      </c>
      <c r="N35" s="296">
        <v>-21.2</v>
      </c>
    </row>
    <row r="36" spans="1:16" ht="27" customHeight="1">
      <c r="A36" s="248"/>
      <c r="B36" s="244"/>
      <c r="C36" s="244"/>
      <c r="D36" s="244"/>
      <c r="E36" s="244"/>
      <c r="F36" s="244"/>
      <c r="G36" s="1119" t="s">
        <v>506</v>
      </c>
      <c r="H36" s="1120"/>
      <c r="I36" s="1120"/>
      <c r="J36" s="1121"/>
      <c r="K36" s="294">
        <v>2590</v>
      </c>
      <c r="L36" s="294">
        <v>2984</v>
      </c>
      <c r="M36" s="295">
        <v>6361</v>
      </c>
      <c r="N36" s="296">
        <v>-53.1</v>
      </c>
    </row>
    <row r="37" spans="1:16" ht="13.5" customHeight="1">
      <c r="A37" s="248"/>
      <c r="B37" s="244"/>
      <c r="C37" s="244"/>
      <c r="D37" s="244"/>
      <c r="E37" s="244"/>
      <c r="F37" s="244"/>
      <c r="G37" s="1119" t="s">
        <v>507</v>
      </c>
      <c r="H37" s="1120"/>
      <c r="I37" s="1120"/>
      <c r="J37" s="1121"/>
      <c r="K37" s="294" t="s">
        <v>488</v>
      </c>
      <c r="L37" s="294" t="s">
        <v>488</v>
      </c>
      <c r="M37" s="295">
        <v>2179</v>
      </c>
      <c r="N37" s="296" t="s">
        <v>488</v>
      </c>
    </row>
    <row r="38" spans="1:16" ht="27" customHeight="1">
      <c r="A38" s="248"/>
      <c r="B38" s="244"/>
      <c r="C38" s="244"/>
      <c r="D38" s="244"/>
      <c r="E38" s="244"/>
      <c r="F38" s="244"/>
      <c r="G38" s="1122" t="s">
        <v>508</v>
      </c>
      <c r="H38" s="1123"/>
      <c r="I38" s="1123"/>
      <c r="J38" s="1124"/>
      <c r="K38" s="297" t="s">
        <v>488</v>
      </c>
      <c r="L38" s="297" t="s">
        <v>488</v>
      </c>
      <c r="M38" s="298">
        <v>59</v>
      </c>
      <c r="N38" s="299" t="s">
        <v>488</v>
      </c>
      <c r="O38" s="293"/>
    </row>
    <row r="39" spans="1:16">
      <c r="A39" s="248"/>
      <c r="B39" s="244"/>
      <c r="C39" s="244"/>
      <c r="D39" s="244"/>
      <c r="E39" s="244"/>
      <c r="F39" s="244"/>
      <c r="G39" s="1122" t="s">
        <v>509</v>
      </c>
      <c r="H39" s="1123"/>
      <c r="I39" s="1123"/>
      <c r="J39" s="1124"/>
      <c r="K39" s="300">
        <v>-8186</v>
      </c>
      <c r="L39" s="300">
        <v>-9431</v>
      </c>
      <c r="M39" s="301">
        <v>-9358</v>
      </c>
      <c r="N39" s="302">
        <v>0.8</v>
      </c>
      <c r="O39" s="293"/>
    </row>
    <row r="40" spans="1:16" ht="27" customHeight="1">
      <c r="A40" s="248"/>
      <c r="B40" s="244"/>
      <c r="C40" s="244"/>
      <c r="D40" s="244"/>
      <c r="E40" s="244"/>
      <c r="F40" s="244"/>
      <c r="G40" s="1119" t="s">
        <v>510</v>
      </c>
      <c r="H40" s="1120"/>
      <c r="I40" s="1120"/>
      <c r="J40" s="1121"/>
      <c r="K40" s="300">
        <v>-191303</v>
      </c>
      <c r="L40" s="300">
        <v>-220395</v>
      </c>
      <c r="M40" s="301">
        <v>-120971</v>
      </c>
      <c r="N40" s="302">
        <v>82.2</v>
      </c>
      <c r="O40" s="293"/>
    </row>
    <row r="41" spans="1:16">
      <c r="A41" s="248"/>
      <c r="B41" s="244"/>
      <c r="C41" s="244"/>
      <c r="D41" s="244"/>
      <c r="E41" s="244"/>
      <c r="F41" s="244"/>
      <c r="G41" s="1125" t="s">
        <v>281</v>
      </c>
      <c r="H41" s="1126"/>
      <c r="I41" s="1126"/>
      <c r="J41" s="1127"/>
      <c r="K41" s="294">
        <v>44148</v>
      </c>
      <c r="L41" s="300">
        <v>50862</v>
      </c>
      <c r="M41" s="301">
        <v>44795</v>
      </c>
      <c r="N41" s="302">
        <v>13.5</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12" t="s">
        <v>479</v>
      </c>
      <c r="J49" s="1114" t="s">
        <v>514</v>
      </c>
      <c r="K49" s="1115"/>
      <c r="L49" s="1115"/>
      <c r="M49" s="1115"/>
      <c r="N49" s="1116"/>
    </row>
    <row r="50" spans="1:14">
      <c r="A50" s="248"/>
      <c r="B50" s="244"/>
      <c r="C50" s="244"/>
      <c r="D50" s="244"/>
      <c r="E50" s="244"/>
      <c r="F50" s="244"/>
      <c r="G50" s="312"/>
      <c r="H50" s="313"/>
      <c r="I50" s="1113"/>
      <c r="J50" s="314" t="s">
        <v>515</v>
      </c>
      <c r="K50" s="315" t="s">
        <v>516</v>
      </c>
      <c r="L50" s="316" t="s">
        <v>517</v>
      </c>
      <c r="M50" s="317" t="s">
        <v>518</v>
      </c>
      <c r="N50" s="318" t="s">
        <v>519</v>
      </c>
    </row>
    <row r="51" spans="1:14">
      <c r="A51" s="248"/>
      <c r="B51" s="244"/>
      <c r="C51" s="244"/>
      <c r="D51" s="244"/>
      <c r="E51" s="244"/>
      <c r="F51" s="244"/>
      <c r="G51" s="310" t="s">
        <v>520</v>
      </c>
      <c r="H51" s="311"/>
      <c r="I51" s="319">
        <v>162733</v>
      </c>
      <c r="J51" s="320">
        <v>172569</v>
      </c>
      <c r="K51" s="321">
        <v>669</v>
      </c>
      <c r="L51" s="322">
        <v>291917</v>
      </c>
      <c r="M51" s="323">
        <v>64.900000000000006</v>
      </c>
      <c r="N51" s="324">
        <v>604.1</v>
      </c>
    </row>
    <row r="52" spans="1:14">
      <c r="A52" s="248"/>
      <c r="B52" s="244"/>
      <c r="C52" s="244"/>
      <c r="D52" s="244"/>
      <c r="E52" s="244"/>
      <c r="F52" s="244"/>
      <c r="G52" s="325"/>
      <c r="H52" s="326" t="s">
        <v>521</v>
      </c>
      <c r="I52" s="327">
        <v>153462</v>
      </c>
      <c r="J52" s="328">
        <v>162738</v>
      </c>
      <c r="K52" s="329">
        <v>1024.5999999999999</v>
      </c>
      <c r="L52" s="330">
        <v>163714</v>
      </c>
      <c r="M52" s="331">
        <v>62.4</v>
      </c>
      <c r="N52" s="332">
        <v>962.2</v>
      </c>
    </row>
    <row r="53" spans="1:14">
      <c r="A53" s="248"/>
      <c r="B53" s="244"/>
      <c r="C53" s="244"/>
      <c r="D53" s="244"/>
      <c r="E53" s="244"/>
      <c r="F53" s="244"/>
      <c r="G53" s="310" t="s">
        <v>522</v>
      </c>
      <c r="H53" s="311"/>
      <c r="I53" s="319">
        <v>135807</v>
      </c>
      <c r="J53" s="320">
        <v>145872</v>
      </c>
      <c r="K53" s="321">
        <v>-15.5</v>
      </c>
      <c r="L53" s="322">
        <v>325581</v>
      </c>
      <c r="M53" s="323">
        <v>11.5</v>
      </c>
      <c r="N53" s="324">
        <v>-27</v>
      </c>
    </row>
    <row r="54" spans="1:14">
      <c r="A54" s="248"/>
      <c r="B54" s="244"/>
      <c r="C54" s="244"/>
      <c r="D54" s="244"/>
      <c r="E54" s="244"/>
      <c r="F54" s="244"/>
      <c r="G54" s="325"/>
      <c r="H54" s="326" t="s">
        <v>521</v>
      </c>
      <c r="I54" s="327">
        <v>124579</v>
      </c>
      <c r="J54" s="328">
        <v>133812</v>
      </c>
      <c r="K54" s="329">
        <v>-17.8</v>
      </c>
      <c r="L54" s="330">
        <v>165116</v>
      </c>
      <c r="M54" s="331">
        <v>0.9</v>
      </c>
      <c r="N54" s="332">
        <v>-18.7</v>
      </c>
    </row>
    <row r="55" spans="1:14">
      <c r="A55" s="248"/>
      <c r="B55" s="244"/>
      <c r="C55" s="244"/>
      <c r="D55" s="244"/>
      <c r="E55" s="244"/>
      <c r="F55" s="244"/>
      <c r="G55" s="310" t="s">
        <v>523</v>
      </c>
      <c r="H55" s="311"/>
      <c r="I55" s="319">
        <v>267867</v>
      </c>
      <c r="J55" s="320">
        <v>297300</v>
      </c>
      <c r="K55" s="321">
        <v>103.8</v>
      </c>
      <c r="L55" s="322">
        <v>203567</v>
      </c>
      <c r="M55" s="323">
        <v>-37.5</v>
      </c>
      <c r="N55" s="324">
        <v>141.30000000000001</v>
      </c>
    </row>
    <row r="56" spans="1:14">
      <c r="A56" s="248"/>
      <c r="B56" s="244"/>
      <c r="C56" s="244"/>
      <c r="D56" s="244"/>
      <c r="E56" s="244"/>
      <c r="F56" s="244"/>
      <c r="G56" s="325"/>
      <c r="H56" s="326" t="s">
        <v>521</v>
      </c>
      <c r="I56" s="327">
        <v>127722</v>
      </c>
      <c r="J56" s="328">
        <v>141756</v>
      </c>
      <c r="K56" s="329">
        <v>5.9</v>
      </c>
      <c r="L56" s="330">
        <v>121137</v>
      </c>
      <c r="M56" s="331">
        <v>-26.6</v>
      </c>
      <c r="N56" s="332">
        <v>32.5</v>
      </c>
    </row>
    <row r="57" spans="1:14">
      <c r="A57" s="248"/>
      <c r="B57" s="244"/>
      <c r="C57" s="244"/>
      <c r="D57" s="244"/>
      <c r="E57" s="244"/>
      <c r="F57" s="244"/>
      <c r="G57" s="310" t="s">
        <v>524</v>
      </c>
      <c r="H57" s="311"/>
      <c r="I57" s="319">
        <v>230824</v>
      </c>
      <c r="J57" s="320">
        <v>259937</v>
      </c>
      <c r="K57" s="321">
        <v>-12.6</v>
      </c>
      <c r="L57" s="322">
        <v>185018</v>
      </c>
      <c r="M57" s="323">
        <v>-9.1</v>
      </c>
      <c r="N57" s="324">
        <v>-3.5</v>
      </c>
    </row>
    <row r="58" spans="1:14">
      <c r="A58" s="248"/>
      <c r="B58" s="244"/>
      <c r="C58" s="244"/>
      <c r="D58" s="244"/>
      <c r="E58" s="244"/>
      <c r="F58" s="244"/>
      <c r="G58" s="325"/>
      <c r="H58" s="326" t="s">
        <v>521</v>
      </c>
      <c r="I58" s="327">
        <v>130382</v>
      </c>
      <c r="J58" s="328">
        <v>146827</v>
      </c>
      <c r="K58" s="329">
        <v>3.6</v>
      </c>
      <c r="L58" s="330">
        <v>95064</v>
      </c>
      <c r="M58" s="331">
        <v>-21.5</v>
      </c>
      <c r="N58" s="332">
        <v>25.1</v>
      </c>
    </row>
    <row r="59" spans="1:14">
      <c r="A59" s="248"/>
      <c r="B59" s="244"/>
      <c r="C59" s="244"/>
      <c r="D59" s="244"/>
      <c r="E59" s="244"/>
      <c r="F59" s="244"/>
      <c r="G59" s="310" t="s">
        <v>525</v>
      </c>
      <c r="H59" s="311"/>
      <c r="I59" s="319">
        <v>234688</v>
      </c>
      <c r="J59" s="320">
        <v>270378</v>
      </c>
      <c r="K59" s="321">
        <v>4</v>
      </c>
      <c r="L59" s="322">
        <v>238802</v>
      </c>
      <c r="M59" s="323">
        <v>29.1</v>
      </c>
      <c r="N59" s="324">
        <v>-25.1</v>
      </c>
    </row>
    <row r="60" spans="1:14">
      <c r="A60" s="248"/>
      <c r="B60" s="244"/>
      <c r="C60" s="244"/>
      <c r="D60" s="244"/>
      <c r="E60" s="244"/>
      <c r="F60" s="244"/>
      <c r="G60" s="325"/>
      <c r="H60" s="326" t="s">
        <v>521</v>
      </c>
      <c r="I60" s="333">
        <v>190394</v>
      </c>
      <c r="J60" s="328">
        <v>219348</v>
      </c>
      <c r="K60" s="329">
        <v>49.4</v>
      </c>
      <c r="L60" s="330">
        <v>128562</v>
      </c>
      <c r="M60" s="331">
        <v>35.200000000000003</v>
      </c>
      <c r="N60" s="332">
        <v>14.2</v>
      </c>
    </row>
    <row r="61" spans="1:14">
      <c r="A61" s="248"/>
      <c r="B61" s="244"/>
      <c r="C61" s="244"/>
      <c r="D61" s="244"/>
      <c r="E61" s="244"/>
      <c r="F61" s="244"/>
      <c r="G61" s="310" t="s">
        <v>526</v>
      </c>
      <c r="H61" s="334"/>
      <c r="I61" s="335">
        <v>206384</v>
      </c>
      <c r="J61" s="336">
        <v>229211</v>
      </c>
      <c r="K61" s="337">
        <v>149.69999999999999</v>
      </c>
      <c r="L61" s="338">
        <v>248977</v>
      </c>
      <c r="M61" s="339">
        <v>11.8</v>
      </c>
      <c r="N61" s="324">
        <v>137.9</v>
      </c>
    </row>
    <row r="62" spans="1:14">
      <c r="A62" s="248"/>
      <c r="B62" s="244"/>
      <c r="C62" s="244"/>
      <c r="D62" s="244"/>
      <c r="E62" s="244"/>
      <c r="F62" s="244"/>
      <c r="G62" s="325"/>
      <c r="H62" s="326" t="s">
        <v>521</v>
      </c>
      <c r="I62" s="327">
        <v>145308</v>
      </c>
      <c r="J62" s="328">
        <v>160896</v>
      </c>
      <c r="K62" s="329">
        <v>213.1</v>
      </c>
      <c r="L62" s="330">
        <v>134719</v>
      </c>
      <c r="M62" s="331">
        <v>10.1</v>
      </c>
      <c r="N62" s="332">
        <v>203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7" t="s">
        <v>3</v>
      </c>
      <c r="D47" s="1137"/>
      <c r="E47" s="1138"/>
      <c r="F47" s="11">
        <v>20.47</v>
      </c>
      <c r="G47" s="12">
        <v>45.67</v>
      </c>
      <c r="H47" s="12">
        <v>57.32</v>
      </c>
      <c r="I47" s="12">
        <v>72.69</v>
      </c>
      <c r="J47" s="13">
        <v>99.71</v>
      </c>
    </row>
    <row r="48" spans="2:10" ht="57.75" customHeight="1">
      <c r="B48" s="14"/>
      <c r="C48" s="1139" t="s">
        <v>4</v>
      </c>
      <c r="D48" s="1139"/>
      <c r="E48" s="1140"/>
      <c r="F48" s="15">
        <v>11.2</v>
      </c>
      <c r="G48" s="16">
        <v>12.38</v>
      </c>
      <c r="H48" s="16">
        <v>17.27</v>
      </c>
      <c r="I48" s="16">
        <v>4.5999999999999996</v>
      </c>
      <c r="J48" s="17">
        <v>7.53</v>
      </c>
    </row>
    <row r="49" spans="2:10" ht="57.75" customHeight="1" thickBot="1">
      <c r="B49" s="18"/>
      <c r="C49" s="1141" t="s">
        <v>5</v>
      </c>
      <c r="D49" s="1141"/>
      <c r="E49" s="1142"/>
      <c r="F49" s="19">
        <v>13.2</v>
      </c>
      <c r="G49" s="20">
        <v>27.28</v>
      </c>
      <c r="H49" s="20">
        <v>14.95</v>
      </c>
      <c r="I49" s="20">
        <v>16.52</v>
      </c>
      <c r="J49" s="21">
        <v>25.9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49" t="s">
        <v>533</v>
      </c>
      <c r="D34" s="1149"/>
      <c r="E34" s="1150"/>
      <c r="F34" s="32">
        <v>11.2</v>
      </c>
      <c r="G34" s="33">
        <v>12.38</v>
      </c>
      <c r="H34" s="33">
        <v>17.27</v>
      </c>
      <c r="I34" s="33">
        <v>4.5999999999999996</v>
      </c>
      <c r="J34" s="34">
        <v>7.53</v>
      </c>
      <c r="K34" s="22"/>
      <c r="L34" s="22"/>
      <c r="M34" s="22"/>
      <c r="N34" s="22"/>
      <c r="O34" s="22"/>
      <c r="P34" s="22"/>
    </row>
    <row r="35" spans="1:16" ht="39" customHeight="1">
      <c r="A35" s="22"/>
      <c r="B35" s="35"/>
      <c r="C35" s="1143" t="s">
        <v>534</v>
      </c>
      <c r="D35" s="1144"/>
      <c r="E35" s="1145"/>
      <c r="F35" s="36">
        <v>2.63</v>
      </c>
      <c r="G35" s="37">
        <v>1.47</v>
      </c>
      <c r="H35" s="37">
        <v>0.97</v>
      </c>
      <c r="I35" s="37">
        <v>1.19</v>
      </c>
      <c r="J35" s="38">
        <v>0.7</v>
      </c>
      <c r="K35" s="22"/>
      <c r="L35" s="22"/>
      <c r="M35" s="22"/>
      <c r="N35" s="22"/>
      <c r="O35" s="22"/>
      <c r="P35" s="22"/>
    </row>
    <row r="36" spans="1:16" ht="39" customHeight="1">
      <c r="A36" s="22"/>
      <c r="B36" s="35"/>
      <c r="C36" s="1143" t="s">
        <v>535</v>
      </c>
      <c r="D36" s="1144"/>
      <c r="E36" s="1145"/>
      <c r="F36" s="36">
        <v>0</v>
      </c>
      <c r="G36" s="37">
        <v>0.22</v>
      </c>
      <c r="H36" s="37">
        <v>0.23</v>
      </c>
      <c r="I36" s="37">
        <v>0.17</v>
      </c>
      <c r="J36" s="38">
        <v>0.18</v>
      </c>
      <c r="K36" s="22"/>
      <c r="L36" s="22"/>
      <c r="M36" s="22"/>
      <c r="N36" s="22"/>
      <c r="O36" s="22"/>
      <c r="P36" s="22"/>
    </row>
    <row r="37" spans="1:16" ht="39" customHeight="1">
      <c r="A37" s="22"/>
      <c r="B37" s="35"/>
      <c r="C37" s="1143" t="s">
        <v>536</v>
      </c>
      <c r="D37" s="1144"/>
      <c r="E37" s="1145"/>
      <c r="F37" s="36">
        <v>0</v>
      </c>
      <c r="G37" s="37">
        <v>0.04</v>
      </c>
      <c r="H37" s="37">
        <v>0.26</v>
      </c>
      <c r="I37" s="37">
        <v>0.06</v>
      </c>
      <c r="J37" s="38">
        <v>0.05</v>
      </c>
      <c r="K37" s="22"/>
      <c r="L37" s="22"/>
      <c r="M37" s="22"/>
      <c r="N37" s="22"/>
      <c r="O37" s="22"/>
      <c r="P37" s="22"/>
    </row>
    <row r="38" spans="1:16" ht="39" customHeight="1">
      <c r="A38" s="22"/>
      <c r="B38" s="35"/>
      <c r="C38" s="1143" t="s">
        <v>537</v>
      </c>
      <c r="D38" s="1144"/>
      <c r="E38" s="1145"/>
      <c r="F38" s="36">
        <v>0.02</v>
      </c>
      <c r="G38" s="37">
        <v>0.02</v>
      </c>
      <c r="H38" s="37">
        <v>0.02</v>
      </c>
      <c r="I38" s="37">
        <v>0.01</v>
      </c>
      <c r="J38" s="38">
        <v>0.01</v>
      </c>
      <c r="K38" s="22"/>
      <c r="L38" s="22"/>
      <c r="M38" s="22"/>
      <c r="N38" s="22"/>
      <c r="O38" s="22"/>
      <c r="P38" s="22"/>
    </row>
    <row r="39" spans="1:16" ht="39" customHeight="1">
      <c r="A39" s="22"/>
      <c r="B39" s="35"/>
      <c r="C39" s="1143" t="s">
        <v>538</v>
      </c>
      <c r="D39" s="1144"/>
      <c r="E39" s="1145"/>
      <c r="F39" s="36">
        <v>0.01</v>
      </c>
      <c r="G39" s="37">
        <v>0.01</v>
      </c>
      <c r="H39" s="37">
        <v>0.01</v>
      </c>
      <c r="I39" s="37">
        <v>0</v>
      </c>
      <c r="J39" s="38">
        <v>0.01</v>
      </c>
      <c r="K39" s="22"/>
      <c r="L39" s="22"/>
      <c r="M39" s="22"/>
      <c r="N39" s="22"/>
      <c r="O39" s="22"/>
      <c r="P39" s="22"/>
    </row>
    <row r="40" spans="1:16" ht="39" customHeight="1">
      <c r="A40" s="22"/>
      <c r="B40" s="35"/>
      <c r="C40" s="1143" t="s">
        <v>539</v>
      </c>
      <c r="D40" s="1144"/>
      <c r="E40" s="1145"/>
      <c r="F40" s="36">
        <v>0</v>
      </c>
      <c r="G40" s="37">
        <v>0.01</v>
      </c>
      <c r="H40" s="37">
        <v>0</v>
      </c>
      <c r="I40" s="37">
        <v>0.01</v>
      </c>
      <c r="J40" s="38">
        <v>0.01</v>
      </c>
      <c r="K40" s="22"/>
      <c r="L40" s="22"/>
      <c r="M40" s="22"/>
      <c r="N40" s="22"/>
      <c r="O40" s="22"/>
      <c r="P40" s="22"/>
    </row>
    <row r="41" spans="1:16" ht="39" customHeight="1">
      <c r="A41" s="22"/>
      <c r="B41" s="35"/>
      <c r="C41" s="1143" t="s">
        <v>540</v>
      </c>
      <c r="D41" s="1144"/>
      <c r="E41" s="1145"/>
      <c r="F41" s="36">
        <v>0</v>
      </c>
      <c r="G41" s="37">
        <v>0</v>
      </c>
      <c r="H41" s="37">
        <v>0</v>
      </c>
      <c r="I41" s="37">
        <v>0</v>
      </c>
      <c r="J41" s="38">
        <v>0</v>
      </c>
      <c r="K41" s="22"/>
      <c r="L41" s="22"/>
      <c r="M41" s="22"/>
      <c r="N41" s="22"/>
      <c r="O41" s="22"/>
      <c r="P41" s="22"/>
    </row>
    <row r="42" spans="1:16" ht="39" customHeight="1">
      <c r="A42" s="22"/>
      <c r="B42" s="39"/>
      <c r="C42" s="1143" t="s">
        <v>541</v>
      </c>
      <c r="D42" s="1144"/>
      <c r="E42" s="1145"/>
      <c r="F42" s="36" t="s">
        <v>488</v>
      </c>
      <c r="G42" s="37" t="s">
        <v>488</v>
      </c>
      <c r="H42" s="37" t="s">
        <v>488</v>
      </c>
      <c r="I42" s="37" t="s">
        <v>488</v>
      </c>
      <c r="J42" s="38" t="s">
        <v>488</v>
      </c>
      <c r="K42" s="22"/>
      <c r="L42" s="22"/>
      <c r="M42" s="22"/>
      <c r="N42" s="22"/>
      <c r="O42" s="22"/>
      <c r="P42" s="22"/>
    </row>
    <row r="43" spans="1:16" ht="39" customHeight="1" thickBot="1">
      <c r="A43" s="22"/>
      <c r="B43" s="40"/>
      <c r="C43" s="1146" t="s">
        <v>542</v>
      </c>
      <c r="D43" s="1147"/>
      <c r="E43" s="1148"/>
      <c r="F43" s="41">
        <v>0.06</v>
      </c>
      <c r="G43" s="42">
        <v>0.02</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3" zoomScale="70" zoomScaleNormal="70" zoomScaleSheetLayoutView="55" workbookViewId="0">
      <selection activeCell="T43" sqref="T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59" t="s">
        <v>11</v>
      </c>
      <c r="C45" s="1160"/>
      <c r="D45" s="58"/>
      <c r="E45" s="1165" t="s">
        <v>12</v>
      </c>
      <c r="F45" s="1165"/>
      <c r="G45" s="1165"/>
      <c r="H45" s="1165"/>
      <c r="I45" s="1165"/>
      <c r="J45" s="1166"/>
      <c r="K45" s="59">
        <v>309</v>
      </c>
      <c r="L45" s="60">
        <v>290</v>
      </c>
      <c r="M45" s="60">
        <v>276</v>
      </c>
      <c r="N45" s="60">
        <v>251</v>
      </c>
      <c r="O45" s="61">
        <v>220</v>
      </c>
      <c r="P45" s="48"/>
      <c r="Q45" s="48"/>
      <c r="R45" s="48"/>
      <c r="S45" s="48"/>
      <c r="T45" s="48"/>
      <c r="U45" s="48"/>
    </row>
    <row r="46" spans="1:21" ht="30.75" customHeight="1">
      <c r="A46" s="48"/>
      <c r="B46" s="1161"/>
      <c r="C46" s="1162"/>
      <c r="D46" s="62"/>
      <c r="E46" s="1153" t="s">
        <v>13</v>
      </c>
      <c r="F46" s="1153"/>
      <c r="G46" s="1153"/>
      <c r="H46" s="1153"/>
      <c r="I46" s="1153"/>
      <c r="J46" s="1154"/>
      <c r="K46" s="63" t="s">
        <v>488</v>
      </c>
      <c r="L46" s="64" t="s">
        <v>488</v>
      </c>
      <c r="M46" s="64" t="s">
        <v>488</v>
      </c>
      <c r="N46" s="64" t="s">
        <v>488</v>
      </c>
      <c r="O46" s="65" t="s">
        <v>488</v>
      </c>
      <c r="P46" s="48"/>
      <c r="Q46" s="48"/>
      <c r="R46" s="48"/>
      <c r="S46" s="48"/>
      <c r="T46" s="48"/>
      <c r="U46" s="48"/>
    </row>
    <row r="47" spans="1:21" ht="30.75" customHeight="1">
      <c r="A47" s="48"/>
      <c r="B47" s="1161"/>
      <c r="C47" s="1162"/>
      <c r="D47" s="62"/>
      <c r="E47" s="1153" t="s">
        <v>14</v>
      </c>
      <c r="F47" s="1153"/>
      <c r="G47" s="1153"/>
      <c r="H47" s="1153"/>
      <c r="I47" s="1153"/>
      <c r="J47" s="1154"/>
      <c r="K47" s="63" t="s">
        <v>488</v>
      </c>
      <c r="L47" s="64" t="s">
        <v>488</v>
      </c>
      <c r="M47" s="64" t="s">
        <v>488</v>
      </c>
      <c r="N47" s="64" t="s">
        <v>488</v>
      </c>
      <c r="O47" s="65" t="s">
        <v>488</v>
      </c>
      <c r="P47" s="48"/>
      <c r="Q47" s="48"/>
      <c r="R47" s="48"/>
      <c r="S47" s="48"/>
      <c r="T47" s="48"/>
      <c r="U47" s="48"/>
    </row>
    <row r="48" spans="1:21" ht="30.75" customHeight="1">
      <c r="A48" s="48"/>
      <c r="B48" s="1161"/>
      <c r="C48" s="1162"/>
      <c r="D48" s="62"/>
      <c r="E48" s="1153" t="s">
        <v>15</v>
      </c>
      <c r="F48" s="1153"/>
      <c r="G48" s="1153"/>
      <c r="H48" s="1153"/>
      <c r="I48" s="1153"/>
      <c r="J48" s="1154"/>
      <c r="K48" s="63">
        <v>42</v>
      </c>
      <c r="L48" s="64">
        <v>42</v>
      </c>
      <c r="M48" s="64">
        <v>61</v>
      </c>
      <c r="N48" s="64">
        <v>48</v>
      </c>
      <c r="O48" s="65">
        <v>21</v>
      </c>
      <c r="P48" s="48"/>
      <c r="Q48" s="48"/>
      <c r="R48" s="48"/>
      <c r="S48" s="48"/>
      <c r="T48" s="48"/>
      <c r="U48" s="48"/>
    </row>
    <row r="49" spans="1:21" ht="30.75" customHeight="1">
      <c r="A49" s="48"/>
      <c r="B49" s="1161"/>
      <c r="C49" s="1162"/>
      <c r="D49" s="62"/>
      <c r="E49" s="1153" t="s">
        <v>16</v>
      </c>
      <c r="F49" s="1153"/>
      <c r="G49" s="1153"/>
      <c r="H49" s="1153"/>
      <c r="I49" s="1153"/>
      <c r="J49" s="1154"/>
      <c r="K49" s="63">
        <v>17</v>
      </c>
      <c r="L49" s="64">
        <v>9</v>
      </c>
      <c r="M49" s="64">
        <v>10</v>
      </c>
      <c r="N49" s="64">
        <v>6</v>
      </c>
      <c r="O49" s="65">
        <v>3</v>
      </c>
      <c r="P49" s="48"/>
      <c r="Q49" s="48"/>
      <c r="R49" s="48"/>
      <c r="S49" s="48"/>
      <c r="T49" s="48"/>
      <c r="U49" s="48"/>
    </row>
    <row r="50" spans="1:21" ht="30.75" customHeight="1">
      <c r="A50" s="48"/>
      <c r="B50" s="1161"/>
      <c r="C50" s="1162"/>
      <c r="D50" s="62"/>
      <c r="E50" s="1153" t="s">
        <v>17</v>
      </c>
      <c r="F50" s="1153"/>
      <c r="G50" s="1153"/>
      <c r="H50" s="1153"/>
      <c r="I50" s="1153"/>
      <c r="J50" s="1154"/>
      <c r="K50" s="63" t="s">
        <v>488</v>
      </c>
      <c r="L50" s="64" t="s">
        <v>488</v>
      </c>
      <c r="M50" s="64" t="s">
        <v>488</v>
      </c>
      <c r="N50" s="64" t="s">
        <v>488</v>
      </c>
      <c r="O50" s="65" t="s">
        <v>488</v>
      </c>
      <c r="P50" s="48"/>
      <c r="Q50" s="48"/>
      <c r="R50" s="48"/>
      <c r="S50" s="48"/>
      <c r="T50" s="48"/>
      <c r="U50" s="48"/>
    </row>
    <row r="51" spans="1:21" ht="30.75" customHeight="1">
      <c r="A51" s="48"/>
      <c r="B51" s="1163"/>
      <c r="C51" s="1164"/>
      <c r="D51" s="66"/>
      <c r="E51" s="1153" t="s">
        <v>18</v>
      </c>
      <c r="F51" s="1153"/>
      <c r="G51" s="1153"/>
      <c r="H51" s="1153"/>
      <c r="I51" s="1153"/>
      <c r="J51" s="1154"/>
      <c r="K51" s="63" t="s">
        <v>488</v>
      </c>
      <c r="L51" s="64" t="s">
        <v>488</v>
      </c>
      <c r="M51" s="64" t="s">
        <v>488</v>
      </c>
      <c r="N51" s="64" t="s">
        <v>488</v>
      </c>
      <c r="O51" s="65" t="s">
        <v>488</v>
      </c>
      <c r="P51" s="48"/>
      <c r="Q51" s="48"/>
      <c r="R51" s="48"/>
      <c r="S51" s="48"/>
      <c r="T51" s="48"/>
      <c r="U51" s="48"/>
    </row>
    <row r="52" spans="1:21" ht="30.75" customHeight="1">
      <c r="A52" s="48"/>
      <c r="B52" s="1151" t="s">
        <v>19</v>
      </c>
      <c r="C52" s="1152"/>
      <c r="D52" s="66"/>
      <c r="E52" s="1153" t="s">
        <v>20</v>
      </c>
      <c r="F52" s="1153"/>
      <c r="G52" s="1153"/>
      <c r="H52" s="1153"/>
      <c r="I52" s="1153"/>
      <c r="J52" s="1154"/>
      <c r="K52" s="63">
        <v>248</v>
      </c>
      <c r="L52" s="64">
        <v>235</v>
      </c>
      <c r="M52" s="64">
        <v>237</v>
      </c>
      <c r="N52" s="64">
        <v>217</v>
      </c>
      <c r="O52" s="65">
        <v>199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120</v>
      </c>
      <c r="L53" s="69">
        <v>106</v>
      </c>
      <c r="M53" s="69">
        <v>110</v>
      </c>
      <c r="N53" s="69">
        <v>88</v>
      </c>
      <c r="O53" s="70">
        <v>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2015-04-16T06:09:00Z</cp:lastPrinted>
  <dcterms:created xsi:type="dcterms:W3CDTF">2015-02-17T06:52:03Z</dcterms:created>
  <dcterms:modified xsi:type="dcterms:W3CDTF">2015-04-23T09:01:15Z</dcterms:modified>
</cp:coreProperties>
</file>