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<sst xmlns="http://schemas.openxmlformats.org/spreadsheetml/2006/main" count="1123" uniqueCount="613">
  <si>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</si>
  <si>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</si>
  <si>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</si>
  <si>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</si>
  <si>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</si>
  <si>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</si>
  <si>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</si>
  <si>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</si>
  <si>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</si>
  <si>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</si>
  <si>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</si>
  <si>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</si>
  <si>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</si>
  <si>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</si>
  <si>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</si>
  <si>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</si>
  <si>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</si>
  <si>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</si>
  <si>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</si>
  <si>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</si>
  <si>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</si>
  <si>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</si>
  <si>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</si>
  <si>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</si>
  <si>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</si>
  <si>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</si>
  <si>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</si>
  <si>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</si>
  <si>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</si>
  <si>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</si>
  <si>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</si>
  <si>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</si>
  <si>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</si>
  <si>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</si>
  <si>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</si>
  <si>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</si>
  <si>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</si>
  <si>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</si>
  <si>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</si>
  <si>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</si>
  <si>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</si>
  <si>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</si>
  <si>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</si>
  <si>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</si>
  <si>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</si>
  <si>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</si>
  <si>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</si>
  <si>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</si>
  <si>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</si>
  <si>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</si>
  <si>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</si>
  <si>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</si>
  <si>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</si>
  <si>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</si>
  <si>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</si>
  <si>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</si>
  <si>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</si>
  <si>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</si>
  <si>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</si>
  <si>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</si>
  <si>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</si>
  <si>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</si>
  <si>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</si>
  <si>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</si>
  <si>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</si>
  <si>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</si>
  <si>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</si>
  <si>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</si>
  <si>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</si>
  <si>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</si>
  <si>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</si>
  <si>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</si>
  <si>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</si>
  <si>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</si>
  <si>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</si>
  <si>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</si>
  <si>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</si>
  <si>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</si>
  <si>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</si>
  <si>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</si>
  <si>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</si>
  <si>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</si>
  <si>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</si>
  <si>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</si>
  <si>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</si>
  <si>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</si>
  <si>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</si>
  <si>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</si>
  <si>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</si>
  <si>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</si>
  <si>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</si>
  <si>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</si>
  <si>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</si>
  <si>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</si>
  <si>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</si>
  <si>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</si>
  <si>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</si>
  <si>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大桑村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</si>
  <si>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</si>
  <si>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</si>
  <si>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</si>
  <si>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</si>
  <si>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</si>
  <si>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</si>
  <si>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</si>
  <si>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</si>
  <si>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</si>
  <si>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</si>
  <si>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</si>
  <si>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</si>
  <si>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</si>
  <si>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</si>
  <si>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</si>
  <si>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</si>
  <si>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</si>
  <si>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</si>
  <si>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</si>
  <si>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</si>
  <si>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</si>
  <si>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</si>
  <si>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</si>
  <si>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</si>
  <si>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</si>
  <si>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</si>
  <si>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</si>
  <si>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</si>
  <si>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</si>
  <si>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</si>
  <si>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</si>
  <si>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</si>
  <si>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</si>
  <si>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</si>
  <si>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</si>
  <si>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</si>
  <si>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</si>
  <si>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</si>
  <si>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</si>
  <si>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</si>
  <si>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</si>
  <si>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</si>
  <si>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</si>
  <si>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</si>
  <si>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</si>
  <si>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</si>
  <si>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</si>
  <si>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</si>
  <si>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</si>
  <si>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</si>
  <si>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</si>
  <si>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</si>
  <si>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</si>
  <si>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</si>
  <si>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</si>
  <si>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</si>
  <si>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</si>
  <si>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</si>
  <si>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</si>
  <si>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</si>
  <si>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</si>
  <si>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</si>
  <si>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</si>
  <si>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</si>
  <si>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</si>
  <si>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</si>
  <si>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</si>
  <si>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</si>
  <si>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</si>
  <si>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</si>
  <si>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</si>
  <si>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</si>
  <si>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</si>
  <si>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</si>
  <si>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</si>
  <si>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</si>
  <si>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</si>
  <si>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</si>
  <si>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</si>
  <si>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</si>
  <si>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</si>
  <si>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</si>
  <si>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</si>
  <si>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</si>
  <si>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</si>
  <si>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</si>
  <si>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</si>
  <si>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</si>
  <si>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</si>
  <si>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</si>
  <si>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</si>
  <si>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</si>
  <si>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</si>
  <si>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</si>
  <si>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</si>
  <si>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</si>
  <si>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</si>
  <si>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</si>
  <si>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</si>
  <si>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</si>
  <si>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</si>
  <si>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</si>
  <si>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</si>
  <si>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</si>
  <si>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</si>
  <si>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</si>
  <si>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</si>
  <si>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</si>
  <si>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</si>
  <si>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</si>
  <si>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</si>
  <si>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</si>
  <si>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</si>
  <si>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</si>
  <si>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長野県大桑村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</si>
  <si>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</si>
  <si>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</si>
  <si>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</si>
  <si>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</si>
  <si>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</si>
  <si>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</si>
  <si>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</si>
  <si>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</si>
  <si>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</si>
  <si>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</si>
  <si>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</si>
  <si>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</si>
  <si>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</si>
  <si>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</si>
  <si>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</si>
  <si>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</si>
  <si>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</si>
  <si>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</si>
  <si>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</si>
  <si>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</si>
  <si>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</si>
  <si>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</si>
  <si>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</si>
  <si>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</si>
  <si>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</si>
  <si>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</si>
  <si>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</si>
  <si>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</si>
  <si>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</si>
  <si>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</si>
  <si>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</si>
  <si>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</si>
  <si>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</si>
  <si>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</si>
  <si>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</si>
  <si>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</si>
  <si>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</si>
  <si>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</si>
  <si>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</si>
  <si>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</si>
  <si>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</si>
  <si>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</si>
  <si>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</si>
  <si>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</si>
  <si>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</si>
  <si>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</si>
  <si>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</si>
  <si>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</si>
  <si>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</si>
  <si>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</si>
  <si>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</si>
  <si>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</si>
  <si>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</si>
  <si>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</si>
  <si>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</si>
  <si>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</si>
  <si>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</si>
  <si>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</si>
  <si>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</si>
  <si>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</si>
  <si>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</si>
  <si>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</si>
  <si>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</si>
  <si>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</si>
  <si>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</si>
  <si>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</si>
  <si>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</si>
  <si>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</si>
  <si>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</si>
  <si>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</si>
  <si>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</si>
  <si>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</si>
  <si>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</si>
  <si>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</si>
  <si>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</si>
  <si>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</si>
  <si>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</si>
  <si>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</si>
  <si>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</si>
  <si>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</si>
  <si>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</si>
  <si>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</si>
  <si>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</si>
  <si>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</si>
  <si>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</si>
  <si>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</si>
  <si>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</si>
  <si>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</si>
  <si>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</si>
  <si>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</si>
  <si>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</si>
  <si>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</si>
  <si>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</si>
  <si>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</si>
  <si>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</si>
  <si>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</si>
  <si>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</si>
  <si>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</si>
  <si>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</si>
  <si>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</si>
  <si>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</si>
  <si>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</si>
  <si>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</si>
  <si>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</si>
  <si>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</si>
  <si>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</si>
  <si>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</si>
  <si>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</si>
  <si>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</si>
  <si>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</si>
  <si>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</si>
  <si>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</si>
  <si>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</si>
  <si>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</si>
  <si>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</si>
  <si>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</si>
  <si>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</si>
  <si>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</si>
  <si>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</si>
  <si>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</si>
  <si>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</si>
  <si>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</si>
  <si>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</si>
  <si>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</si>
  <si>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</si>
  <si>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</si>
  <si>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</si>
  <si>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</si>
  <si>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</si>
  <si>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</si>
  <si>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</si>
  <si>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</si>
  <si>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</si>
  <si>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</si>
  <si>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</si>
  <si>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</si>
  <si>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</si>
  <si>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</si>
  <si>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</si>
  <si>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</si>
  <si>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</si>
  <si>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</si>
  <si>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</si>
  <si>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</si>
  <si>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</si>
  <si>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</si>
  <si>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</si>
  <si>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</si>
  <si>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長野県大桑村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</si>
  <si>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</si>
  <si>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</si>
  <si>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</si>
  <si>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</si>
  <si>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</si>
  <si>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</si>
  <si>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</si>
  <si>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</si>
  <si>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</si>
  <si>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</si>
  <si>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</si>
  <si>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</si>
  <si>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</si>
  <si>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</si>
  <si>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</si>
  <si>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</si>
  <si>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</si>
  <si>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</si>
  <si>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</si>
  <si>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</si>
  <si>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</si>
  <si>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</si>
  <si>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</si>
  <si>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</si>
  <si>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</si>
  <si>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</si>
  <si>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</si>
  <si>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</si>
  <si>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</si>
  <si>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</si>
  <si>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</si>
  <si>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</si>
  <si>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</si>
  <si>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大桑村国民健康保険事業特別会計</t>
    <phoneticPr fontId="5"/>
  </si>
  <si>
    <t>大桑村後期高齢者医療事業特別会計</t>
    <phoneticPr fontId="5"/>
  </si>
  <si>
    <t>大桑村村営水道事業特別会計</t>
    <phoneticPr fontId="5"/>
  </si>
  <si>
    <t>法非適用企業</t>
    <phoneticPr fontId="5"/>
  </si>
  <si>
    <t>大桑村農業集落排水事業特別会計</t>
    <phoneticPr fontId="5"/>
  </si>
  <si>
    <t>法非適用企業</t>
    <phoneticPr fontId="5"/>
  </si>
  <si>
    <t>大桑村公共下水道事業特別会計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</si>
  <si>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</si>
  <si>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</si>
  <si>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</si>
  <si>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</si>
  <si>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</si>
  <si>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</si>
  <si>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</si>
  <si>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</si>
  <si>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</si>
  <si>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</si>
  <si>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</si>
  <si>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</si>
  <si>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</si>
  <si>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</si>
  <si>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</si>
  <si>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</si>
  <si>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</si>
  <si>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</si>
  <si>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</si>
  <si>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</si>
  <si>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</si>
  <si>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</si>
  <si>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</si>
  <si>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</si>
  <si>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</si>
  <si>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</si>
  <si>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</si>
  <si>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</si>
  <si>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</si>
  <si>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</si>
  <si>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</si>
  <si>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</si>
  <si>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</si>
  <si>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</si>
  <si>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</si>
  <si>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</si>
  <si>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</si>
  <si>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</si>
  <si>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</si>
  <si>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</si>
  <si>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</si>
  <si>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</si>
  <si>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</si>
  <si>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</si>
  <si>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</si>
  <si>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</si>
  <si>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</si>
  <si>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</si>
  <si>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</si>
  <si>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</si>
  <si>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</si>
  <si>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</si>
  <si>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</si>
  <si>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</si>
  <si>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</si>
  <si>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</si>
  <si>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</si>
  <si>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大桑村村営水道事業特別会計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</si>
  <si>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</si>
  <si>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</si>
  <si>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</si>
  <si>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大桑村農業集落排水事業特別会計</t>
    <phoneticPr fontId="5"/>
  </si>
  <si>
    <t>(Ｆ)</t>
    <phoneticPr fontId="5"/>
  </si>
  <si>
    <t>大桑村後期高齢者医療事業特別会計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</si>
  <si>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</si>
  <si>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</si>
  <si>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</si>
  <si>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</si>
  <si>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</si>
  <si>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</si>
  <si>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</si>
  <si>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</si>
  <si>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</si>
  <si>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</si>
  <si>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</si>
  <si>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</si>
  <si>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</si>
  <si>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</si>
  <si>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</si>
  <si>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</si>
  <si>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</si>
  <si>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</si>
  <si>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</si>
  <si>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</si>
  <si>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</si>
  <si>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</si>
  <si>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</si>
  <si>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</si>
  <si>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</si>
  <si>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</si>
  <si>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</si>
  <si>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</si>
  <si>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</si>
  <si>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</si>
  <si>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</si>
  <si>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</si>
  <si>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</si>
  <si>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</si>
  <si>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</si>
  <si>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</si>
  <si>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</si>
  <si>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</si>
  <si>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</si>
  <si>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</si>
  <si>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</si>
  <si>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</si>
  <si>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</si>
  <si>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</si>
  <si>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</si>
  <si>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</si>
  <si>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</si>
  <si>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</si>
  <si>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</si>
  <si>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</si>
  <si>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</si>
  <si>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</si>
  <si>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</si>
  <si>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</si>
  <si>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</si>
  <si>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</si>
  <si>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</si>
  <si>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</si>
  <si>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</si>
  <si>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</si>
  <si>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</si>
  <si>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</si>
  <si>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</si>
  <si>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</si>
  <si>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</si>
  <si>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</si>
  <si>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</si>
  <si>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</si>
  <si>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</si>
  <si>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</si>
  <si>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</si>
  <si>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</si>
  <si>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</si>
  <si>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</si>
  <si>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</si>
  <si>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</si>
  <si>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</si>
  <si>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</si>
  <si>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</si>
  <si>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</si>
  <si>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</si>
  <si>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</si>
  <si>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</si>
  <si>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</si>
  <si>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5.18</t>
  </si>
  <si>
    <t>▲ 3.14</t>
  </si>
  <si>
    <t>▲ 4.13</t>
  </si>
  <si>
    <t>▲ 5.00</t>
  </si>
  <si>
    <t>一般会計</t>
  </si>
  <si>
    <t>大桑村国民健康保険事業特別会計</t>
  </si>
  <si>
    <t>大桑村村営水道事業特別会計</t>
  </si>
  <si>
    <t>大桑村公共下水道事業特別会計</t>
  </si>
  <si>
    <t>大桑村農業集落排水事業特別会計</t>
  </si>
  <si>
    <t>大桑村後期高齢者医療事業特別会計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</si>
  <si>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</si>
  <si>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</si>
  <si>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</si>
  <si>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</si>
  <si>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</si>
  <si>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</si>
  <si>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</si>
  <si>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</si>
  <si>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</si>
  <si>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</si>
  <si>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</si>
  <si>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</si>
  <si>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</si>
  <si>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t>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</si>
  <si>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</si>
  <si>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</si>
  <si>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</si>
  <si>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</si>
  <si>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</si>
  <si>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庁舎建設基金</t>
    <rPh sb="0" eb="2">
      <t>チョウシャ</t>
    </rPh>
    <rPh sb="2" eb="4">
      <t>ケンセツ</t>
    </rPh>
    <rPh sb="4" eb="6">
      <t>キキン</t>
    </rPh>
    <phoneticPr fontId="18"/>
  </si>
  <si>
    <t>地域福祉基金</t>
    <phoneticPr fontId="18"/>
  </si>
  <si>
    <t>地域振興基金</t>
    <phoneticPr fontId="18"/>
  </si>
  <si>
    <t>ふるさと農村活性化基金</t>
    <phoneticPr fontId="18"/>
  </si>
  <si>
    <t>むらづくり基金</t>
    <phoneticPr fontId="18"/>
  </si>
  <si>
    <t>-</t>
    <phoneticPr fontId="2"/>
  </si>
  <si>
    <t>-</t>
    <phoneticPr fontId="2"/>
  </si>
  <si>
    <t>-</t>
    <phoneticPr fontId="2"/>
  </si>
  <si>
    <t>-</t>
    <phoneticPr fontId="2"/>
  </si>
  <si>
    <t>-</t>
    <phoneticPr fontId="2"/>
  </si>
  <si>
    <t>-</t>
    <phoneticPr fontId="2"/>
  </si>
  <si>
    <t>-</t>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</si>
  <si>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</si>
  <si>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</si>
  <si>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t>
    <phoneticPr fontId="2"/>
  </si>
  <si>
    <t>-</t>
    <phoneticPr fontId="2"/>
  </si>
  <si>
    <t>　（後期高齢者医療事業会計）</t>
    <rPh sb="2" eb="4">
      <t>コウキ</t>
    </rPh>
    <rPh sb="4" eb="7">
      <t>コウレイシャ</t>
    </rPh>
    <rPh sb="7" eb="9">
      <t>イリョウ</t>
    </rPh>
    <rPh sb="9" eb="11">
      <t>ジギョウ</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</si>
  <si>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</si>
  <si>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</si>
  <si>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</si>
  <si>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</si>
  <si>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</si>
  <si>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</si>
  <si>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</si>
  <si>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</si>
  <si>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</si>
  <si>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</si>
  <si>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</si>
  <si>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</si>
  <si>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</si>
  <si>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</si>
  <si>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</si>
  <si>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将来負担比率・実質公債費比率ともに類似団体と比較して高い値となっている。今後も大型事業（庁舎建設事業・大桑橋橋梁整備事業）の実施により増加することが予想されるが、数値の悪化を抑制するために計画的な起債、償還に努める。</t>
    <rPh sb="17" eb="19">
      <t>ルイジ</t>
    </rPh>
    <rPh sb="19" eb="21">
      <t>ダンタイ</t>
    </rPh>
    <rPh sb="22" eb="24">
      <t>ヒカク</t>
    </rPh>
    <rPh sb="26" eb="27">
      <t>タカ</t>
    </rPh>
    <rPh sb="28" eb="29">
      <t>アタイ</t>
    </rPh>
    <rPh sb="81" eb="83">
      <t>スウチ</t>
    </rPh>
    <rPh sb="84" eb="86">
      <t>アッカ</t>
    </rPh>
    <rPh sb="87" eb="89">
      <t>ヨクセイ</t>
    </rPh>
    <rPh sb="94" eb="97">
      <t>ケイカクテキ</t>
    </rPh>
    <rPh sb="98" eb="100">
      <t>キサイ</t>
    </rPh>
    <rPh sb="101" eb="103">
      <t>ショウカン</t>
    </rPh>
    <rPh sb="104" eb="105">
      <t>ツト</t>
    </rPh>
    <phoneticPr fontId="5"/>
  </si>
  <si>
    <t>将来負担比率については、庁舎建設事業に伴う基金積立により充当可能財源が増加しているため一時的に減少しているが、Ｒ01年度から庁舎建設事業が本格実施することにより、今後は増加することが見込まれる。有形固定資産減価償却率については、保健センターと役場庁舎の老朽化が進んでおり、特に高い数値となっているが、Ｒ01年度から実施する庁舎建設事業により、保健センター・公民館の複合化を図る。</t>
    <rPh sb="43" eb="46">
      <t>イチジテキ</t>
    </rPh>
    <rPh sb="58" eb="60">
      <t>ネンド</t>
    </rPh>
    <rPh sb="121" eb="123">
      <t>ヤクバ</t>
    </rPh>
    <rPh sb="126" eb="129">
      <t>ロウキュウカ</t>
    </rPh>
    <rPh sb="130" eb="131">
      <t>スス</t>
    </rPh>
    <rPh sb="153" eb="15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</si>
</sst>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E282-43DA-B33D-311B0A08C1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190022</c:v>
                </c:pt>
                <c:pt idx="1">
                  <c:v>166584</c:v>
                </c:pt>
                <c:pt idx="2">
                  <c:v>176467</c:v>
                </c:pt>
                <c:pt idx="3">
                  <c:v>186094</c:v>
                </c:pt>
                <c:pt idx="4">
                  <c:v>177536</c:v>
                </c:pt>
              </c:numCache>
            </c:numRef>
          </c:val>
          <c:smooth val="0"/>
          <c:extLst>
            <c:ext xmlns:c16="http://schemas.microsoft.com/office/drawing/2014/chart" uri="{C3380CC4-5D6E-409C-BE32-E72D297353CC}">
              <c16:uniqueId val="{00000001-E282-43DA-B33D-311B0A08C187}"/>
            </c:ext>
          </c:extLst>
        </c:ser>
        <c:dLbls>
          <c:showLegendKey val="0"/>
          <c:showVal val="0"/>
          <c:showCatName val="0"/>
          <c:showSerName val="0"/>
          <c:showPercent val="0"/>
          <c:showBubbleSize val="0"/>
        </c:dLbls>
        <c:marker val="1"/>
        <c:smooth val="0"/>
        <c:axId val="-1611643264"/>
        <c:axId val="-1611632384"/>
      </c:lineChart>
      <c:catAx>
        <c:axId val="-161164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1632384"/>
        <c:crosses val="autoZero"/>
        <c:auto val="1"/>
        <c:lblAlgn val="ctr"/>
        <c:lblOffset val="100"/>
        <c:tickLblSkip val="1"/>
        <c:tickMarkSkip val="1"/>
        <c:noMultiLvlLbl val="0"/>
      </c:catAx>
      <c:valAx>
        <c:axId val="-16116323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164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2.68</c:v>
                </c:pt>
                <c:pt idx="1">
                  <c:v>4.72</c:v>
                </c:pt>
                <c:pt idx="2">
                  <c:v>4.13</c:v>
                </c:pt>
                <c:pt idx="3">
                  <c:v>3.86</c:v>
                </c:pt>
                <c:pt idx="4">
                  <c:v>4.37</c:v>
                </c:pt>
              </c:numCache>
            </c:numRef>
          </c:val>
          <c:extLst>
            <c:ext xmlns:c16="http://schemas.microsoft.com/office/drawing/2014/chart" uri="{C3380CC4-5D6E-409C-BE32-E72D297353CC}">
              <c16:uniqueId val="{00000000-D7BA-4C24-8958-2D296F9EC2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37.799999999999997</c:v>
                </c:pt>
                <c:pt idx="1">
                  <c:v>38.39</c:v>
                </c:pt>
                <c:pt idx="2">
                  <c:v>39.26</c:v>
                </c:pt>
                <c:pt idx="3">
                  <c:v>39.32</c:v>
                </c:pt>
                <c:pt idx="4">
                  <c:v>36.97</c:v>
                </c:pt>
              </c:numCache>
            </c:numRef>
          </c:val>
          <c:extLst>
            <c:ext xmlns:c16="http://schemas.microsoft.com/office/drawing/2014/chart" uri="{C3380CC4-5D6E-409C-BE32-E72D297353CC}">
              <c16:uniqueId val="{00000001-D7BA-4C24-8958-2D296F9EC281}"/>
            </c:ext>
          </c:extLst>
        </c:ser>
        <c:dLbls>
          <c:showLegendKey val="0"/>
          <c:showVal val="0"/>
          <c:showCatName val="0"/>
          <c:showSerName val="0"/>
          <c:showPercent val="0"/>
          <c:showBubbleSize val="0"/>
        </c:dLbls>
        <c:gapWidth val="250"/>
        <c:overlap val="100"/>
        <c:axId val="-1611641632"/>
        <c:axId val="-161163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-5.18</c:v>
                </c:pt>
                <c:pt idx="1">
                  <c:v>2.12</c:v>
                </c:pt>
                <c:pt idx="2">
                  <c:v>-3.14</c:v>
                </c:pt>
                <c:pt idx="3">
                  <c:v>-4.13</c:v>
                </c:pt>
                <c:pt idx="4">
                  <c:v>-5</c:v>
                </c:pt>
              </c:numCache>
            </c:numRef>
          </c:val>
          <c:smooth val="0"/>
          <c:extLst>
            <c:ext xmlns:c16="http://schemas.microsoft.com/office/drawing/2014/chart" uri="{C3380CC4-5D6E-409C-BE32-E72D297353CC}">
              <c16:uniqueId val="{00000002-D7BA-4C24-8958-2D296F9EC281}"/>
            </c:ext>
          </c:extLst>
        </c:ser>
        <c:dLbls>
          <c:showLegendKey val="0"/>
          <c:showVal val="0"/>
          <c:showCatName val="0"/>
          <c:showSerName val="0"/>
          <c:showPercent val="0"/>
          <c:showBubbleSize val="0"/>
        </c:dLbls>
        <c:marker val="1"/>
        <c:smooth val="0"/>
        <c:axId val="-1611641632"/>
        <c:axId val="-1611639456"/>
      </c:lineChart>
      <c:catAx>
        <c:axId val="-16116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1639456"/>
        <c:crosses val="autoZero"/>
        <c:auto val="1"/>
        <c:lblAlgn val="ctr"/>
        <c:lblOffset val="100"/>
        <c:tickLblSkip val="1"/>
        <c:tickMarkSkip val="1"/>
        <c:noMultiLvlLbl val="0"/>
      </c:catAx>
      <c:valAx>
        <c:axId val="-161163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6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7A-49CB-91BB-94E5433330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7A-49CB-91BB-94E5433330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7A-49CB-91BB-94E5433330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7A-49CB-91BB-94E543333089}"/>
            </c:ext>
          </c:extLst>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AE7A-49CB-91BB-94E543333089}"/>
            </c:ext>
          </c:extLst>
        </c:ser>
        <c:ser>
          <c:idx val="5"/>
          <c:order val="5"/>
          <c:tx>
            <c:strRef>
              <c:f>データシート!$A$32</c:f>
              <c:strCache>
                <c:ptCount val="1"/>
                <c:pt idx="0">
                  <c:v>大桑村農業集落排水事業特別会計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5-AE7A-49CB-91BB-94E543333089}"/>
            </c:ext>
          </c:extLst>
        </c:ser>
        <c:ser>
          <c:idx val="6"/>
          <c:order val="6"/>
          <c:tx>
            <c:strRef>
              <c:f>データシート!$A$33</c:f>
              <c:strCache>
                <c:ptCount val="1"/>
                <c:pt idx="0">
                  <c:v>大桑村公共下水道事業特別会計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6-AE7A-49CB-91BB-94E543333089}"/>
            </c:ext>
          </c:extLst>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0.04</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7-AE7A-49CB-91BB-94E543333089}"/>
            </c:ext>
          </c:extLst>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0.64</c:v>
                </c:pt>
                <c:pt idx="2">
                  <c:v>#N/A</c:v>
                </c:pt>
                <c:pt idx="3">
                  <c:v>0.33</c:v>
                </c:pt>
                <c:pt idx="4">
                  <c:v>#N/A</c:v>
                </c:pt>
                <c:pt idx="5">
                  <c:v>0.62</c:v>
                </c:pt>
                <c:pt idx="6">
                  <c:v>#N/A</c:v>
                </c:pt>
                <c:pt idx="7">
                  <c:v>1.1599999999999999</c:v>
                </c:pt>
                <c:pt idx="8">
                  <c:v>#N/A</c:v>
                </c:pt>
                <c:pt idx="9">
                  <c:v>0.22</c:v>
                </c:pt>
              </c:numCache>
            </c:numRef>
          </c:val>
          <c:extLst>
            <c:ext xmlns:c16="http://schemas.microsoft.com/office/drawing/2014/chart" uri="{C3380CC4-5D6E-409C-BE32-E72D297353CC}">
              <c16:uniqueId val="{00000008-AE7A-49CB-91BB-94E5433330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2.68</c:v>
                </c:pt>
                <c:pt idx="2">
                  <c:v>#N/A</c:v>
                </c:pt>
                <c:pt idx="3">
                  <c:v>4.71</c:v>
                </c:pt>
                <c:pt idx="4">
                  <c:v>#N/A</c:v>
                </c:pt>
                <c:pt idx="5">
                  <c:v>4.12</c:v>
                </c:pt>
                <c:pt idx="6">
                  <c:v>#N/A</c:v>
                </c:pt>
                <c:pt idx="7">
                  <c:v>3.85</c:v>
                </c:pt>
                <c:pt idx="8">
                  <c:v>#N/A</c:v>
                </c:pt>
                <c:pt idx="9">
                  <c:v>4.3600000000000003</c:v>
                </c:pt>
              </c:numCache>
            </c:numRef>
          </c:val>
          <c:extLst>
            <c:ext xmlns:c16="http://schemas.microsoft.com/office/drawing/2014/chart" uri="{C3380CC4-5D6E-409C-BE32-E72D297353CC}">
              <c16:uniqueId val="{00000009-AE7A-49CB-91BB-94E543333089}"/>
            </c:ext>
          </c:extLst>
        </c:ser>
        <c:dLbls>
          <c:showLegendKey val="0"/>
          <c:showVal val="0"/>
          <c:showCatName val="0"/>
          <c:showSerName val="0"/>
          <c:showPercent val="0"/>
          <c:showBubbleSize val="0"/>
        </c:dLbls>
        <c:gapWidth val="150"/>
        <c:overlap val="100"/>
        <c:axId val="-1611641088"/>
        <c:axId val="-1611636736"/>
      </c:barChart>
      <c:catAx>
        <c:axId val="-16116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1636736"/>
        <c:crosses val="autoZero"/>
        <c:auto val="1"/>
        <c:lblAlgn val="ctr"/>
        <c:lblOffset val="100"/>
        <c:tickLblSkip val="1"/>
        <c:tickMarkSkip val="1"/>
        <c:noMultiLvlLbl val="0"/>
      </c:catAx>
      <c:valAx>
        <c:axId val="-161163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64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636</c:v>
                </c:pt>
                <c:pt idx="5">
                  <c:v>608</c:v>
                </c:pt>
                <c:pt idx="8">
                  <c:v>570</c:v>
                </c:pt>
                <c:pt idx="11">
                  <c:v>541</c:v>
                </c:pt>
                <c:pt idx="14">
                  <c:v>523</c:v>
                </c:pt>
              </c:numCache>
            </c:numRef>
          </c:val>
          <c:extLst>
            <c:ext xmlns:c16="http://schemas.microsoft.com/office/drawing/2014/chart" uri="{C3380CC4-5D6E-409C-BE32-E72D297353CC}">
              <c16:uniqueId val="{00000000-AC5D-4955-BF9F-9EF1640429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5D-4955-BF9F-9EF1640429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13</c:v>
                </c:pt>
                <c:pt idx="6">
                  <c:v>7</c:v>
                </c:pt>
                <c:pt idx="9">
                  <c:v>6</c:v>
                </c:pt>
                <c:pt idx="12">
                  <c:v>5</c:v>
                </c:pt>
              </c:numCache>
            </c:numRef>
          </c:val>
          <c:extLst>
            <c:ext xmlns:c16="http://schemas.microsoft.com/office/drawing/2014/chart" uri="{C3380CC4-5D6E-409C-BE32-E72D297353CC}">
              <c16:uniqueId val="{00000002-AC5D-4955-BF9F-9EF1640429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9</c:v>
                </c:pt>
                <c:pt idx="6">
                  <c:v>14</c:v>
                </c:pt>
                <c:pt idx="9">
                  <c:v>13</c:v>
                </c:pt>
                <c:pt idx="12">
                  <c:v>13</c:v>
                </c:pt>
              </c:numCache>
            </c:numRef>
          </c:val>
          <c:extLst>
            <c:ext xmlns:c16="http://schemas.microsoft.com/office/drawing/2014/chart" uri="{C3380CC4-5D6E-409C-BE32-E72D297353CC}">
              <c16:uniqueId val="{00000003-AC5D-4955-BF9F-9EF1640429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220</c:v>
                </c:pt>
                <c:pt idx="3">
                  <c:v>202</c:v>
                </c:pt>
                <c:pt idx="6">
                  <c:v>205</c:v>
                </c:pt>
                <c:pt idx="9">
                  <c:v>188</c:v>
                </c:pt>
                <c:pt idx="12">
                  <c:v>185</c:v>
                </c:pt>
              </c:numCache>
            </c:numRef>
          </c:val>
          <c:extLst>
            <c:ext xmlns:c16="http://schemas.microsoft.com/office/drawing/2014/chart" uri="{C3380CC4-5D6E-409C-BE32-E72D297353CC}">
              <c16:uniqueId val="{00000004-AC5D-4955-BF9F-9EF1640429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5D-4955-BF9F-9EF1640429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5D-4955-BF9F-9EF1640429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567</c:v>
                </c:pt>
                <c:pt idx="3">
                  <c:v>546</c:v>
                </c:pt>
                <c:pt idx="6">
                  <c:v>510</c:v>
                </c:pt>
                <c:pt idx="9">
                  <c:v>506</c:v>
                </c:pt>
                <c:pt idx="12">
                  <c:v>507</c:v>
                </c:pt>
              </c:numCache>
            </c:numRef>
          </c:val>
          <c:extLst>
            <c:ext xmlns:c16="http://schemas.microsoft.com/office/drawing/2014/chart" uri="{C3380CC4-5D6E-409C-BE32-E72D297353CC}">
              <c16:uniqueId val="{00000007-AC5D-4955-BF9F-9EF1640429EE}"/>
            </c:ext>
          </c:extLst>
        </c:ser>
        <c:dLbls>
          <c:showLegendKey val="0"/>
          <c:showVal val="0"/>
          <c:showCatName val="0"/>
          <c:showSerName val="0"/>
          <c:showPercent val="0"/>
          <c:showBubbleSize val="0"/>
        </c:dLbls>
        <c:gapWidth val="100"/>
        <c:overlap val="100"/>
        <c:axId val="-1611638912"/>
        <c:axId val="-161163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c:v>
                </c:pt>
                <c:pt idx="2">
                  <c:v>#N/A</c:v>
                </c:pt>
                <c:pt idx="3">
                  <c:v>#N/A</c:v>
                </c:pt>
                <c:pt idx="4">
                  <c:v>162</c:v>
                </c:pt>
                <c:pt idx="5">
                  <c:v>#N/A</c:v>
                </c:pt>
                <c:pt idx="6">
                  <c:v>#N/A</c:v>
                </c:pt>
                <c:pt idx="7">
                  <c:v>166</c:v>
                </c:pt>
                <c:pt idx="8">
                  <c:v>#N/A</c:v>
                </c:pt>
                <c:pt idx="9">
                  <c:v>#N/A</c:v>
                </c:pt>
                <c:pt idx="10">
                  <c:v>172</c:v>
                </c:pt>
                <c:pt idx="11">
                  <c:v>#N/A</c:v>
                </c:pt>
                <c:pt idx="12">
                  <c:v>#N/A</c:v>
                </c:pt>
                <c:pt idx="13">
                  <c:v>187</c:v>
                </c:pt>
                <c:pt idx="14">
                  <c:v>#N/A</c:v>
                </c:pt>
              </c:numCache>
            </c:numRef>
          </c:val>
          <c:smooth val="0"/>
          <c:extLst>
            <c:ext xmlns:c16="http://schemas.microsoft.com/office/drawing/2014/chart" uri="{C3380CC4-5D6E-409C-BE32-E72D297353CC}">
              <c16:uniqueId val="{00000008-AC5D-4955-BF9F-9EF1640429EE}"/>
            </c:ext>
          </c:extLst>
        </c:ser>
        <c:dLbls>
          <c:showLegendKey val="0"/>
          <c:showVal val="0"/>
          <c:showCatName val="0"/>
          <c:showSerName val="0"/>
          <c:showPercent val="0"/>
          <c:showBubbleSize val="0"/>
        </c:dLbls>
        <c:marker val="1"/>
        <c:smooth val="0"/>
        <c:axId val="-1611638912"/>
        <c:axId val="-1611635104"/>
      </c:lineChart>
      <c:catAx>
        <c:axId val="-161163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1635104"/>
        <c:crosses val="autoZero"/>
        <c:auto val="1"/>
        <c:lblAlgn val="ctr"/>
        <c:lblOffset val="100"/>
        <c:tickLblSkip val="1"/>
        <c:tickMarkSkip val="1"/>
        <c:noMultiLvlLbl val="0"/>
      </c:catAx>
      <c:valAx>
        <c:axId val="-161163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63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4416</c:v>
                </c:pt>
                <c:pt idx="5">
                  <c:v>4405</c:v>
                </c:pt>
                <c:pt idx="8">
                  <c:v>4390</c:v>
                </c:pt>
                <c:pt idx="11">
                  <c:v>4355</c:v>
                </c:pt>
                <c:pt idx="14">
                  <c:v>4425</c:v>
                </c:pt>
              </c:numCache>
            </c:numRef>
          </c:val>
          <c:extLst>
            <c:ext xmlns:c16="http://schemas.microsoft.com/office/drawing/2014/chart" uri="{C3380CC4-5D6E-409C-BE32-E72D297353CC}">
              <c16:uniqueId val="{00000000-C445-4738-9758-4AB6D3A9DA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c:v>
                </c:pt>
                <c:pt idx="5">
                  <c:v>110</c:v>
                </c:pt>
                <c:pt idx="8">
                  <c:v>117</c:v>
                </c:pt>
                <c:pt idx="11">
                  <c:v>106</c:v>
                </c:pt>
                <c:pt idx="14">
                  <c:v>93</c:v>
                </c:pt>
              </c:numCache>
            </c:numRef>
          </c:val>
          <c:extLst>
            <c:ext xmlns:c16="http://schemas.microsoft.com/office/drawing/2014/chart" uri="{C3380CC4-5D6E-409C-BE32-E72D297353CC}">
              <c16:uniqueId val="{00000001-C445-4738-9758-4AB6D3A9DA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1526</c:v>
                </c:pt>
                <c:pt idx="5">
                  <c:v>1743</c:v>
                </c:pt>
                <c:pt idx="8">
                  <c:v>1925</c:v>
                </c:pt>
                <c:pt idx="11">
                  <c:v>2098</c:v>
                </c:pt>
                <c:pt idx="14">
                  <c:v>2138</c:v>
                </c:pt>
              </c:numCache>
            </c:numRef>
          </c:val>
          <c:extLst>
            <c:ext xmlns:c16="http://schemas.microsoft.com/office/drawing/2014/chart" uri="{C3380CC4-5D6E-409C-BE32-E72D297353CC}">
              <c16:uniqueId val="{00000002-C445-4738-9758-4AB6D3A9DA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45-4738-9758-4AB6D3A9DA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45-4738-9758-4AB6D3A9DA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45-4738-9758-4AB6D3A9DA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613</c:v>
                </c:pt>
                <c:pt idx="3">
                  <c:v>593</c:v>
                </c:pt>
                <c:pt idx="6">
                  <c:v>594</c:v>
                </c:pt>
                <c:pt idx="9">
                  <c:v>593</c:v>
                </c:pt>
                <c:pt idx="12">
                  <c:v>565</c:v>
                </c:pt>
              </c:numCache>
            </c:numRef>
          </c:val>
          <c:extLst>
            <c:ext xmlns:c16="http://schemas.microsoft.com/office/drawing/2014/chart" uri="{C3380CC4-5D6E-409C-BE32-E72D297353CC}">
              <c16:uniqueId val="{00000006-C445-4738-9758-4AB6D3A9DA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121</c:v>
                </c:pt>
                <c:pt idx="3">
                  <c:v>113</c:v>
                </c:pt>
                <c:pt idx="6">
                  <c:v>106</c:v>
                </c:pt>
                <c:pt idx="9">
                  <c:v>93</c:v>
                </c:pt>
                <c:pt idx="12">
                  <c:v>80</c:v>
                </c:pt>
              </c:numCache>
            </c:numRef>
          </c:val>
          <c:extLst>
            <c:ext xmlns:c16="http://schemas.microsoft.com/office/drawing/2014/chart" uri="{C3380CC4-5D6E-409C-BE32-E72D297353CC}">
              <c16:uniqueId val="{00000007-C445-4738-9758-4AB6D3A9DA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2090</c:v>
                </c:pt>
                <c:pt idx="3">
                  <c:v>1964</c:v>
                </c:pt>
                <c:pt idx="6">
                  <c:v>1847</c:v>
                </c:pt>
                <c:pt idx="9">
                  <c:v>1699</c:v>
                </c:pt>
                <c:pt idx="12">
                  <c:v>1547</c:v>
                </c:pt>
              </c:numCache>
            </c:numRef>
          </c:val>
          <c:extLst>
            <c:ext xmlns:c16="http://schemas.microsoft.com/office/drawing/2014/chart" uri="{C3380CC4-5D6E-409C-BE32-E72D297353CC}">
              <c16:uniqueId val="{00000008-C445-4738-9758-4AB6D3A9DA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175</c:v>
                </c:pt>
                <c:pt idx="3">
                  <c:v>154</c:v>
                </c:pt>
                <c:pt idx="6">
                  <c:v>134</c:v>
                </c:pt>
                <c:pt idx="9">
                  <c:v>114</c:v>
                </c:pt>
                <c:pt idx="12">
                  <c:v>96</c:v>
                </c:pt>
              </c:numCache>
            </c:numRef>
          </c:val>
          <c:extLst>
            <c:ext xmlns:c16="http://schemas.microsoft.com/office/drawing/2014/chart" uri="{C3380CC4-5D6E-409C-BE32-E72D297353CC}">
              <c16:uniqueId val="{00000009-C445-4738-9758-4AB6D3A9DA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4371</c:v>
                </c:pt>
                <c:pt idx="3">
                  <c:v>4357</c:v>
                </c:pt>
                <c:pt idx="6">
                  <c:v>4473</c:v>
                </c:pt>
                <c:pt idx="9">
                  <c:v>4573</c:v>
                </c:pt>
                <c:pt idx="12">
                  <c:v>4804</c:v>
                </c:pt>
              </c:numCache>
            </c:numRef>
          </c:val>
          <c:extLst>
            <c:ext xmlns:c16="http://schemas.microsoft.com/office/drawing/2014/chart" uri="{C3380CC4-5D6E-409C-BE32-E72D297353CC}">
              <c16:uniqueId val="{0000000A-C445-4738-9758-4AB6D3A9DA22}"/>
            </c:ext>
          </c:extLst>
        </c:ser>
        <c:dLbls>
          <c:showLegendKey val="0"/>
          <c:showVal val="0"/>
          <c:showCatName val="0"/>
          <c:showSerName val="0"/>
          <c:showPercent val="0"/>
          <c:showBubbleSize val="0"/>
        </c:dLbls>
        <c:gapWidth val="100"/>
        <c:overlap val="100"/>
        <c:axId val="-1611637824"/>
        <c:axId val="-161163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1307</c:v>
                </c:pt>
                <c:pt idx="2">
                  <c:v>#N/A</c:v>
                </c:pt>
                <c:pt idx="3">
                  <c:v>#N/A</c:v>
                </c:pt>
                <c:pt idx="4">
                  <c:v>924</c:v>
                </c:pt>
                <c:pt idx="5">
                  <c:v>#N/A</c:v>
                </c:pt>
                <c:pt idx="6">
                  <c:v>#N/A</c:v>
                </c:pt>
                <c:pt idx="7">
                  <c:v>721</c:v>
                </c:pt>
                <c:pt idx="8">
                  <c:v>#N/A</c:v>
                </c:pt>
                <c:pt idx="9">
                  <c:v>#N/A</c:v>
                </c:pt>
                <c:pt idx="10">
                  <c:v>513</c:v>
                </c:pt>
                <c:pt idx="11">
                  <c:v>#N/A</c:v>
                </c:pt>
                <c:pt idx="12">
                  <c:v>#N/A</c:v>
                </c:pt>
                <c:pt idx="13">
                  <c:v>436</c:v>
                </c:pt>
                <c:pt idx="14">
                  <c:v>#N/A</c:v>
                </c:pt>
              </c:numCache>
            </c:numRef>
          </c:val>
          <c:smooth val="0"/>
          <c:extLst>
            <c:ext xmlns:c16="http://schemas.microsoft.com/office/drawing/2014/chart" uri="{C3380CC4-5D6E-409C-BE32-E72D297353CC}">
              <c16:uniqueId val="{0000000B-C445-4738-9758-4AB6D3A9DA22}"/>
            </c:ext>
          </c:extLst>
        </c:ser>
        <c:dLbls>
          <c:showLegendKey val="0"/>
          <c:showVal val="0"/>
          <c:showCatName val="0"/>
          <c:showSerName val="0"/>
          <c:showPercent val="0"/>
          <c:showBubbleSize val="0"/>
        </c:dLbls>
        <c:marker val="1"/>
        <c:smooth val="0"/>
        <c:axId val="-1611637824"/>
        <c:axId val="-1611637280"/>
      </c:lineChart>
      <c:catAx>
        <c:axId val="-16116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1637280"/>
        <c:crosses val="autoZero"/>
        <c:auto val="1"/>
        <c:lblAlgn val="ctr"/>
        <c:lblOffset val="100"/>
        <c:tickLblSkip val="1"/>
        <c:tickMarkSkip val="1"/>
        <c:noMultiLvlLbl val="0"/>
      </c:catAx>
      <c:valAx>
        <c:axId val="-161163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63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939</c:v>
                </c:pt>
                <c:pt idx="1">
                  <c:v>903</c:v>
                </c:pt>
                <c:pt idx="2">
                  <c:v>827</c:v>
                </c:pt>
              </c:numCache>
            </c:numRef>
          </c:val>
          <c:extLst>
            <c:ext xmlns:c16="http://schemas.microsoft.com/office/drawing/2014/chart" uri="{C3380CC4-5D6E-409C-BE32-E72D297353CC}">
              <c16:uniqueId val="{00000000-F341-44CC-983C-15C8201C0B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F341-44CC-983C-15C8201C0B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915</c:v>
                </c:pt>
                <c:pt idx="1">
                  <c:v>1126</c:v>
                </c:pt>
                <c:pt idx="2">
                  <c:v>1227</c:v>
                </c:pt>
              </c:numCache>
            </c:numRef>
          </c:val>
          <c:extLst>
            <c:ext xmlns:c16="http://schemas.microsoft.com/office/drawing/2014/chart" uri="{C3380CC4-5D6E-409C-BE32-E72D297353CC}">
              <c16:uniqueId val="{00000002-F341-44CC-983C-15C8201C0B55}"/>
            </c:ext>
          </c:extLst>
        </c:ser>
        <c:dLbls>
          <c:showLegendKey val="0"/>
          <c:showVal val="0"/>
          <c:showCatName val="0"/>
          <c:showSerName val="0"/>
          <c:showPercent val="0"/>
          <c:showBubbleSize val="0"/>
        </c:dLbls>
        <c:gapWidth val="120"/>
        <c:overlap val="100"/>
        <c:axId val="-1611631840"/>
        <c:axId val="-1611629120"/>
      </c:barChart>
      <c:catAx>
        <c:axId val="-16116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1629120"/>
        <c:crosses val="autoZero"/>
        <c:auto val="1"/>
        <c:lblAlgn val="ctr"/>
        <c:lblOffset val="100"/>
        <c:tickLblSkip val="1"/>
        <c:tickMarkSkip val="1"/>
        <c:noMultiLvlLbl val="0"/>
      </c:catAx>
      <c:valAx>
        <c:axId val="-1611629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16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{8F73D0AE-209E-41C5-97C2-4482E1DF3F0C}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960-4747-85F7-852CB1AC49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{9A2C29EB-7D37-49DF-A25B-3B65CF9D1236}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60-4747-85F7-852CB1AC49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{4560A9C4-6FD8-4444-AE40-BF54AE61199F}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60-4747-85F7-852CB1AC49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{999BCA57-D574-4677-B89D-27136804B6E1}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60-4747-85F7-852CB1AC49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{3EA31EDA-BB50-492C-A2F7-A796AC675E5D}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60-4747-85F7-852CB1AC49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{39AA6934-313F-4B5C-A2A6-EC1145F5168D}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960-4747-85F7-852CB1AC49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{A7A3FE18-22D2-4193-94D8-6D6DD22F0588}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960-4747-85F7-852CB1AC49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{F66CD5D1-DBA5-4447-B784-64D8562960DF}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960-4747-85F7-852CB1AC49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{75F908B3-F379-4A56-8E19-4D8184578663}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960-4747-85F7-852CB1AC49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45.9</c:v>
                </c:pt>
                <c:pt idx="16">
                  <c:v>50.6</c:v>
                </c:pt>
                <c:pt idx="24">
                  <c:v>53.7</c:v>
                </c:pt>
                <c:pt idx="32">
                  <c:v>54.8</c:v>
                </c:pt>
              </c:numCache>
            </c:numRef>
          </c:xVal>
          <c:yVal>
            <c:numRef>
              <c:f>公会計指標分析・財政指標組合せ分析表!$BP$51:$DC$51</c:f>
              <c:numCache>
                <c:formatCode>#,##0.0;"▲ "#,##0.0</c:formatCode>
                <c:ptCount val="40"/>
                <c:pt idx="8">
                  <c:v>49.8</c:v>
                </c:pt>
                <c:pt idx="16">
                  <c:v>39.4</c:v>
                </c:pt>
                <c:pt idx="24">
                  <c:v>29.1</c:v>
                </c:pt>
                <c:pt idx="32">
                  <c:v>25.3</c:v>
                </c:pt>
              </c:numCache>
            </c:numRef>
          </c:yVal>
          <c:smooth val="0"/>
          <c:extLst>
            <c:ext xmlns:c16="http://schemas.microsoft.com/office/drawing/2014/chart" uri="{C3380CC4-5D6E-409C-BE32-E72D297353CC}">
              <c16:uniqueId val="{00000009-0960-4747-85F7-852CB1AC49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{F8146778-A3F3-494C-AAF2-1C4E297D4381}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960-4747-85F7-852CB1AC49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{B5CA97B8-6109-4697-AD1E-2C91C0E583A7}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60-4747-85F7-852CB1AC49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{0B2E3C1F-1E09-4635-AC2B-A98D99045746}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60-4747-85F7-852CB1AC49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{604DA191-DF1B-4F27-8C21-4F4144264691}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60-4747-85F7-852CB1AC49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{66CB8E4C-DBE6-4F63-AA39-22A705102EFE}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60-4747-85F7-852CB1AC49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{0A96A314-806A-4164-B3DA-8ACA5727C0A3}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960-4747-85F7-852CB1AC49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{4ACEA011-F6F1-4F1A-92D0-445ECFDBA90E}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960-4747-85F7-852CB1AC49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{0AB1377F-C2A9-438D-BF92-754246BEEBBC}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960-4747-85F7-852CB1AC49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{A4632C9F-0939-414B-A680-A221FE56440D}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960-4747-85F7-852CB1AC49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960-4747-85F7-852CB1AC4965}"/>
            </c:ext>
          </c:extLst>
        </c:ser>
        <c:dLbls>
          <c:showLegendKey val="0"/>
          <c:showVal val="1"/>
          <c:showCatName val="0"/>
          <c:showSerName val="0"/>
          <c:showPercent val="0"/>
          <c:showBubbleSize val="0"/>
        </c:dLbls>
        <c:axId val="46179840"/>
        <c:axId val="46181760"/>
      </c:scatterChart>
      <c:valAx>
        <c:axId val="46179840"/>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{E84DCA10-22FE-4EE3-A949-892503203DD0}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01-4808-A923-C1BF208FB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{0D8B59FB-682F-43A2-AD9B-B227A22A91CA}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01-4808-A923-C1BF208FB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{F69E0FDD-702D-4887-B120-829D5C20D845}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01-4808-A923-C1BF208FB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{E17B16E9-1D9E-4621-A983-4217E00CB81F}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01-4808-A923-C1BF208FB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{973FE10D-D41D-447E-986F-E723C9C7B746}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01-4808-A923-C1BF208FBFB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{D6293EE5-69F4-43DF-B6D0-4976ABE45CF7}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01-4808-A923-C1BF208FBFB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{E70C4EBD-D4DE-4135-B852-22781B90D0B4}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01-4808-A923-C1BF208FBFB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{13C4A512-DD2B-4B7F-8D16-757583070A44}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01-4808-A923-C1BF208FBFB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{A75BAECA-8C4B-4ADB-8D9C-A5C3D81E2DE3}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01-4808-A923-C1BF208FB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9.8000000000000007</c:v>
                </c:pt>
                <c:pt idx="16">
                  <c:v>9.3000000000000007</c:v>
                </c:pt>
                <c:pt idx="24">
                  <c:v>9.1999999999999993</c:v>
                </c:pt>
                <c:pt idx="32">
                  <c:v>9.9</c:v>
                </c:pt>
              </c:numCache>
            </c:numRef>
          </c:xVal>
          <c:yVal>
            <c:numRef>
              <c:f>公会計指標分析・財政指標組合せ分析表!$BP$73:$DC$73</c:f>
              <c:numCache>
                <c:formatCode>#,##0.0;"▲ "#,##0.0</c:formatCode>
                <c:ptCount val="40"/>
                <c:pt idx="0">
                  <c:v>72.7</c:v>
                </c:pt>
                <c:pt idx="8">
                  <c:v>49.8</c:v>
                </c:pt>
                <c:pt idx="16">
                  <c:v>39.4</c:v>
                </c:pt>
                <c:pt idx="24">
                  <c:v>29.1</c:v>
                </c:pt>
                <c:pt idx="32">
                  <c:v>25.3</c:v>
                </c:pt>
              </c:numCache>
            </c:numRef>
          </c:yVal>
          <c:smooth val="0"/>
          <c:extLst>
            <c:ext xmlns:c16="http://schemas.microsoft.com/office/drawing/2014/chart" uri="{C3380CC4-5D6E-409C-BE32-E72D297353CC}">
              <c16:uniqueId val="{00000009-5A01-4808-A923-C1BF208FBF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{3581A44E-36D7-4B89-B0E1-1E78D198779A}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01-4808-A923-C1BF208FBF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{7A89CB77-BACB-4443-BDDF-D7D56ACD1D30}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01-4808-A923-C1BF208FB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{76D67FC5-B95B-4239-8037-7546337E61D4}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01-4808-A923-C1BF208FB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{C9293BB9-7BB8-4055-A9EB-961C2BA05C87}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01-4808-A923-C1BF208FB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{877E64A0-5F9D-494F-81EA-4E5505E2A49E}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01-4808-A923-C1BF208FBFB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{2DF2B465-37F1-495E-AAAF-536430102C8C}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01-4808-A923-C1BF208FBFB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{D737896D-61A5-493E-9FCB-0CE5497FDD33}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01-4808-A923-C1BF208FBFB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{3106A323-7CCF-439B-9F6A-4E6E638CB81A}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01-4808-A923-C1BF208FBFB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{044B3E90-54CA-4342-9031-917536E1574B}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01-4808-A923-C1BF208FB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01-4808-A923-C1BF208FBFB2}"/>
            </c:ext>
          </c:extLst>
        </c:ser>
        <c:dLbls>
          <c:showLegendKey val="0"/>
          <c:showVal val="1"/>
          <c:showCatName val="0"/>
          <c:showSerName val="0"/>
          <c:showPercent val="0"/>
          <c:showBubbleSize val="0"/>
        </c:dLbls>
        <c:axId val="84219776"/>
        <c:axId val="84234240"/>
      </c:scatterChart>
      <c:valAx>
        <c:axId val="84219776"/>
        <c:scaling>
          <c:orientation val="minMax"/>
          <c:max val="11.2"/>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元利償還金のピークは平成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年度であり、以降減少している。しかし今後は大型事業の実施が計画されていることから、令和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年にピークを迎える様に上昇する見込みである。公営企業債の元利償還金に対する繰入金ピークは平成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年度であり、以降減少する見込みである。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算入公債費等については今まで交付税措置率の高い過疎債を中心に起債を行っていたが、庁舎建設には過疎債を当てられないため、今後減少する見込みである。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地方債は財政措置の大きい過疎対策事業債を中心に起債しており、村債の償還には交付税を充当することを考えている。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一般会計等に係る地方債現在高は今後も大型事業を実施することから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年にピークを迎える形で増加する見込みである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。公営企業債等繰入見込額についてはピークを過ぎていることから今後減少する見込みである。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充当可能財源等の充当可能基金は、庁舎建設基金の積み立てにより増加している。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しかし令和元年から庁舎建設を行うため、基金については減少する。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長野県大桑村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新庁舎建設を控え、庁舎建設基金を積み立てたことにより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百万円その他特定目的金が増加した。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号災害に対する経費に充てるため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百千円取り崩した、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％程度を維持するため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、今後積立てる必要がある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庁舎建設基金：庁舎建設の経費の財源に充てる。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地域福祉基金：高齢者等の保健福祉事業の推進に要する費用の財源に充てる。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地域振興基金：地域振興の経費の財源に充てる。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ふるさと農村活性化基金：集落共同事業の強化に対する支援事業に要する費用の財源に充てる。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むらづくり基金：景観形成、ふるさとの伝統と文化の継承、高齢者福祉の推進等の財源に充てる。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年度の事業本格実施に向けて、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号災害に対する経費に充てるため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百千円取り崩した、標準財政規模の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％程度を維持するため、今後積立てる必要がある。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％は災害に対応するもの、うち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％は公共施設の老朽化対策等に対応するもの。）を維持するよう努める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地方債は財政措置の大きい過疎対策事業債を中心に起債しており、村債の償還には交付税を充当することを考えている。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％下回っているが、</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上昇傾向</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今後は橋梁架け替え事業や庁舎建設事業等の大型事業が予定されていることから下降すると考えられる。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施設の適切な維持管理に努める</a:t>
          </a:r>
          <a:r>
            <a:rPr kumimoji="1" lang="ja-JP" altLang="en-US" sz="1100">
              <a:solidFill>
                <a:schemeClr val="dk1"/>
              </a:solidFill>
              <a:effectLst/>
              <a:latin typeface="+mn-lt"/>
              <a:ea typeface="+mn-ea"/>
              <a:cs typeface="+mn-cs"/>
            </a:rPr>
            <a:t>ために、</a:t>
          </a:r>
          <a:r>
            <a:rPr kumimoji="1" lang="ja-JP" altLang="ja-JP" sz="1100">
              <a:solidFill>
                <a:schemeClr val="dk1"/>
              </a:solidFill>
              <a:effectLst/>
              <a:latin typeface="+mn-lt"/>
              <a:ea typeface="+mn-ea"/>
              <a:cs typeface="+mn-cs"/>
            </a:rPr>
            <a:t>「個別施設計画」を策定し「公共施設等総合管理計画」に反映させ、全庁的に公共施設を管理</a:t>
          </a:r>
          <a:r>
            <a:rPr kumimoji="1" lang="ja-JP" altLang="en-US" sz="1100">
              <a:solidFill>
                <a:schemeClr val="dk1"/>
              </a:solidFill>
              <a:effectLst/>
              <a:latin typeface="+mn-lt"/>
              <a:ea typeface="+mn-ea"/>
              <a:cs typeface="+mn-cs"/>
            </a:rPr>
            <a:t>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6" name="直線コネクタ 65"/>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67"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68" name="直線コネクタ 67"/>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69"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0" name="直線コネクタ 69"/>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1"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2" name="フローチャート: 判断 71"/>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3" name="フローチャート: 判断 72"/>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4" name="フローチャート: 判断 73"/>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5" name="フローチャート: 判断 74"/>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38372</xdr:rowOff>
    </xdr:from>
    <xdr:to>
      <xdr:col>23</xdr:col>
      <xdr:colOff>136525</xdr:colOff>
      <xdr:row>32</xdr:row>
      <xdr:rowOff>139972</xdr:rowOff>
    </xdr:to>
    <xdr:sp macro="" textlink="">
      <xdr:nvSpPr>
        <xdr:cNvPr id="81" name="楕円 80"/>
        <xdr:cNvSpPr/>
      </xdr:nvSpPr>
      <xdr:spPr>
        <a:xfrm>
          <a:off x="47117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16799</xdr:rowOff>
    </xdr:from>
    <xdr:ext cx="405111" cy="259045"/>
    <xdr:sp macro="" textlink="">
      <xdr:nvSpPr>
        <xdr:cNvPr id="82" name="有形固定資産減価償却率該当値テキスト"/>
        <xdr:cNvSpPr txBox="1"/>
      </xdr:nvSpPr>
      <xdr:spPr>
        <a:xfrm>
          <a:off x="4813300" y="627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83" name="楕円 82"/>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89172</xdr:rowOff>
    </xdr:from>
    <xdr:to>
      <xdr:col>23</xdr:col>
      <xdr:colOff>85725</xdr:colOff>
      <xdr:row>32</xdr:row>
      <xdr:rowOff>123099</xdr:rowOff>
    </xdr:to>
    <xdr:cxnSp macro="">
      <xdr:nvCxnSpPr>
        <xdr:cNvPr id="84" name="直線コネクタ 83"/>
        <xdr:cNvCxnSpPr/>
      </xdr:nvCxnSpPr>
      <xdr:spPr>
        <a:xfrm flipV="1">
          <a:off x="4051300" y="634709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167912</xdr:rowOff>
    </xdr:from>
    <xdr:to>
      <xdr:col>15</xdr:col>
      <xdr:colOff>187325</xdr:colOff>
      <xdr:row>33</xdr:row>
      <xdr:rowOff>98062</xdr:rowOff>
    </xdr:to>
    <xdr:sp macro="" textlink="">
      <xdr:nvSpPr>
        <xdr:cNvPr id="85" name="楕円 84"/>
        <xdr:cNvSpPr/>
      </xdr:nvSpPr>
      <xdr:spPr>
        <a:xfrm>
          <a:off x="3238500" y="64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123099</xdr:rowOff>
    </xdr:from>
    <xdr:to>
      <xdr:col>19</xdr:col>
      <xdr:colOff>136525</xdr:colOff>
      <xdr:row>33</xdr:row>
      <xdr:rowOff>47262</xdr:rowOff>
    </xdr:to>
    <xdr:cxnSp macro="">
      <xdr:nvCxnSpPr>
        <xdr:cNvPr id="86" name="直線コネクタ 85"/>
        <xdr:cNvCxnSpPr/>
      </xdr:nvCxnSpPr>
      <xdr:spPr>
        <a:xfrm flipV="1">
          <a:off x="3289300" y="6381024"/>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141424</xdr:rowOff>
    </xdr:from>
    <xdr:to>
      <xdr:col>11</xdr:col>
      <xdr:colOff>187325</xdr:colOff>
      <xdr:row>34</xdr:row>
      <xdr:rowOff>71574</xdr:rowOff>
    </xdr:to>
    <xdr:sp macro="" textlink="">
      <xdr:nvSpPr>
        <xdr:cNvPr id="87" name="楕円 86"/>
        <xdr:cNvSpPr/>
      </xdr:nvSpPr>
      <xdr:spPr>
        <a:xfrm>
          <a:off x="2476500" y="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47262</xdr:rowOff>
    </xdr:from>
    <xdr:to>
      <xdr:col>15</xdr:col>
      <xdr:colOff>136525</xdr:colOff>
      <xdr:row>34</xdr:row>
      <xdr:rowOff>20774</xdr:rowOff>
    </xdr:to>
    <xdr:cxnSp macro="">
      <xdr:nvCxnSpPr>
        <xdr:cNvPr id="88" name="直線コネクタ 87"/>
        <xdr:cNvCxnSpPr/>
      </xdr:nvCxnSpPr>
      <xdr:spPr>
        <a:xfrm flipV="1">
          <a:off x="2527300" y="6476637"/>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89"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0"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1"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92" name="n_1mainValue有形固定資産減価償却率"/>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89189</xdr:rowOff>
    </xdr:from>
    <xdr:ext cx="405111" cy="259045"/>
    <xdr:sp macro="" textlink="">
      <xdr:nvSpPr>
        <xdr:cNvPr id="93" name="n_2mainValue有形固定資産減価償却率"/>
        <xdr:cNvSpPr txBox="1"/>
      </xdr:nvSpPr>
      <xdr:spPr>
        <a:xfrm>
          <a:off x="3086744" y="6518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62701</xdr:rowOff>
    </xdr:from>
    <xdr:ext cx="405111" cy="259045"/>
    <xdr:sp macro="" textlink="">
      <xdr:nvSpPr>
        <xdr:cNvPr id="94" name="n_3mainValue有形固定資産減価償却率"/>
        <xdr:cNvSpPr txBox="1"/>
      </xdr:nvSpPr>
      <xdr:spPr>
        <a:xfrm>
          <a:off x="2324744" y="666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道路橋梁事業等の大型事業、Ｈ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月豪雨による災害復旧事業、自然災害防止対策事業に伴う起債により、類似団体よりも債務償還比率は高い傾向にあるが、過疎対策事業債等の交付税措置の大きい地方債を優先して起債している。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計画的な起債、償還を行い、安定的な財政運営に努めていく。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3" name="直線コネクタ 122"/>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6"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7" name="直線コネクタ 126"/>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8" name="債務償還比率平均値テキスト"/>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9" name="フローチャート: 判断 128"/>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0" name="フローチャート: 判断 129"/>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41917</xdr:rowOff>
    </xdr:from>
    <xdr:to>
      <xdr:col>76</xdr:col>
      <xdr:colOff>73025</xdr:colOff>
      <xdr:row>31</xdr:row>
      <xdr:rowOff>143517</xdr:rowOff>
    </xdr:to>
    <xdr:sp macro="" textlink="">
      <xdr:nvSpPr>
        <xdr:cNvPr id="136" name="楕円 135"/>
        <xdr:cNvSpPr/>
      </xdr:nvSpPr>
      <xdr:spPr>
        <a:xfrm>
          <a:off x="14744700" y="61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64794</xdr:rowOff>
    </xdr:from>
    <xdr:ext cx="469744" cy="259045"/>
    <xdr:sp macro="" textlink="">
      <xdr:nvSpPr>
        <xdr:cNvPr id="137" name="債務償還比率該当値テキスト"/>
        <xdr:cNvSpPr txBox="1"/>
      </xdr:nvSpPr>
      <xdr:spPr>
        <a:xfrm>
          <a:off x="14846300" y="597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65666</xdr:rowOff>
    </xdr:from>
    <xdr:to>
      <xdr:col>72</xdr:col>
      <xdr:colOff>123825</xdr:colOff>
      <xdr:row>31</xdr:row>
      <xdr:rowOff>167266</xdr:rowOff>
    </xdr:to>
    <xdr:sp macro="" textlink="">
      <xdr:nvSpPr>
        <xdr:cNvPr id="138" name="楕円 137"/>
        <xdr:cNvSpPr/>
      </xdr:nvSpPr>
      <xdr:spPr>
        <a:xfrm>
          <a:off x="14033500" y="61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92717</xdr:rowOff>
    </xdr:from>
    <xdr:to>
      <xdr:col>76</xdr:col>
      <xdr:colOff>22225</xdr:colOff>
      <xdr:row>31</xdr:row>
      <xdr:rowOff>116466</xdr:rowOff>
    </xdr:to>
    <xdr:cxnSp macro="">
      <xdr:nvCxnSpPr>
        <xdr:cNvPr id="139" name="直線コネクタ 138"/>
        <xdr:cNvCxnSpPr/>
      </xdr:nvCxnSpPr>
      <xdr:spPr>
        <a:xfrm flipV="1">
          <a:off x="14084300" y="6179192"/>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0" name="n_1aveValue債務償還比率"/>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12343</xdr:rowOff>
    </xdr:from>
    <xdr:ext cx="469744" cy="259045"/>
    <xdr:sp macro="" textlink="">
      <xdr:nvSpPr>
        <xdr:cNvPr id="141" name="n_1mainValue債務償還比率"/>
        <xdr:cNvSpPr txBox="1"/>
      </xdr:nvSpPr>
      <xdr:spPr>
        <a:xfrm>
          <a:off x="13836727" y="592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1" name="楕円 70"/>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2" name="【道路】&#10;有形固定資産減価償却率該当値テキスト"/>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3" name="楕円 72"/>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87630</xdr:rowOff>
    </xdr:to>
    <xdr:cxnSp macro="">
      <xdr:nvCxnSpPr>
        <xdr:cNvPr id="74" name="直線コネクタ 73"/>
        <xdr:cNvCxnSpPr/>
      </xdr:nvCxnSpPr>
      <xdr:spPr>
        <a:xfrm flipV="1">
          <a:off x="3797300" y="6739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76835</xdr:rowOff>
    </xdr:from>
    <xdr:to>
      <xdr:col>15</xdr:col>
      <xdr:colOff>101600</xdr:colOff>
      <xdr:row>40</xdr:row>
      <xdr:rowOff>6985</xdr:rowOff>
    </xdr:to>
    <xdr:sp macro="" textlink="">
      <xdr:nvSpPr>
        <xdr:cNvPr id="75" name="楕円 74"/>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127635</xdr:rowOff>
    </xdr:to>
    <xdr:cxnSp macro="">
      <xdr:nvCxnSpPr>
        <xdr:cNvPr id="76" name="直線コネクタ 75"/>
        <xdr:cNvCxnSpPr/>
      </xdr:nvCxnSpPr>
      <xdr:spPr>
        <a:xfrm flipV="1">
          <a:off x="2908300" y="6774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27305</xdr:rowOff>
    </xdr:from>
    <xdr:to>
      <xdr:col>10</xdr:col>
      <xdr:colOff>165100</xdr:colOff>
      <xdr:row>40</xdr:row>
      <xdr:rowOff>128905</xdr:rowOff>
    </xdr:to>
    <xdr:sp macro="" textlink="">
      <xdr:nvSpPr>
        <xdr:cNvPr id="77" name="楕円 76"/>
        <xdr:cNvSpPr/>
      </xdr:nvSpPr>
      <xdr:spPr>
        <a:xfrm>
          <a:off x="1968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40</xdr:row>
      <xdr:rowOff>78105</xdr:rowOff>
    </xdr:to>
    <xdr:cxnSp macro="">
      <xdr:nvCxnSpPr>
        <xdr:cNvPr id="78" name="直線コネクタ 77"/>
        <xdr:cNvCxnSpPr/>
      </xdr:nvCxnSpPr>
      <xdr:spPr>
        <a:xfrm flipV="1">
          <a:off x="2019300" y="68141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2" name="n_1mainValue【道路】&#10;有形固定資産減価償却率"/>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83" name="n_2mainValue【道路】&#10;有形固定資産減価償却率"/>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120032</xdr:rowOff>
    </xdr:from>
    <xdr:ext cx="405111" cy="259045"/>
    <xdr:sp macro="" textlink="">
      <xdr:nvSpPr>
        <xdr:cNvPr id="84" name="n_3mainValue【道路】&#10;有形固定資産減価償却率"/>
        <xdr:cNvSpPr txBox="1"/>
      </xdr:nvSpPr>
      <xdr:spPr>
        <a:xfrm>
          <a:off x="1816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116474</xdr:rowOff>
    </xdr:from>
    <xdr:to>
      <xdr:col>55</xdr:col>
      <xdr:colOff>50800</xdr:colOff>
      <xdr:row>40</xdr:row>
      <xdr:rowOff>46624</xdr:rowOff>
    </xdr:to>
    <xdr:sp macro="" textlink="">
      <xdr:nvSpPr>
        <xdr:cNvPr id="123" name="楕円 122"/>
        <xdr:cNvSpPr/>
      </xdr:nvSpPr>
      <xdr:spPr>
        <a:xfrm>
          <a:off x="10426700" y="68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139351</xdr:rowOff>
    </xdr:from>
    <xdr:ext cx="534377" cy="259045"/>
    <xdr:sp macro="" textlink="">
      <xdr:nvSpPr>
        <xdr:cNvPr id="124" name="【道路】&#10;一人当たり延長該当値テキスト"/>
        <xdr:cNvSpPr txBox="1"/>
      </xdr:nvSpPr>
      <xdr:spPr>
        <a:xfrm>
          <a:off x="10515600" y="66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144432</xdr:rowOff>
    </xdr:from>
    <xdr:to>
      <xdr:col>50</xdr:col>
      <xdr:colOff>165100</xdr:colOff>
      <xdr:row>40</xdr:row>
      <xdr:rowOff>74582</xdr:rowOff>
    </xdr:to>
    <xdr:sp macro="" textlink="">
      <xdr:nvSpPr>
        <xdr:cNvPr id="125" name="楕円 124"/>
        <xdr:cNvSpPr/>
      </xdr:nvSpPr>
      <xdr:spPr>
        <a:xfrm>
          <a:off x="9588500" y="68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167274</xdr:rowOff>
    </xdr:from>
    <xdr:to>
      <xdr:col>55</xdr:col>
      <xdr:colOff>0</xdr:colOff>
      <xdr:row>40</xdr:row>
      <xdr:rowOff>23782</xdr:rowOff>
    </xdr:to>
    <xdr:cxnSp macro="">
      <xdr:nvCxnSpPr>
        <xdr:cNvPr id="126" name="直線コネクタ 125"/>
        <xdr:cNvCxnSpPr/>
      </xdr:nvCxnSpPr>
      <xdr:spPr>
        <a:xfrm flipV="1">
          <a:off x="9639300" y="6853824"/>
          <a:ext cx="8382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129672</xdr:rowOff>
    </xdr:from>
    <xdr:to>
      <xdr:col>46</xdr:col>
      <xdr:colOff>38100</xdr:colOff>
      <xdr:row>40</xdr:row>
      <xdr:rowOff>59822</xdr:rowOff>
    </xdr:to>
    <xdr:sp macro="" textlink="">
      <xdr:nvSpPr>
        <xdr:cNvPr id="127" name="楕円 126"/>
        <xdr:cNvSpPr/>
      </xdr:nvSpPr>
      <xdr:spPr>
        <a:xfrm>
          <a:off x="8699500" y="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9022</xdr:rowOff>
    </xdr:from>
    <xdr:to>
      <xdr:col>50</xdr:col>
      <xdr:colOff>114300</xdr:colOff>
      <xdr:row>40</xdr:row>
      <xdr:rowOff>23782</xdr:rowOff>
    </xdr:to>
    <xdr:cxnSp macro="">
      <xdr:nvCxnSpPr>
        <xdr:cNvPr id="128" name="直線コネクタ 127"/>
        <xdr:cNvCxnSpPr/>
      </xdr:nvCxnSpPr>
      <xdr:spPr>
        <a:xfrm>
          <a:off x="8750300" y="6867022"/>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131196</xdr:rowOff>
    </xdr:from>
    <xdr:to>
      <xdr:col>41</xdr:col>
      <xdr:colOff>101600</xdr:colOff>
      <xdr:row>42</xdr:row>
      <xdr:rowOff>61346</xdr:rowOff>
    </xdr:to>
    <xdr:sp macro="" textlink="">
      <xdr:nvSpPr>
        <xdr:cNvPr id="129" name="楕円 128"/>
        <xdr:cNvSpPr/>
      </xdr:nvSpPr>
      <xdr:spPr>
        <a:xfrm>
          <a:off x="7810500" y="71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9022</xdr:rowOff>
    </xdr:from>
    <xdr:to>
      <xdr:col>45</xdr:col>
      <xdr:colOff>177800</xdr:colOff>
      <xdr:row>42</xdr:row>
      <xdr:rowOff>10546</xdr:rowOff>
    </xdr:to>
    <xdr:cxnSp macro="">
      <xdr:nvCxnSpPr>
        <xdr:cNvPr id="130" name="直線コネクタ 129"/>
        <xdr:cNvCxnSpPr/>
      </xdr:nvCxnSpPr>
      <xdr:spPr>
        <a:xfrm flipV="1">
          <a:off x="7861300" y="6867022"/>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65709</xdr:rowOff>
    </xdr:from>
    <xdr:ext cx="534377" cy="259045"/>
    <xdr:sp macro="" textlink="">
      <xdr:nvSpPr>
        <xdr:cNvPr id="134" name="n_1mainValue【道路】&#10;一人当たり延長"/>
        <xdr:cNvSpPr txBox="1"/>
      </xdr:nvSpPr>
      <xdr:spPr>
        <a:xfrm>
          <a:off x="9359411" y="692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50949</xdr:rowOff>
    </xdr:from>
    <xdr:ext cx="534377" cy="259045"/>
    <xdr:sp macro="" textlink="">
      <xdr:nvSpPr>
        <xdr:cNvPr id="135" name="n_2mainValue【道路】&#10;一人当たり延長"/>
        <xdr:cNvSpPr txBox="1"/>
      </xdr:nvSpPr>
      <xdr:spPr>
        <a:xfrm>
          <a:off x="8483111" y="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52473</xdr:rowOff>
    </xdr:from>
    <xdr:ext cx="469744" cy="259045"/>
    <xdr:sp macro="" textlink="">
      <xdr:nvSpPr>
        <xdr:cNvPr id="136" name="n_3mainValue【道路】&#10;一人当たり延長"/>
        <xdr:cNvSpPr txBox="1"/>
      </xdr:nvSpPr>
      <xdr:spPr>
        <a:xfrm>
          <a:off x="7626427" y="725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22352</xdr:rowOff>
    </xdr:from>
    <xdr:to>
      <xdr:col>24</xdr:col>
      <xdr:colOff>114300</xdr:colOff>
      <xdr:row>59</xdr:row>
      <xdr:rowOff>123952</xdr:rowOff>
    </xdr:to>
    <xdr:sp macro="" textlink="">
      <xdr:nvSpPr>
        <xdr:cNvPr id="174" name="楕円 173"/>
        <xdr:cNvSpPr/>
      </xdr:nvSpPr>
      <xdr:spPr>
        <a:xfrm>
          <a:off x="45847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779</xdr:rowOff>
    </xdr:from>
    <xdr:ext cx="405111" cy="259045"/>
    <xdr:sp macro="" textlink="">
      <xdr:nvSpPr>
        <xdr:cNvPr id="175" name="【橋りょう・トンネル】&#10;有形固定資産減価償却率該当値テキスト"/>
        <xdr:cNvSpPr txBox="1"/>
      </xdr:nvSpPr>
      <xdr:spPr>
        <a:xfrm>
          <a:off x="4673600"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76" name="楕円 175"/>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73152</xdr:rowOff>
    </xdr:to>
    <xdr:cxnSp macro="">
      <xdr:nvCxnSpPr>
        <xdr:cNvPr id="177" name="直線コネクタ 176"/>
        <xdr:cNvCxnSpPr/>
      </xdr:nvCxnSpPr>
      <xdr:spPr>
        <a:xfrm>
          <a:off x="3797300" y="101841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22352</xdr:rowOff>
    </xdr:from>
    <xdr:to>
      <xdr:col>15</xdr:col>
      <xdr:colOff>101600</xdr:colOff>
      <xdr:row>59</xdr:row>
      <xdr:rowOff>123952</xdr:rowOff>
    </xdr:to>
    <xdr:sp macro="" textlink="">
      <xdr:nvSpPr>
        <xdr:cNvPr id="178" name="楕円 177"/>
        <xdr:cNvSpPr/>
      </xdr:nvSpPr>
      <xdr:spPr>
        <a:xfrm>
          <a:off x="2857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73152</xdr:rowOff>
    </xdr:to>
    <xdr:cxnSp macro="">
      <xdr:nvCxnSpPr>
        <xdr:cNvPr id="179" name="直線コネクタ 178"/>
        <xdr:cNvCxnSpPr/>
      </xdr:nvCxnSpPr>
      <xdr:spPr>
        <a:xfrm flipV="1">
          <a:off x="2908300" y="101841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148082</xdr:rowOff>
    </xdr:from>
    <xdr:to>
      <xdr:col>10</xdr:col>
      <xdr:colOff>165100</xdr:colOff>
      <xdr:row>62</xdr:row>
      <xdr:rowOff>78232</xdr:rowOff>
    </xdr:to>
    <xdr:sp macro="" textlink="">
      <xdr:nvSpPr>
        <xdr:cNvPr id="180" name="楕円 179"/>
        <xdr:cNvSpPr/>
      </xdr:nvSpPr>
      <xdr:spPr>
        <a:xfrm>
          <a:off x="196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73152</xdr:rowOff>
    </xdr:from>
    <xdr:to>
      <xdr:col>15</xdr:col>
      <xdr:colOff>50800</xdr:colOff>
      <xdr:row>62</xdr:row>
      <xdr:rowOff>27432</xdr:rowOff>
    </xdr:to>
    <xdr:cxnSp macro="">
      <xdr:nvCxnSpPr>
        <xdr:cNvPr id="181" name="直線コネクタ 180"/>
        <xdr:cNvCxnSpPr/>
      </xdr:nvCxnSpPr>
      <xdr:spPr>
        <a:xfrm flipV="1">
          <a:off x="2019300" y="10188702"/>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85" name="n_1mainValue【橋りょう・トンネ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115079</xdr:rowOff>
    </xdr:from>
    <xdr:ext cx="405111" cy="259045"/>
    <xdr:sp macro="" textlink="">
      <xdr:nvSpPr>
        <xdr:cNvPr id="186" name="n_2mainValue【橋りょう・トンネル】&#10;有形固定資産減価償却率"/>
        <xdr:cNvSpPr txBox="1"/>
      </xdr:nvSpPr>
      <xdr:spPr>
        <a:xfrm>
          <a:off x="2705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69359</xdr:rowOff>
    </xdr:from>
    <xdr:ext cx="405111" cy="259045"/>
    <xdr:sp macro="" textlink="">
      <xdr:nvSpPr>
        <xdr:cNvPr id="187" name="n_3mainValue【橋りょう・トンネル】&#10;有形固定資産減価償却率"/>
        <xdr:cNvSpPr txBox="1"/>
      </xdr:nvSpPr>
      <xdr:spPr>
        <a:xfrm>
          <a:off x="1816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8"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170852</xdr:rowOff>
    </xdr:from>
    <xdr:to>
      <xdr:col>55</xdr:col>
      <xdr:colOff>50800</xdr:colOff>
      <xdr:row>63</xdr:row>
      <xdr:rowOff>101002</xdr:rowOff>
    </xdr:to>
    <xdr:sp macro="" textlink="">
      <xdr:nvSpPr>
        <xdr:cNvPr id="228" name="楕円 227"/>
        <xdr:cNvSpPr/>
      </xdr:nvSpPr>
      <xdr:spPr>
        <a:xfrm>
          <a:off x="10426700" y="108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22279</xdr:rowOff>
    </xdr:from>
    <xdr:ext cx="690189" cy="259045"/>
    <xdr:sp macro="" textlink="">
      <xdr:nvSpPr>
        <xdr:cNvPr id="229" name="【橋りょう・トンネル】&#10;一人当たり有形固定資産（償却資産）額該当値テキスト"/>
        <xdr:cNvSpPr txBox="1"/>
      </xdr:nvSpPr>
      <xdr:spPr>
        <a:xfrm>
          <a:off x="10515600" y="10652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170921</xdr:rowOff>
    </xdr:from>
    <xdr:to>
      <xdr:col>50</xdr:col>
      <xdr:colOff>165100</xdr:colOff>
      <xdr:row>63</xdr:row>
      <xdr:rowOff>101071</xdr:rowOff>
    </xdr:to>
    <xdr:sp macro="" textlink="">
      <xdr:nvSpPr>
        <xdr:cNvPr id="230" name="楕円 229"/>
        <xdr:cNvSpPr/>
      </xdr:nvSpPr>
      <xdr:spPr>
        <a:xfrm>
          <a:off x="9588500" y="108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50202</xdr:rowOff>
    </xdr:from>
    <xdr:to>
      <xdr:col>55</xdr:col>
      <xdr:colOff>0</xdr:colOff>
      <xdr:row>63</xdr:row>
      <xdr:rowOff>50271</xdr:rowOff>
    </xdr:to>
    <xdr:cxnSp macro="">
      <xdr:nvCxnSpPr>
        <xdr:cNvPr id="231" name="直線コネクタ 230"/>
        <xdr:cNvCxnSpPr/>
      </xdr:nvCxnSpPr>
      <xdr:spPr>
        <a:xfrm flipV="1">
          <a:off x="9639300" y="10851552"/>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9233</xdr:rowOff>
    </xdr:from>
    <xdr:to>
      <xdr:col>46</xdr:col>
      <xdr:colOff>38100</xdr:colOff>
      <xdr:row>63</xdr:row>
      <xdr:rowOff>110833</xdr:rowOff>
    </xdr:to>
    <xdr:sp macro="" textlink="">
      <xdr:nvSpPr>
        <xdr:cNvPr id="232" name="楕円 231"/>
        <xdr:cNvSpPr/>
      </xdr:nvSpPr>
      <xdr:spPr>
        <a:xfrm>
          <a:off x="8699500" y="10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50271</xdr:rowOff>
    </xdr:from>
    <xdr:to>
      <xdr:col>50</xdr:col>
      <xdr:colOff>114300</xdr:colOff>
      <xdr:row>63</xdr:row>
      <xdr:rowOff>60033</xdr:rowOff>
    </xdr:to>
    <xdr:cxnSp macro="">
      <xdr:nvCxnSpPr>
        <xdr:cNvPr id="233" name="直線コネクタ 232"/>
        <xdr:cNvCxnSpPr/>
      </xdr:nvCxnSpPr>
      <xdr:spPr>
        <a:xfrm flipV="1">
          <a:off x="8750300" y="10851621"/>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104533</xdr:rowOff>
    </xdr:from>
    <xdr:to>
      <xdr:col>41</xdr:col>
      <xdr:colOff>101600</xdr:colOff>
      <xdr:row>64</xdr:row>
      <xdr:rowOff>34683</xdr:rowOff>
    </xdr:to>
    <xdr:sp macro="" textlink="">
      <xdr:nvSpPr>
        <xdr:cNvPr id="234" name="楕円 233"/>
        <xdr:cNvSpPr/>
      </xdr:nvSpPr>
      <xdr:spPr>
        <a:xfrm>
          <a:off x="7810500" y="109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60033</xdr:rowOff>
    </xdr:from>
    <xdr:to>
      <xdr:col>45</xdr:col>
      <xdr:colOff>177800</xdr:colOff>
      <xdr:row>63</xdr:row>
      <xdr:rowOff>155333</xdr:rowOff>
    </xdr:to>
    <xdr:cxnSp macro="">
      <xdr:nvCxnSpPr>
        <xdr:cNvPr id="235" name="直線コネクタ 234"/>
        <xdr:cNvCxnSpPr/>
      </xdr:nvCxnSpPr>
      <xdr:spPr>
        <a:xfrm flipV="1">
          <a:off x="7861300" y="10861383"/>
          <a:ext cx="889000" cy="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36"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37" name="n_2aveValue【橋りょう・トンネル】&#10;一人当たり有形固定資産（償却資産）額"/>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117598</xdr:rowOff>
    </xdr:from>
    <xdr:ext cx="690189" cy="259045"/>
    <xdr:sp macro="" textlink="">
      <xdr:nvSpPr>
        <xdr:cNvPr id="239" name="n_1mainValue【橋りょう・トンネル】&#10;一人当たり有形固定資産（償却資産）額"/>
        <xdr:cNvSpPr txBox="1"/>
      </xdr:nvSpPr>
      <xdr:spPr>
        <a:xfrm>
          <a:off x="9281505" y="10576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127360</xdr:rowOff>
    </xdr:from>
    <xdr:ext cx="690189" cy="259045"/>
    <xdr:sp macro="" textlink="">
      <xdr:nvSpPr>
        <xdr:cNvPr id="240" name="n_2mainValue【橋りょう・トンネル】&#10;一人当たり有形固定資産（償却資産）額"/>
        <xdr:cNvSpPr txBox="1"/>
      </xdr:nvSpPr>
      <xdr:spPr>
        <a:xfrm>
          <a:off x="8405205" y="10585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25810</xdr:rowOff>
    </xdr:from>
    <xdr:ext cx="599010" cy="259045"/>
    <xdr:sp macro="" textlink="">
      <xdr:nvSpPr>
        <xdr:cNvPr id="241" name="n_3mainValue【橋りょう・トンネル】&#10;一人当たり有形固定資産（償却資産）額"/>
        <xdr:cNvSpPr txBox="1"/>
      </xdr:nvSpPr>
      <xdr:spPr>
        <a:xfrm>
          <a:off x="7561795" y="1099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133986</xdr:rowOff>
    </xdr:from>
    <xdr:to>
      <xdr:col>24</xdr:col>
      <xdr:colOff>114300</xdr:colOff>
      <xdr:row>80</xdr:row>
      <xdr:rowOff>64136</xdr:rowOff>
    </xdr:to>
    <xdr:sp macro="" textlink="">
      <xdr:nvSpPr>
        <xdr:cNvPr id="281" name="楕円 280"/>
        <xdr:cNvSpPr/>
      </xdr:nvSpPr>
      <xdr:spPr>
        <a:xfrm>
          <a:off x="45847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156863</xdr:rowOff>
    </xdr:from>
    <xdr:ext cx="405111" cy="259045"/>
    <xdr:sp macro="" textlink="">
      <xdr:nvSpPr>
        <xdr:cNvPr id="282" name="【公営住宅】&#10;有形固定資産減価償却率該当値テキスト"/>
        <xdr:cNvSpPr txBox="1"/>
      </xdr:nvSpPr>
      <xdr:spPr>
        <a:xfrm>
          <a:off x="46736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283" name="楕円 282"/>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13336</xdr:rowOff>
    </xdr:from>
    <xdr:to>
      <xdr:col>24</xdr:col>
      <xdr:colOff>63500</xdr:colOff>
      <xdr:row>80</xdr:row>
      <xdr:rowOff>62864</xdr:rowOff>
    </xdr:to>
    <xdr:cxnSp macro="">
      <xdr:nvCxnSpPr>
        <xdr:cNvPr id="284" name="直線コネクタ 283"/>
        <xdr:cNvCxnSpPr/>
      </xdr:nvCxnSpPr>
      <xdr:spPr>
        <a:xfrm flipV="1">
          <a:off x="3797300" y="137293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285" name="楕円 284"/>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62864</xdr:rowOff>
    </xdr:from>
    <xdr:to>
      <xdr:col>19</xdr:col>
      <xdr:colOff>177800</xdr:colOff>
      <xdr:row>80</xdr:row>
      <xdr:rowOff>116205</xdr:rowOff>
    </xdr:to>
    <xdr:cxnSp macro="">
      <xdr:nvCxnSpPr>
        <xdr:cNvPr id="286" name="直線コネクタ 285"/>
        <xdr:cNvCxnSpPr/>
      </xdr:nvCxnSpPr>
      <xdr:spPr>
        <a:xfrm flipV="1">
          <a:off x="2908300" y="137788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87" name="楕円 286"/>
        <xdr:cNvSpPr/>
      </xdr:nvSpPr>
      <xdr:spPr>
        <a:xfrm>
          <a:off x="196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116205</xdr:rowOff>
    </xdr:from>
    <xdr:to>
      <xdr:col>15</xdr:col>
      <xdr:colOff>50800</xdr:colOff>
      <xdr:row>81</xdr:row>
      <xdr:rowOff>78105</xdr:rowOff>
    </xdr:to>
    <xdr:cxnSp macro="">
      <xdr:nvCxnSpPr>
        <xdr:cNvPr id="288" name="直線コネクタ 287"/>
        <xdr:cNvCxnSpPr/>
      </xdr:nvCxnSpPr>
      <xdr:spPr>
        <a:xfrm flipV="1">
          <a:off x="2019300" y="1383220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292" name="n_1mainValue【公営住宅】&#10;有形固定資産減価償却率"/>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12082</xdr:rowOff>
    </xdr:from>
    <xdr:ext cx="405111" cy="259045"/>
    <xdr:sp macro="" textlink="">
      <xdr:nvSpPr>
        <xdr:cNvPr id="293" name="n_2mainValue【公営住宅】&#10;有形固定資産減価償却率"/>
        <xdr:cNvSpPr txBox="1"/>
      </xdr:nvSpPr>
      <xdr:spPr>
        <a:xfrm>
          <a:off x="2705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94" name="n_3mainValue【公営住宅】&#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105283</xdr:rowOff>
    </xdr:from>
    <xdr:to>
      <xdr:col>55</xdr:col>
      <xdr:colOff>50800</xdr:colOff>
      <xdr:row>85</xdr:row>
      <xdr:rowOff>35433</xdr:rowOff>
    </xdr:to>
    <xdr:sp macro="" textlink="">
      <xdr:nvSpPr>
        <xdr:cNvPr id="333" name="楕円 332"/>
        <xdr:cNvSpPr/>
      </xdr:nvSpPr>
      <xdr:spPr>
        <a:xfrm>
          <a:off x="10426700" y="1450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83710</xdr:rowOff>
    </xdr:from>
    <xdr:ext cx="469744" cy="259045"/>
    <xdr:sp macro="" textlink="">
      <xdr:nvSpPr>
        <xdr:cNvPr id="334" name="【公営住宅】&#10;一人当たり面積該当値テキスト"/>
        <xdr:cNvSpPr txBox="1"/>
      </xdr:nvSpPr>
      <xdr:spPr>
        <a:xfrm>
          <a:off x="10515600" y="14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108713</xdr:rowOff>
    </xdr:from>
    <xdr:to>
      <xdr:col>50</xdr:col>
      <xdr:colOff>165100</xdr:colOff>
      <xdr:row>85</xdr:row>
      <xdr:rowOff>38863</xdr:rowOff>
    </xdr:to>
    <xdr:sp macro="" textlink="">
      <xdr:nvSpPr>
        <xdr:cNvPr id="335" name="楕円 334"/>
        <xdr:cNvSpPr/>
      </xdr:nvSpPr>
      <xdr:spPr>
        <a:xfrm>
          <a:off x="9588500" y="145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156083</xdr:rowOff>
    </xdr:from>
    <xdr:to>
      <xdr:col>55</xdr:col>
      <xdr:colOff>0</xdr:colOff>
      <xdr:row>84</xdr:row>
      <xdr:rowOff>159513</xdr:rowOff>
    </xdr:to>
    <xdr:cxnSp macro="">
      <xdr:nvCxnSpPr>
        <xdr:cNvPr id="336" name="直線コネクタ 335"/>
        <xdr:cNvCxnSpPr/>
      </xdr:nvCxnSpPr>
      <xdr:spPr>
        <a:xfrm flipV="1">
          <a:off x="9639300" y="1455788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110110</xdr:rowOff>
    </xdr:from>
    <xdr:to>
      <xdr:col>46</xdr:col>
      <xdr:colOff>38100</xdr:colOff>
      <xdr:row>85</xdr:row>
      <xdr:rowOff>40260</xdr:rowOff>
    </xdr:to>
    <xdr:sp macro="" textlink="">
      <xdr:nvSpPr>
        <xdr:cNvPr id="337" name="楕円 336"/>
        <xdr:cNvSpPr/>
      </xdr:nvSpPr>
      <xdr:spPr>
        <a:xfrm>
          <a:off x="8699500" y="145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159513</xdr:rowOff>
    </xdr:from>
    <xdr:to>
      <xdr:col>50</xdr:col>
      <xdr:colOff>114300</xdr:colOff>
      <xdr:row>84</xdr:row>
      <xdr:rowOff>160910</xdr:rowOff>
    </xdr:to>
    <xdr:cxnSp macro="">
      <xdr:nvCxnSpPr>
        <xdr:cNvPr id="338" name="直線コネクタ 337"/>
        <xdr:cNvCxnSpPr/>
      </xdr:nvCxnSpPr>
      <xdr:spPr>
        <a:xfrm flipV="1">
          <a:off x="8750300" y="1456131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167387</xdr:rowOff>
    </xdr:from>
    <xdr:to>
      <xdr:col>41</xdr:col>
      <xdr:colOff>101600</xdr:colOff>
      <xdr:row>85</xdr:row>
      <xdr:rowOff>97537</xdr:rowOff>
    </xdr:to>
    <xdr:sp macro="" textlink="">
      <xdr:nvSpPr>
        <xdr:cNvPr id="339" name="楕円 338"/>
        <xdr:cNvSpPr/>
      </xdr:nvSpPr>
      <xdr:spPr>
        <a:xfrm>
          <a:off x="7810500" y="145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160910</xdr:rowOff>
    </xdr:from>
    <xdr:to>
      <xdr:col>45</xdr:col>
      <xdr:colOff>177800</xdr:colOff>
      <xdr:row>85</xdr:row>
      <xdr:rowOff>46737</xdr:rowOff>
    </xdr:to>
    <xdr:cxnSp macro="">
      <xdr:nvCxnSpPr>
        <xdr:cNvPr id="340" name="直線コネクタ 339"/>
        <xdr:cNvCxnSpPr/>
      </xdr:nvCxnSpPr>
      <xdr:spPr>
        <a:xfrm flipV="1">
          <a:off x="7861300" y="14562710"/>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29990</xdr:rowOff>
    </xdr:from>
    <xdr:ext cx="469744" cy="259045"/>
    <xdr:sp macro="" textlink="">
      <xdr:nvSpPr>
        <xdr:cNvPr id="344" name="n_1mainValue【公営住宅】&#10;一人当たり面積"/>
        <xdr:cNvSpPr txBox="1"/>
      </xdr:nvSpPr>
      <xdr:spPr>
        <a:xfrm>
          <a:off x="9391727" y="1460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31387</xdr:rowOff>
    </xdr:from>
    <xdr:ext cx="469744" cy="259045"/>
    <xdr:sp macro="" textlink="">
      <xdr:nvSpPr>
        <xdr:cNvPr id="345" name="n_2mainValue【公営住宅】&#10;一人当たり面積"/>
        <xdr:cNvSpPr txBox="1"/>
      </xdr:nvSpPr>
      <xdr:spPr>
        <a:xfrm>
          <a:off x="8515427" y="146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88664</xdr:rowOff>
    </xdr:from>
    <xdr:ext cx="469744" cy="259045"/>
    <xdr:sp macro="" textlink="">
      <xdr:nvSpPr>
        <xdr:cNvPr id="346" name="n_3mainValue【公営住宅】&#10;一人当たり面積"/>
        <xdr:cNvSpPr txBox="1"/>
      </xdr:nvSpPr>
      <xdr:spPr>
        <a:xfrm>
          <a:off x="7626427" y="1466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93" name="【認定こども園・幼稚園・保育所】&#10;有形固定資産減価償却率平均値テキスト"/>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03" name="楕円 402"/>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04"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05" name="楕円 404"/>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33746</xdr:rowOff>
    </xdr:to>
    <xdr:cxnSp macro="">
      <xdr:nvCxnSpPr>
        <xdr:cNvPr id="406" name="直線コネクタ 405"/>
        <xdr:cNvCxnSpPr/>
      </xdr:nvCxnSpPr>
      <xdr:spPr>
        <a:xfrm flipV="1">
          <a:off x="15481300" y="667131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407" name="楕円 406"/>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85997</xdr:rowOff>
    </xdr:to>
    <xdr:cxnSp macro="">
      <xdr:nvCxnSpPr>
        <xdr:cNvPr id="408" name="直線コネクタ 407"/>
        <xdr:cNvCxnSpPr/>
      </xdr:nvCxnSpPr>
      <xdr:spPr>
        <a:xfrm flipV="1">
          <a:off x="14592300" y="67202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80917</xdr:rowOff>
    </xdr:from>
    <xdr:to>
      <xdr:col>72</xdr:col>
      <xdr:colOff>38100</xdr:colOff>
      <xdr:row>40</xdr:row>
      <xdr:rowOff>11067</xdr:rowOff>
    </xdr:to>
    <xdr:sp macro="" textlink="">
      <xdr:nvSpPr>
        <xdr:cNvPr id="409" name="楕円 408"/>
        <xdr:cNvSpPr/>
      </xdr:nvSpPr>
      <xdr:spPr>
        <a:xfrm>
          <a:off x="13652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85997</xdr:rowOff>
    </xdr:from>
    <xdr:to>
      <xdr:col>76</xdr:col>
      <xdr:colOff>114300</xdr:colOff>
      <xdr:row>39</xdr:row>
      <xdr:rowOff>131717</xdr:rowOff>
    </xdr:to>
    <xdr:cxnSp macro="">
      <xdr:nvCxnSpPr>
        <xdr:cNvPr id="410" name="直線コネクタ 409"/>
        <xdr:cNvCxnSpPr/>
      </xdr:nvCxnSpPr>
      <xdr:spPr>
        <a:xfrm flipV="1">
          <a:off x="13703300" y="67725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11"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412" name="n_2ave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13"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14" name="n_1mainValue【認定こども園・幼稚園・保育所】&#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415" name="n_2mainValue【認定こども園・幼稚園・保育所】&#10;有形固定資産減価償却率"/>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2194</xdr:rowOff>
    </xdr:from>
    <xdr:ext cx="405111" cy="259045"/>
    <xdr:sp macro="" textlink="">
      <xdr:nvSpPr>
        <xdr:cNvPr id="416" name="n_3mainValue【認定こども園・幼稚園・保育所】&#10;有形固定資産減価償却率"/>
        <xdr:cNvSpPr txBox="1"/>
      </xdr:nvSpPr>
      <xdr:spPr>
        <a:xfrm>
          <a:off x="13500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45" name="【認定こども園・幼稚園・保育所】&#10;一人当たり面積平均値テキスト"/>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87630</xdr:rowOff>
    </xdr:from>
    <xdr:to>
      <xdr:col>116</xdr:col>
      <xdr:colOff>114300</xdr:colOff>
      <xdr:row>40</xdr:row>
      <xdr:rowOff>17780</xdr:rowOff>
    </xdr:to>
    <xdr:sp macro="" textlink="">
      <xdr:nvSpPr>
        <xdr:cNvPr id="455" name="楕円 454"/>
        <xdr:cNvSpPr/>
      </xdr:nvSpPr>
      <xdr:spPr>
        <a:xfrm>
          <a:off x="221107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66057</xdr:rowOff>
    </xdr:from>
    <xdr:ext cx="469744" cy="259045"/>
    <xdr:sp macro="" textlink="">
      <xdr:nvSpPr>
        <xdr:cNvPr id="456" name="【認定こども園・幼稚園・保育所】&#10;一人当たり面積該当値テキスト"/>
        <xdr:cNvSpPr txBox="1"/>
      </xdr:nvSpPr>
      <xdr:spPr>
        <a:xfrm>
          <a:off x="221996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99060</xdr:rowOff>
    </xdr:from>
    <xdr:to>
      <xdr:col>112</xdr:col>
      <xdr:colOff>38100</xdr:colOff>
      <xdr:row>40</xdr:row>
      <xdr:rowOff>29210</xdr:rowOff>
    </xdr:to>
    <xdr:sp macro="" textlink="">
      <xdr:nvSpPr>
        <xdr:cNvPr id="457" name="楕円 456"/>
        <xdr:cNvSpPr/>
      </xdr:nvSpPr>
      <xdr:spPr>
        <a:xfrm>
          <a:off x="21272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138430</xdr:rowOff>
    </xdr:from>
    <xdr:to>
      <xdr:col>116</xdr:col>
      <xdr:colOff>63500</xdr:colOff>
      <xdr:row>39</xdr:row>
      <xdr:rowOff>149860</xdr:rowOff>
    </xdr:to>
    <xdr:cxnSp macro="">
      <xdr:nvCxnSpPr>
        <xdr:cNvPr id="458" name="直線コネクタ 457"/>
        <xdr:cNvCxnSpPr/>
      </xdr:nvCxnSpPr>
      <xdr:spPr>
        <a:xfrm flipV="1">
          <a:off x="21323300" y="6824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104140</xdr:rowOff>
    </xdr:from>
    <xdr:to>
      <xdr:col>107</xdr:col>
      <xdr:colOff>101600</xdr:colOff>
      <xdr:row>40</xdr:row>
      <xdr:rowOff>34290</xdr:rowOff>
    </xdr:to>
    <xdr:sp macro="" textlink="">
      <xdr:nvSpPr>
        <xdr:cNvPr id="459" name="楕円 458"/>
        <xdr:cNvSpPr/>
      </xdr:nvSpPr>
      <xdr:spPr>
        <a:xfrm>
          <a:off x="20383500" y="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149860</xdr:rowOff>
    </xdr:from>
    <xdr:to>
      <xdr:col>111</xdr:col>
      <xdr:colOff>177800</xdr:colOff>
      <xdr:row>39</xdr:row>
      <xdr:rowOff>154940</xdr:rowOff>
    </xdr:to>
    <xdr:cxnSp macro="">
      <xdr:nvCxnSpPr>
        <xdr:cNvPr id="460" name="直線コネクタ 459"/>
        <xdr:cNvCxnSpPr/>
      </xdr:nvCxnSpPr>
      <xdr:spPr>
        <a:xfrm flipV="1">
          <a:off x="20434300" y="68364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1" name="楕円 460"/>
        <xdr:cNvSpPr/>
      </xdr:nvSpPr>
      <xdr:spPr>
        <a:xfrm>
          <a:off x="19494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154940</xdr:rowOff>
    </xdr:from>
    <xdr:to>
      <xdr:col>107</xdr:col>
      <xdr:colOff>50800</xdr:colOff>
      <xdr:row>39</xdr:row>
      <xdr:rowOff>163830</xdr:rowOff>
    </xdr:to>
    <xdr:cxnSp macro="">
      <xdr:nvCxnSpPr>
        <xdr:cNvPr id="462" name="直線コネクタ 461"/>
        <xdr:cNvCxnSpPr/>
      </xdr:nvCxnSpPr>
      <xdr:spPr>
        <a:xfrm flipV="1">
          <a:off x="19545300" y="68414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63"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64"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65"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20337</xdr:rowOff>
    </xdr:from>
    <xdr:ext cx="469744" cy="259045"/>
    <xdr:sp macro="" textlink="">
      <xdr:nvSpPr>
        <xdr:cNvPr id="466" name="n_1mainValue【認定こども園・幼稚園・保育所】&#10;一人当たり面積"/>
        <xdr:cNvSpPr txBox="1"/>
      </xdr:nvSpPr>
      <xdr:spPr>
        <a:xfrm>
          <a:off x="21075727"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25417</xdr:rowOff>
    </xdr:from>
    <xdr:ext cx="469744" cy="259045"/>
    <xdr:sp macro="" textlink="">
      <xdr:nvSpPr>
        <xdr:cNvPr id="467" name="n_2mainValue【認定こども園・幼稚園・保育所】&#10;一人当たり面積"/>
        <xdr:cNvSpPr txBox="1"/>
      </xdr:nvSpPr>
      <xdr:spPr>
        <a:xfrm>
          <a:off x="20199427" y="688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68" name="n_3main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9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508" name="楕円 507"/>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509" name="【学校施設】&#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510" name="楕円 509"/>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85725</xdr:rowOff>
    </xdr:from>
    <xdr:to>
      <xdr:col>85</xdr:col>
      <xdr:colOff>127000</xdr:colOff>
      <xdr:row>61</xdr:row>
      <xdr:rowOff>120015</xdr:rowOff>
    </xdr:to>
    <xdr:cxnSp macro="">
      <xdr:nvCxnSpPr>
        <xdr:cNvPr id="511" name="直線コネクタ 510"/>
        <xdr:cNvCxnSpPr/>
      </xdr:nvCxnSpPr>
      <xdr:spPr>
        <a:xfrm flipV="1">
          <a:off x="15481300" y="10544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111125</xdr:rowOff>
    </xdr:from>
    <xdr:to>
      <xdr:col>76</xdr:col>
      <xdr:colOff>165100</xdr:colOff>
      <xdr:row>62</xdr:row>
      <xdr:rowOff>41275</xdr:rowOff>
    </xdr:to>
    <xdr:sp macro="" textlink="">
      <xdr:nvSpPr>
        <xdr:cNvPr id="512" name="楕円 511"/>
        <xdr:cNvSpPr/>
      </xdr:nvSpPr>
      <xdr:spPr>
        <a:xfrm>
          <a:off x="14541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161925</xdr:rowOff>
    </xdr:to>
    <xdr:cxnSp macro="">
      <xdr:nvCxnSpPr>
        <xdr:cNvPr id="513" name="直線コネクタ 512"/>
        <xdr:cNvCxnSpPr/>
      </xdr:nvCxnSpPr>
      <xdr:spPr>
        <a:xfrm flipV="1">
          <a:off x="14592300" y="10578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71120</xdr:rowOff>
    </xdr:from>
    <xdr:to>
      <xdr:col>72</xdr:col>
      <xdr:colOff>38100</xdr:colOff>
      <xdr:row>62</xdr:row>
      <xdr:rowOff>1270</xdr:rowOff>
    </xdr:to>
    <xdr:sp macro="" textlink="">
      <xdr:nvSpPr>
        <xdr:cNvPr id="514" name="楕円 513"/>
        <xdr:cNvSpPr/>
      </xdr:nvSpPr>
      <xdr:spPr>
        <a:xfrm>
          <a:off x="1365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61</xdr:row>
      <xdr:rowOff>161925</xdr:rowOff>
    </xdr:to>
    <xdr:cxnSp macro="">
      <xdr:nvCxnSpPr>
        <xdr:cNvPr id="515" name="直線コネクタ 514"/>
        <xdr:cNvCxnSpPr/>
      </xdr:nvCxnSpPr>
      <xdr:spPr>
        <a:xfrm>
          <a:off x="13703300" y="10580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16"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17"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8"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519" name="n_1mainValue【学校施設】&#10;有形固定資産減価償却率"/>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32402</xdr:rowOff>
    </xdr:from>
    <xdr:ext cx="405111" cy="259045"/>
    <xdr:sp macro="" textlink="">
      <xdr:nvSpPr>
        <xdr:cNvPr id="520" name="n_2mainValue【学校施設】&#10;有形固定資産減価償却率"/>
        <xdr:cNvSpPr txBox="1"/>
      </xdr:nvSpPr>
      <xdr:spPr>
        <a:xfrm>
          <a:off x="14389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163847</xdr:rowOff>
    </xdr:from>
    <xdr:ext cx="405111" cy="259045"/>
    <xdr:sp macro="" textlink="">
      <xdr:nvSpPr>
        <xdr:cNvPr id="521" name="n_3mainValue【学校施設】&#10;有形固定資産減価償却率"/>
        <xdr:cNvSpPr txBox="1"/>
      </xdr:nvSpPr>
      <xdr:spPr>
        <a:xfrm>
          <a:off x="13500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53"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27740</xdr:rowOff>
    </xdr:from>
    <xdr:to>
      <xdr:col>116</xdr:col>
      <xdr:colOff>114300</xdr:colOff>
      <xdr:row>63</xdr:row>
      <xdr:rowOff>129340</xdr:rowOff>
    </xdr:to>
    <xdr:sp macro="" textlink="">
      <xdr:nvSpPr>
        <xdr:cNvPr id="563" name="楕円 562"/>
        <xdr:cNvSpPr/>
      </xdr:nvSpPr>
      <xdr:spPr>
        <a:xfrm>
          <a:off x="22110700" y="108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6167</xdr:rowOff>
    </xdr:from>
    <xdr:ext cx="469744" cy="259045"/>
    <xdr:sp macro="" textlink="">
      <xdr:nvSpPr>
        <xdr:cNvPr id="564" name="【学校施設】&#10;一人当たり面積該当値テキスト"/>
        <xdr:cNvSpPr txBox="1"/>
      </xdr:nvSpPr>
      <xdr:spPr>
        <a:xfrm>
          <a:off x="22199600" y="1080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43742</xdr:rowOff>
    </xdr:from>
    <xdr:to>
      <xdr:col>112</xdr:col>
      <xdr:colOff>38100</xdr:colOff>
      <xdr:row>63</xdr:row>
      <xdr:rowOff>145342</xdr:rowOff>
    </xdr:to>
    <xdr:sp macro="" textlink="">
      <xdr:nvSpPr>
        <xdr:cNvPr id="565" name="楕円 564"/>
        <xdr:cNvSpPr/>
      </xdr:nvSpPr>
      <xdr:spPr>
        <a:xfrm>
          <a:off x="21272500" y="108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78540</xdr:rowOff>
    </xdr:from>
    <xdr:to>
      <xdr:col>116</xdr:col>
      <xdr:colOff>63500</xdr:colOff>
      <xdr:row>63</xdr:row>
      <xdr:rowOff>94542</xdr:rowOff>
    </xdr:to>
    <xdr:cxnSp macro="">
      <xdr:nvCxnSpPr>
        <xdr:cNvPr id="566" name="直線コネクタ 565"/>
        <xdr:cNvCxnSpPr/>
      </xdr:nvCxnSpPr>
      <xdr:spPr>
        <a:xfrm flipV="1">
          <a:off x="21323300" y="1087989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50601</xdr:rowOff>
    </xdr:from>
    <xdr:to>
      <xdr:col>107</xdr:col>
      <xdr:colOff>101600</xdr:colOff>
      <xdr:row>63</xdr:row>
      <xdr:rowOff>152201</xdr:rowOff>
    </xdr:to>
    <xdr:sp macro="" textlink="">
      <xdr:nvSpPr>
        <xdr:cNvPr id="567" name="楕円 566"/>
        <xdr:cNvSpPr/>
      </xdr:nvSpPr>
      <xdr:spPr>
        <a:xfrm>
          <a:off x="20383500" y="108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94542</xdr:rowOff>
    </xdr:from>
    <xdr:to>
      <xdr:col>111</xdr:col>
      <xdr:colOff>177800</xdr:colOff>
      <xdr:row>63</xdr:row>
      <xdr:rowOff>101401</xdr:rowOff>
    </xdr:to>
    <xdr:cxnSp macro="">
      <xdr:nvCxnSpPr>
        <xdr:cNvPr id="568" name="直線コネクタ 567"/>
        <xdr:cNvCxnSpPr/>
      </xdr:nvCxnSpPr>
      <xdr:spPr>
        <a:xfrm flipV="1">
          <a:off x="20434300" y="1089589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167839</xdr:rowOff>
    </xdr:from>
    <xdr:to>
      <xdr:col>102</xdr:col>
      <xdr:colOff>165100</xdr:colOff>
      <xdr:row>63</xdr:row>
      <xdr:rowOff>97989</xdr:rowOff>
    </xdr:to>
    <xdr:sp macro="" textlink="">
      <xdr:nvSpPr>
        <xdr:cNvPr id="569" name="楕円 568"/>
        <xdr:cNvSpPr/>
      </xdr:nvSpPr>
      <xdr:spPr>
        <a:xfrm>
          <a:off x="19494500" y="107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47189</xdr:rowOff>
    </xdr:from>
    <xdr:to>
      <xdr:col>107</xdr:col>
      <xdr:colOff>50800</xdr:colOff>
      <xdr:row>63</xdr:row>
      <xdr:rowOff>101401</xdr:rowOff>
    </xdr:to>
    <xdr:cxnSp macro="">
      <xdr:nvCxnSpPr>
        <xdr:cNvPr id="570" name="直線コネクタ 569"/>
        <xdr:cNvCxnSpPr/>
      </xdr:nvCxnSpPr>
      <xdr:spPr>
        <a:xfrm>
          <a:off x="19545300" y="10848539"/>
          <a:ext cx="889000" cy="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71"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72"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73"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136469</xdr:rowOff>
    </xdr:from>
    <xdr:ext cx="469744" cy="259045"/>
    <xdr:sp macro="" textlink="">
      <xdr:nvSpPr>
        <xdr:cNvPr id="574" name="n_1mainValue【学校施設】&#10;一人当たり面積"/>
        <xdr:cNvSpPr txBox="1"/>
      </xdr:nvSpPr>
      <xdr:spPr>
        <a:xfrm>
          <a:off x="21075727" y="1093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143328</xdr:rowOff>
    </xdr:from>
    <xdr:ext cx="469744" cy="259045"/>
    <xdr:sp macro="" textlink="">
      <xdr:nvSpPr>
        <xdr:cNvPr id="575" name="n_2mainValue【学校施設】&#10;一人当たり面積"/>
        <xdr:cNvSpPr txBox="1"/>
      </xdr:nvSpPr>
      <xdr:spPr>
        <a:xfrm>
          <a:off x="20199427" y="1094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89116</xdr:rowOff>
    </xdr:from>
    <xdr:ext cx="469744" cy="259045"/>
    <xdr:sp macro="" textlink="">
      <xdr:nvSpPr>
        <xdr:cNvPr id="576" name="n_3mainValue【学校施設】&#10;一人当たり面積"/>
        <xdr:cNvSpPr txBox="1"/>
      </xdr:nvSpPr>
      <xdr:spPr>
        <a:xfrm>
          <a:off x="19310427" y="1089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17" name="直線コネクタ 616"/>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18"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19" name="直線コネクタ 618"/>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22"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23" name="フローチャート: 判断 622"/>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24" name="フローチャート: 判断 623"/>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25" name="フローチャート: 判断 624"/>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626" name="フローチャート: 判断 625"/>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76836</xdr:rowOff>
    </xdr:from>
    <xdr:to>
      <xdr:col>85</xdr:col>
      <xdr:colOff>177800</xdr:colOff>
      <xdr:row>105</xdr:row>
      <xdr:rowOff>6986</xdr:rowOff>
    </xdr:to>
    <xdr:sp macro="" textlink="">
      <xdr:nvSpPr>
        <xdr:cNvPr id="632" name="楕円 631"/>
        <xdr:cNvSpPr/>
      </xdr:nvSpPr>
      <xdr:spPr>
        <a:xfrm>
          <a:off x="16268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55263</xdr:rowOff>
    </xdr:from>
    <xdr:ext cx="405111" cy="259045"/>
    <xdr:sp macro="" textlink="">
      <xdr:nvSpPr>
        <xdr:cNvPr id="633" name="【公民館】&#10;有形固定資産減価償却率該当値テキスト"/>
        <xdr:cNvSpPr txBox="1"/>
      </xdr:nvSpPr>
      <xdr:spPr>
        <a:xfrm>
          <a:off x="16357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634" name="楕円 633"/>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127636</xdr:rowOff>
    </xdr:from>
    <xdr:to>
      <xdr:col>85</xdr:col>
      <xdr:colOff>127000</xdr:colOff>
      <xdr:row>104</xdr:row>
      <xdr:rowOff>163830</xdr:rowOff>
    </xdr:to>
    <xdr:cxnSp macro="">
      <xdr:nvCxnSpPr>
        <xdr:cNvPr id="635" name="直線コネクタ 634"/>
        <xdr:cNvCxnSpPr/>
      </xdr:nvCxnSpPr>
      <xdr:spPr>
        <a:xfrm flipV="1">
          <a:off x="15481300" y="17958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636" name="楕円 635"/>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49530</xdr:rowOff>
    </xdr:to>
    <xdr:cxnSp macro="">
      <xdr:nvCxnSpPr>
        <xdr:cNvPr id="637" name="直線コネクタ 636"/>
        <xdr:cNvCxnSpPr/>
      </xdr:nvCxnSpPr>
      <xdr:spPr>
        <a:xfrm flipV="1">
          <a:off x="14592300" y="17994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638" name="楕円 637"/>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95250</xdr:rowOff>
    </xdr:to>
    <xdr:cxnSp macro="">
      <xdr:nvCxnSpPr>
        <xdr:cNvPr id="639" name="直線コネクタ 638"/>
        <xdr:cNvCxnSpPr/>
      </xdr:nvCxnSpPr>
      <xdr:spPr>
        <a:xfrm flipV="1">
          <a:off x="13703300" y="1805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40"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41" name="n_2aveValue【公民館】&#10;有形固定資産減価償却率"/>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642"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643" name="n_1mainValue【公民館】&#10;有形固定資産減価償却率"/>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644" name="n_2mainValue【公民館】&#10;有形固定資産減価償却率"/>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645" name="n_3mainValue【公民館】&#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669" name="直線コネクタ 668"/>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70"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71" name="直線コネクタ 670"/>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672"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673" name="直線コネクタ 672"/>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674" name="【公民館】&#10;一人当たり面積平均値テキスト"/>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675" name="フローチャート: 判断 674"/>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676" name="フローチャート: 判断 675"/>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77" name="フローチャート: 判断 676"/>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678" name="フローチャート: 判断 677"/>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39497</xdr:rowOff>
    </xdr:from>
    <xdr:to>
      <xdr:col>116</xdr:col>
      <xdr:colOff>114300</xdr:colOff>
      <xdr:row>106</xdr:row>
      <xdr:rowOff>141097</xdr:rowOff>
    </xdr:to>
    <xdr:sp macro="" textlink="">
      <xdr:nvSpPr>
        <xdr:cNvPr id="684" name="楕円 683"/>
        <xdr:cNvSpPr/>
      </xdr:nvSpPr>
      <xdr:spPr>
        <a:xfrm>
          <a:off x="22110700" y="182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62374</xdr:rowOff>
    </xdr:from>
    <xdr:ext cx="469744" cy="259045"/>
    <xdr:sp macro="" textlink="">
      <xdr:nvSpPr>
        <xdr:cNvPr id="685" name="【公民館】&#10;一人当たり面積該当値テキスト"/>
        <xdr:cNvSpPr txBox="1"/>
      </xdr:nvSpPr>
      <xdr:spPr>
        <a:xfrm>
          <a:off x="22199600" y="1806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686" name="楕円 685"/>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90297</xdr:rowOff>
    </xdr:to>
    <xdr:cxnSp macro="">
      <xdr:nvCxnSpPr>
        <xdr:cNvPr id="687" name="直線コネクタ 686"/>
        <xdr:cNvCxnSpPr/>
      </xdr:nvCxnSpPr>
      <xdr:spPr>
        <a:xfrm>
          <a:off x="21323300" y="18245328"/>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26163</xdr:rowOff>
    </xdr:from>
    <xdr:to>
      <xdr:col>107</xdr:col>
      <xdr:colOff>101600</xdr:colOff>
      <xdr:row>106</xdr:row>
      <xdr:rowOff>127763</xdr:rowOff>
    </xdr:to>
    <xdr:sp macro="" textlink="">
      <xdr:nvSpPr>
        <xdr:cNvPr id="688" name="楕円 687"/>
        <xdr:cNvSpPr/>
      </xdr:nvSpPr>
      <xdr:spPr>
        <a:xfrm>
          <a:off x="20383500" y="181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76963</xdr:rowOff>
    </xdr:to>
    <xdr:cxnSp macro="">
      <xdr:nvCxnSpPr>
        <xdr:cNvPr id="689" name="直線コネクタ 688"/>
        <xdr:cNvCxnSpPr/>
      </xdr:nvCxnSpPr>
      <xdr:spPr>
        <a:xfrm flipV="1">
          <a:off x="20434300" y="182453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26543</xdr:rowOff>
    </xdr:from>
    <xdr:to>
      <xdr:col>102</xdr:col>
      <xdr:colOff>165100</xdr:colOff>
      <xdr:row>106</xdr:row>
      <xdr:rowOff>128143</xdr:rowOff>
    </xdr:to>
    <xdr:sp macro="" textlink="">
      <xdr:nvSpPr>
        <xdr:cNvPr id="690" name="楕円 689"/>
        <xdr:cNvSpPr/>
      </xdr:nvSpPr>
      <xdr:spPr>
        <a:xfrm>
          <a:off x="19494500" y="182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76963</xdr:rowOff>
    </xdr:from>
    <xdr:to>
      <xdr:col>107</xdr:col>
      <xdr:colOff>50800</xdr:colOff>
      <xdr:row>106</xdr:row>
      <xdr:rowOff>77343</xdr:rowOff>
    </xdr:to>
    <xdr:cxnSp macro="">
      <xdr:nvCxnSpPr>
        <xdr:cNvPr id="691" name="直線コネクタ 690"/>
        <xdr:cNvCxnSpPr/>
      </xdr:nvCxnSpPr>
      <xdr:spPr>
        <a:xfrm flipV="1">
          <a:off x="19545300" y="182506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692" name="n_1aveValue【公民館】&#10;一人当たり面積"/>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693" name="n_2aveValue【公民館】&#10;一人当たり面積"/>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694" name="n_3aveValue【公民館】&#10;一人当たり面積"/>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138955</xdr:rowOff>
    </xdr:from>
    <xdr:ext cx="469744" cy="259045"/>
    <xdr:sp macro="" textlink="">
      <xdr:nvSpPr>
        <xdr:cNvPr id="695" name="n_1mainValue【公民館】&#10;一人当たり面積"/>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144290</xdr:rowOff>
    </xdr:from>
    <xdr:ext cx="469744" cy="259045"/>
    <xdr:sp macro="" textlink="">
      <xdr:nvSpPr>
        <xdr:cNvPr id="696" name="n_2mainValue【公民館】&#10;一人当たり面積"/>
        <xdr:cNvSpPr txBox="1"/>
      </xdr:nvSpPr>
      <xdr:spPr>
        <a:xfrm>
          <a:off x="20199427" y="179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144670</xdr:rowOff>
    </xdr:from>
    <xdr:ext cx="469744" cy="259045"/>
    <xdr:sp macro="" textlink="">
      <xdr:nvSpPr>
        <xdr:cNvPr id="697" name="n_3mainValue【公民館】&#10;一人当たり面積"/>
        <xdr:cNvSpPr txBox="1"/>
      </xdr:nvSpPr>
      <xdr:spPr>
        <a:xfrm>
          <a:off x="19310427" y="179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公営住宅を除き</a:t>
          </a:r>
          <a:r>
            <a:rPr kumimoji="1" lang="ja-JP" altLang="en-US" sz="1100">
              <a:solidFill>
                <a:schemeClr val="dk1"/>
              </a:solidFill>
              <a:effectLst/>
              <a:latin typeface="+mn-lt"/>
              <a:ea typeface="+mn-ea"/>
              <a:cs typeface="+mn-cs"/>
            </a:rPr>
            <a:t>有形</a:t>
          </a:r>
          <a:r>
            <a:rPr kumimoji="1" lang="ja-JP" altLang="ja-JP" sz="1100">
              <a:solidFill>
                <a:schemeClr val="dk1"/>
              </a:solidFill>
              <a:effectLst/>
              <a:latin typeface="+mn-lt"/>
              <a:ea typeface="+mn-ea"/>
              <a:cs typeface="+mn-cs"/>
            </a:rPr>
            <a:t>固定資産減価償却率は類似団体</a:t>
          </a:r>
          <a:r>
            <a:rPr kumimoji="1" lang="ja-JP" altLang="en-US" sz="1100">
              <a:solidFill>
                <a:schemeClr val="dk1"/>
              </a:solidFill>
              <a:effectLst/>
              <a:latin typeface="+mn-lt"/>
              <a:ea typeface="+mn-ea"/>
              <a:cs typeface="+mn-cs"/>
            </a:rPr>
            <a:t>より数値を</a:t>
          </a:r>
          <a:r>
            <a:rPr kumimoji="1" lang="ja-JP" altLang="ja-JP" sz="1100">
              <a:solidFill>
                <a:schemeClr val="dk1"/>
              </a:solidFill>
              <a:effectLst/>
              <a:latin typeface="+mn-lt"/>
              <a:ea typeface="+mn-ea"/>
              <a:cs typeface="+mn-cs"/>
            </a:rPr>
            <a:t>下回っており、比較的整備が進んでいる。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公営住宅は老朽化が進んでおり、人口推移や利用状況等を考慮して今後のあり方について検討していく必要がある。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22678</xdr:rowOff>
    </xdr:from>
    <xdr:to>
      <xdr:col>24</xdr:col>
      <xdr:colOff>114300</xdr:colOff>
      <xdr:row>57</xdr:row>
      <xdr:rowOff>124278</xdr:rowOff>
    </xdr:to>
    <xdr:sp macro="" textlink="">
      <xdr:nvSpPr>
        <xdr:cNvPr id="91" name="楕円 90"/>
        <xdr:cNvSpPr/>
      </xdr:nvSpPr>
      <xdr:spPr>
        <a:xfrm>
          <a:off x="4584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45555</xdr:rowOff>
    </xdr:from>
    <xdr:ext cx="405111" cy="259045"/>
    <xdr:sp macro="" textlink="">
      <xdr:nvSpPr>
        <xdr:cNvPr id="92" name="【体育館・プール】&#10;有形固定資産減価償却率該当値テキスト"/>
        <xdr:cNvSpPr txBox="1"/>
      </xdr:nvSpPr>
      <xdr:spPr>
        <a:xfrm>
          <a:off x="4673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43906</xdr:rowOff>
    </xdr:from>
    <xdr:to>
      <xdr:col>20</xdr:col>
      <xdr:colOff>38100</xdr:colOff>
      <xdr:row>57</xdr:row>
      <xdr:rowOff>145506</xdr:rowOff>
    </xdr:to>
    <xdr:sp macro="" textlink="">
      <xdr:nvSpPr>
        <xdr:cNvPr id="93" name="楕円 92"/>
        <xdr:cNvSpPr/>
      </xdr:nvSpPr>
      <xdr:spPr>
        <a:xfrm>
          <a:off x="37465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73478</xdr:rowOff>
    </xdr:from>
    <xdr:to>
      <xdr:col>24</xdr:col>
      <xdr:colOff>63500</xdr:colOff>
      <xdr:row>57</xdr:row>
      <xdr:rowOff>94706</xdr:rowOff>
    </xdr:to>
    <xdr:cxnSp macro="">
      <xdr:nvCxnSpPr>
        <xdr:cNvPr id="94" name="直線コネクタ 93"/>
        <xdr:cNvCxnSpPr/>
      </xdr:nvCxnSpPr>
      <xdr:spPr>
        <a:xfrm flipV="1">
          <a:off x="3797300" y="984612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95" name="楕円 94"/>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94706</xdr:rowOff>
    </xdr:from>
    <xdr:to>
      <xdr:col>19</xdr:col>
      <xdr:colOff>177800</xdr:colOff>
      <xdr:row>57</xdr:row>
      <xdr:rowOff>114300</xdr:rowOff>
    </xdr:to>
    <xdr:cxnSp macro="">
      <xdr:nvCxnSpPr>
        <xdr:cNvPr id="96" name="直線コネクタ 95"/>
        <xdr:cNvCxnSpPr/>
      </xdr:nvCxnSpPr>
      <xdr:spPr>
        <a:xfrm flipV="1">
          <a:off x="2908300" y="98673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4717</xdr:rowOff>
    </xdr:from>
    <xdr:to>
      <xdr:col>10</xdr:col>
      <xdr:colOff>165100</xdr:colOff>
      <xdr:row>56</xdr:row>
      <xdr:rowOff>106317</xdr:rowOff>
    </xdr:to>
    <xdr:sp macro="" textlink="">
      <xdr:nvSpPr>
        <xdr:cNvPr id="97" name="楕円 96"/>
        <xdr:cNvSpPr/>
      </xdr:nvSpPr>
      <xdr:spPr>
        <a:xfrm>
          <a:off x="1968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55517</xdr:rowOff>
    </xdr:from>
    <xdr:to>
      <xdr:col>15</xdr:col>
      <xdr:colOff>50800</xdr:colOff>
      <xdr:row>57</xdr:row>
      <xdr:rowOff>114300</xdr:rowOff>
    </xdr:to>
    <xdr:cxnSp macro="">
      <xdr:nvCxnSpPr>
        <xdr:cNvPr id="98" name="直線コネクタ 97"/>
        <xdr:cNvCxnSpPr/>
      </xdr:nvCxnSpPr>
      <xdr:spPr>
        <a:xfrm>
          <a:off x="2019300" y="9656717"/>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162033</xdr:rowOff>
    </xdr:from>
    <xdr:ext cx="405111" cy="259045"/>
    <xdr:sp macro="" textlink="">
      <xdr:nvSpPr>
        <xdr:cNvPr id="99" name="n_1mainValue【体育館・プール】&#10;有形固定資産減価償却率"/>
        <xdr:cNvSpPr txBox="1"/>
      </xdr:nvSpPr>
      <xdr:spPr>
        <a:xfrm>
          <a:off x="358204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00"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122844</xdr:rowOff>
    </xdr:from>
    <xdr:ext cx="405111" cy="259045"/>
    <xdr:sp macro="" textlink="">
      <xdr:nvSpPr>
        <xdr:cNvPr id="101" name="n_3mainValue【体育館・プール】&#10;有形固定資産減価償却率"/>
        <xdr:cNvSpPr txBox="1"/>
      </xdr:nvSpPr>
      <xdr:spPr>
        <a:xfrm>
          <a:off x="1816744" y="938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13987</xdr:rowOff>
    </xdr:from>
    <xdr:ext cx="469744" cy="259045"/>
    <xdr:sp macro="" textlink="">
      <xdr:nvSpPr>
        <xdr:cNvPr id="130" name="【体育館・プール】&#10;一人当たり面積平均値テキスト"/>
        <xdr:cNvSpPr txBox="1"/>
      </xdr:nvSpPr>
      <xdr:spPr>
        <a:xfrm>
          <a:off x="10515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33" name="n_1aveValue【体育館・プール】&#10;一人当たり面積"/>
        <xdr:cNvSpPr txBox="1"/>
      </xdr:nvSpPr>
      <xdr:spPr>
        <a:xfrm>
          <a:off x="93917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134002</xdr:rowOff>
    </xdr:from>
    <xdr:ext cx="469744" cy="259045"/>
    <xdr:sp macro="" textlink="">
      <xdr:nvSpPr>
        <xdr:cNvPr id="135" name="n_2aveValue【体育館・プール】&#10;一人当たり面積"/>
        <xdr:cNvSpPr txBox="1"/>
      </xdr:nvSpPr>
      <xdr:spPr>
        <a:xfrm>
          <a:off x="8515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7" name="n_3aveValue【体育館・プール】&#10;一人当たり面積"/>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115697</xdr:rowOff>
    </xdr:from>
    <xdr:to>
      <xdr:col>55</xdr:col>
      <xdr:colOff>50800</xdr:colOff>
      <xdr:row>63</xdr:row>
      <xdr:rowOff>45847</xdr:rowOff>
    </xdr:to>
    <xdr:sp macro="" textlink="">
      <xdr:nvSpPr>
        <xdr:cNvPr id="143" name="楕円 142"/>
        <xdr:cNvSpPr/>
      </xdr:nvSpPr>
      <xdr:spPr>
        <a:xfrm>
          <a:off x="104267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94124</xdr:rowOff>
    </xdr:from>
    <xdr:ext cx="469744" cy="259045"/>
    <xdr:sp macro="" textlink="">
      <xdr:nvSpPr>
        <xdr:cNvPr id="144" name="【体育館・プール】&#10;一人当たり面積該当値テキスト"/>
        <xdr:cNvSpPr txBox="1"/>
      </xdr:nvSpPr>
      <xdr:spPr>
        <a:xfrm>
          <a:off x="10515600" y="107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122936</xdr:rowOff>
    </xdr:from>
    <xdr:to>
      <xdr:col>50</xdr:col>
      <xdr:colOff>165100</xdr:colOff>
      <xdr:row>63</xdr:row>
      <xdr:rowOff>53086</xdr:rowOff>
    </xdr:to>
    <xdr:sp macro="" textlink="">
      <xdr:nvSpPr>
        <xdr:cNvPr id="145" name="楕円 144"/>
        <xdr:cNvSpPr/>
      </xdr:nvSpPr>
      <xdr:spPr>
        <a:xfrm>
          <a:off x="9588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166497</xdr:rowOff>
    </xdr:from>
    <xdr:to>
      <xdr:col>55</xdr:col>
      <xdr:colOff>0</xdr:colOff>
      <xdr:row>63</xdr:row>
      <xdr:rowOff>2286</xdr:rowOff>
    </xdr:to>
    <xdr:cxnSp macro="">
      <xdr:nvCxnSpPr>
        <xdr:cNvPr id="146" name="直線コネクタ 145"/>
        <xdr:cNvCxnSpPr/>
      </xdr:nvCxnSpPr>
      <xdr:spPr>
        <a:xfrm flipV="1">
          <a:off x="9639300" y="1079639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147" name="楕円 146"/>
        <xdr:cNvSpPr/>
      </xdr:nvSpPr>
      <xdr:spPr>
        <a:xfrm>
          <a:off x="869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xdr:rowOff>
    </xdr:from>
    <xdr:to>
      <xdr:col>50</xdr:col>
      <xdr:colOff>114300</xdr:colOff>
      <xdr:row>63</xdr:row>
      <xdr:rowOff>5715</xdr:rowOff>
    </xdr:to>
    <xdr:cxnSp macro="">
      <xdr:nvCxnSpPr>
        <xdr:cNvPr id="148" name="直線コネクタ 147"/>
        <xdr:cNvCxnSpPr/>
      </xdr:nvCxnSpPr>
      <xdr:spPr>
        <a:xfrm flipV="1">
          <a:off x="8750300" y="108036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74549</xdr:rowOff>
    </xdr:from>
    <xdr:to>
      <xdr:col>41</xdr:col>
      <xdr:colOff>101600</xdr:colOff>
      <xdr:row>63</xdr:row>
      <xdr:rowOff>4699</xdr:rowOff>
    </xdr:to>
    <xdr:sp macro="" textlink="">
      <xdr:nvSpPr>
        <xdr:cNvPr id="149" name="楕円 148"/>
        <xdr:cNvSpPr/>
      </xdr:nvSpPr>
      <xdr:spPr>
        <a:xfrm>
          <a:off x="7810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125349</xdr:rowOff>
    </xdr:from>
    <xdr:to>
      <xdr:col>45</xdr:col>
      <xdr:colOff>177800</xdr:colOff>
      <xdr:row>63</xdr:row>
      <xdr:rowOff>5715</xdr:rowOff>
    </xdr:to>
    <xdr:cxnSp macro="">
      <xdr:nvCxnSpPr>
        <xdr:cNvPr id="150" name="直線コネクタ 149"/>
        <xdr:cNvCxnSpPr/>
      </xdr:nvCxnSpPr>
      <xdr:spPr>
        <a:xfrm>
          <a:off x="7861300" y="10755249"/>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44213</xdr:rowOff>
    </xdr:from>
    <xdr:ext cx="469744" cy="259045"/>
    <xdr:sp macro="" textlink="">
      <xdr:nvSpPr>
        <xdr:cNvPr id="151" name="n_1mainValue【体育館・プール】&#10;一人当たり面積"/>
        <xdr:cNvSpPr txBox="1"/>
      </xdr:nvSpPr>
      <xdr:spPr>
        <a:xfrm>
          <a:off x="93917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47642</xdr:rowOff>
    </xdr:from>
    <xdr:ext cx="469744" cy="259045"/>
    <xdr:sp macro="" textlink="">
      <xdr:nvSpPr>
        <xdr:cNvPr id="152" name="n_2mainValue【体育館・プール】&#10;一人当たり面積"/>
        <xdr:cNvSpPr txBox="1"/>
      </xdr:nvSpPr>
      <xdr:spPr>
        <a:xfrm>
          <a:off x="8515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167276</xdr:rowOff>
    </xdr:from>
    <xdr:ext cx="469744" cy="259045"/>
    <xdr:sp macro="" textlink="">
      <xdr:nvSpPr>
        <xdr:cNvPr id="153" name="n_3mainValue【体育館・プール】&#10;一人当たり面積"/>
        <xdr:cNvSpPr txBox="1"/>
      </xdr:nvSpPr>
      <xdr:spPr>
        <a:xfrm>
          <a:off x="7626427" y="1079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84"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7"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9"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169834</xdr:rowOff>
    </xdr:from>
    <xdr:ext cx="405111" cy="259045"/>
    <xdr:sp macro="" textlink="">
      <xdr:nvSpPr>
        <xdr:cNvPr id="191" name="n_3aveValue【福祉施設】&#10;有形固定資産減価償却率"/>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77107</xdr:rowOff>
    </xdr:from>
    <xdr:to>
      <xdr:col>24</xdr:col>
      <xdr:colOff>114300</xdr:colOff>
      <xdr:row>81</xdr:row>
      <xdr:rowOff>7257</xdr:rowOff>
    </xdr:to>
    <xdr:sp macro="" textlink="">
      <xdr:nvSpPr>
        <xdr:cNvPr id="197" name="楕円 196"/>
        <xdr:cNvSpPr/>
      </xdr:nvSpPr>
      <xdr:spPr>
        <a:xfrm>
          <a:off x="45847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99984</xdr:rowOff>
    </xdr:from>
    <xdr:ext cx="405111" cy="259045"/>
    <xdr:sp macro="" textlink="">
      <xdr:nvSpPr>
        <xdr:cNvPr id="198" name="【福祉施設】&#10;有形固定資産減価償却率該当値テキスト"/>
        <xdr:cNvSpPr txBox="1"/>
      </xdr:nvSpPr>
      <xdr:spPr>
        <a:xfrm>
          <a:off x="4673600" y="1364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142421</xdr:rowOff>
    </xdr:from>
    <xdr:to>
      <xdr:col>20</xdr:col>
      <xdr:colOff>38100</xdr:colOff>
      <xdr:row>81</xdr:row>
      <xdr:rowOff>72571</xdr:rowOff>
    </xdr:to>
    <xdr:sp macro="" textlink="">
      <xdr:nvSpPr>
        <xdr:cNvPr id="199" name="楕円 198"/>
        <xdr:cNvSpPr/>
      </xdr:nvSpPr>
      <xdr:spPr>
        <a:xfrm>
          <a:off x="3746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127907</xdr:rowOff>
    </xdr:from>
    <xdr:to>
      <xdr:col>24</xdr:col>
      <xdr:colOff>63500</xdr:colOff>
      <xdr:row>81</xdr:row>
      <xdr:rowOff>21771</xdr:rowOff>
    </xdr:to>
    <xdr:cxnSp macro="">
      <xdr:nvCxnSpPr>
        <xdr:cNvPr id="200" name="直線コネクタ 199"/>
        <xdr:cNvCxnSpPr/>
      </xdr:nvCxnSpPr>
      <xdr:spPr>
        <a:xfrm flipV="1">
          <a:off x="3797300" y="1384390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168548</xdr:rowOff>
    </xdr:from>
    <xdr:to>
      <xdr:col>15</xdr:col>
      <xdr:colOff>101600</xdr:colOff>
      <xdr:row>81</xdr:row>
      <xdr:rowOff>98698</xdr:rowOff>
    </xdr:to>
    <xdr:sp macro="" textlink="">
      <xdr:nvSpPr>
        <xdr:cNvPr id="201" name="楕円 200"/>
        <xdr:cNvSpPr/>
      </xdr:nvSpPr>
      <xdr:spPr>
        <a:xfrm>
          <a:off x="2857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21771</xdr:rowOff>
    </xdr:from>
    <xdr:to>
      <xdr:col>19</xdr:col>
      <xdr:colOff>177800</xdr:colOff>
      <xdr:row>81</xdr:row>
      <xdr:rowOff>47898</xdr:rowOff>
    </xdr:to>
    <xdr:cxnSp macro="">
      <xdr:nvCxnSpPr>
        <xdr:cNvPr id="202" name="直線コネクタ 201"/>
        <xdr:cNvCxnSpPr/>
      </xdr:nvCxnSpPr>
      <xdr:spPr>
        <a:xfrm flipV="1">
          <a:off x="2908300" y="139092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41184</xdr:rowOff>
    </xdr:from>
    <xdr:to>
      <xdr:col>10</xdr:col>
      <xdr:colOff>165100</xdr:colOff>
      <xdr:row>81</xdr:row>
      <xdr:rowOff>142784</xdr:rowOff>
    </xdr:to>
    <xdr:sp macro="" textlink="">
      <xdr:nvSpPr>
        <xdr:cNvPr id="203" name="楕円 202"/>
        <xdr:cNvSpPr/>
      </xdr:nvSpPr>
      <xdr:spPr>
        <a:xfrm>
          <a:off x="1968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47898</xdr:rowOff>
    </xdr:from>
    <xdr:to>
      <xdr:col>15</xdr:col>
      <xdr:colOff>50800</xdr:colOff>
      <xdr:row>81</xdr:row>
      <xdr:rowOff>91984</xdr:rowOff>
    </xdr:to>
    <xdr:cxnSp macro="">
      <xdr:nvCxnSpPr>
        <xdr:cNvPr id="204" name="直線コネクタ 203"/>
        <xdr:cNvCxnSpPr/>
      </xdr:nvCxnSpPr>
      <xdr:spPr>
        <a:xfrm flipV="1">
          <a:off x="2019300" y="139353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89098</xdr:rowOff>
    </xdr:from>
    <xdr:ext cx="405111" cy="259045"/>
    <xdr:sp macro="" textlink="">
      <xdr:nvSpPr>
        <xdr:cNvPr id="205" name="n_1mainValue【福祉施設】&#10;有形固定資産減価償却率"/>
        <xdr:cNvSpPr txBox="1"/>
      </xdr:nvSpPr>
      <xdr:spPr>
        <a:xfrm>
          <a:off x="3582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115225</xdr:rowOff>
    </xdr:from>
    <xdr:ext cx="405111" cy="259045"/>
    <xdr:sp macro="" textlink="">
      <xdr:nvSpPr>
        <xdr:cNvPr id="206" name="n_2mainValue【福祉施設】&#10;有形固定資産減価償却率"/>
        <xdr:cNvSpPr txBox="1"/>
      </xdr:nvSpPr>
      <xdr:spPr>
        <a:xfrm>
          <a:off x="2705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159311</xdr:rowOff>
    </xdr:from>
    <xdr:ext cx="405111" cy="259045"/>
    <xdr:sp macro="" textlink="">
      <xdr:nvSpPr>
        <xdr:cNvPr id="207" name="n_3mainValue【福祉施設】&#10;有形固定資産減価償却率"/>
        <xdr:cNvSpPr txBox="1"/>
      </xdr:nvSpPr>
      <xdr:spPr>
        <a:xfrm>
          <a:off x="1816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34"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37"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9"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41"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41935</xdr:rowOff>
    </xdr:from>
    <xdr:to>
      <xdr:col>55</xdr:col>
      <xdr:colOff>50800</xdr:colOff>
      <xdr:row>85</xdr:row>
      <xdr:rowOff>143535</xdr:rowOff>
    </xdr:to>
    <xdr:sp macro="" textlink="">
      <xdr:nvSpPr>
        <xdr:cNvPr id="247" name="楕円 246"/>
        <xdr:cNvSpPr/>
      </xdr:nvSpPr>
      <xdr:spPr>
        <a:xfrm>
          <a:off x="104267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128312</xdr:rowOff>
    </xdr:from>
    <xdr:ext cx="469744" cy="259045"/>
    <xdr:sp macro="" textlink="">
      <xdr:nvSpPr>
        <xdr:cNvPr id="248" name="【福祉施設】&#10;一人当たり面積該当値テキスト"/>
        <xdr:cNvSpPr txBox="1"/>
      </xdr:nvSpPr>
      <xdr:spPr>
        <a:xfrm>
          <a:off x="10515600" y="1453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45365</xdr:rowOff>
    </xdr:from>
    <xdr:to>
      <xdr:col>50</xdr:col>
      <xdr:colOff>165100</xdr:colOff>
      <xdr:row>85</xdr:row>
      <xdr:rowOff>146965</xdr:rowOff>
    </xdr:to>
    <xdr:sp macro="" textlink="">
      <xdr:nvSpPr>
        <xdr:cNvPr id="249" name="楕円 248"/>
        <xdr:cNvSpPr/>
      </xdr:nvSpPr>
      <xdr:spPr>
        <a:xfrm>
          <a:off x="9588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92735</xdr:rowOff>
    </xdr:from>
    <xdr:to>
      <xdr:col>55</xdr:col>
      <xdr:colOff>0</xdr:colOff>
      <xdr:row>85</xdr:row>
      <xdr:rowOff>96165</xdr:rowOff>
    </xdr:to>
    <xdr:cxnSp macro="">
      <xdr:nvCxnSpPr>
        <xdr:cNvPr id="250" name="直線コネクタ 249"/>
        <xdr:cNvCxnSpPr/>
      </xdr:nvCxnSpPr>
      <xdr:spPr>
        <a:xfrm flipV="1">
          <a:off x="9639300" y="1466598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53366</xdr:rowOff>
    </xdr:from>
    <xdr:to>
      <xdr:col>46</xdr:col>
      <xdr:colOff>38100</xdr:colOff>
      <xdr:row>85</xdr:row>
      <xdr:rowOff>154966</xdr:rowOff>
    </xdr:to>
    <xdr:sp macro="" textlink="">
      <xdr:nvSpPr>
        <xdr:cNvPr id="251" name="楕円 250"/>
        <xdr:cNvSpPr/>
      </xdr:nvSpPr>
      <xdr:spPr>
        <a:xfrm>
          <a:off x="8699500" y="14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96165</xdr:rowOff>
    </xdr:from>
    <xdr:to>
      <xdr:col>50</xdr:col>
      <xdr:colOff>114300</xdr:colOff>
      <xdr:row>85</xdr:row>
      <xdr:rowOff>104166</xdr:rowOff>
    </xdr:to>
    <xdr:cxnSp macro="">
      <xdr:nvCxnSpPr>
        <xdr:cNvPr id="252" name="直線コネクタ 251"/>
        <xdr:cNvCxnSpPr/>
      </xdr:nvCxnSpPr>
      <xdr:spPr>
        <a:xfrm flipV="1">
          <a:off x="8750300" y="1466941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85827</xdr:rowOff>
    </xdr:from>
    <xdr:to>
      <xdr:col>41</xdr:col>
      <xdr:colOff>101600</xdr:colOff>
      <xdr:row>86</xdr:row>
      <xdr:rowOff>15977</xdr:rowOff>
    </xdr:to>
    <xdr:sp macro="" textlink="">
      <xdr:nvSpPr>
        <xdr:cNvPr id="253" name="楕円 252"/>
        <xdr:cNvSpPr/>
      </xdr:nvSpPr>
      <xdr:spPr>
        <a:xfrm>
          <a:off x="7810500" y="146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104166</xdr:rowOff>
    </xdr:from>
    <xdr:to>
      <xdr:col>45</xdr:col>
      <xdr:colOff>177800</xdr:colOff>
      <xdr:row>85</xdr:row>
      <xdr:rowOff>136627</xdr:rowOff>
    </xdr:to>
    <xdr:cxnSp macro="">
      <xdr:nvCxnSpPr>
        <xdr:cNvPr id="254" name="直線コネクタ 253"/>
        <xdr:cNvCxnSpPr/>
      </xdr:nvCxnSpPr>
      <xdr:spPr>
        <a:xfrm flipV="1">
          <a:off x="7861300" y="14677416"/>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138092</xdr:rowOff>
    </xdr:from>
    <xdr:ext cx="469744" cy="259045"/>
    <xdr:sp macro="" textlink="">
      <xdr:nvSpPr>
        <xdr:cNvPr id="255" name="n_1mainValue【福祉施設】&#10;一人当たり面積"/>
        <xdr:cNvSpPr txBox="1"/>
      </xdr:nvSpPr>
      <xdr:spPr>
        <a:xfrm>
          <a:off x="93917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146093</xdr:rowOff>
    </xdr:from>
    <xdr:ext cx="469744" cy="259045"/>
    <xdr:sp macro="" textlink="">
      <xdr:nvSpPr>
        <xdr:cNvPr id="256" name="n_2mainValue【福祉施設】&#10;一人当たり面積"/>
        <xdr:cNvSpPr txBox="1"/>
      </xdr:nvSpPr>
      <xdr:spPr>
        <a:xfrm>
          <a:off x="8515427" y="1471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7104</xdr:rowOff>
    </xdr:from>
    <xdr:ext cx="469744" cy="259045"/>
    <xdr:sp macro="" textlink="">
      <xdr:nvSpPr>
        <xdr:cNvPr id="257" name="n_3mainValue【福祉施設】&#10;一人当たり面積"/>
        <xdr:cNvSpPr txBox="1"/>
      </xdr:nvSpPr>
      <xdr:spPr>
        <a:xfrm>
          <a:off x="7626427" y="1475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4" name="直線コネクタ 2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5" name="テキスト ボックス 28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6" name="直線コネクタ 2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7" name="テキスト ボックス 2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8" name="直線コネクタ 2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9" name="テキスト ボックス 2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0" name="直線コネクタ 2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1" name="テキスト ボックス 2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2" name="直線コネクタ 2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3" name="テキスト ボックス 2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4" name="直線コネクタ 2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5" name="テキスト ボックス 29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299" name="直線コネクタ 298"/>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00" name="【一般廃棄物処理施設】&#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01" name="直線コネクタ 300"/>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02" name="【一般廃棄物処理施設】&#10;有形固定資産減価償却率最大値テキスト"/>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03" name="直線コネクタ 302"/>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04" name="【一般廃棄物処理施設】&#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05" name="フローチャート: 判断 304"/>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06" name="フローチャート: 判断 305"/>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3827</xdr:rowOff>
    </xdr:from>
    <xdr:ext cx="405111" cy="259045"/>
    <xdr:sp macro="" textlink="">
      <xdr:nvSpPr>
        <xdr:cNvPr id="307" name="n_1ave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08" name="フローチャート: 判断 30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309"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10" name="フローチャート: 判断 309"/>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11"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100512</xdr:rowOff>
    </xdr:from>
    <xdr:to>
      <xdr:col>85</xdr:col>
      <xdr:colOff>177800</xdr:colOff>
      <xdr:row>41</xdr:row>
      <xdr:rowOff>30662</xdr:rowOff>
    </xdr:to>
    <xdr:sp macro="" textlink="">
      <xdr:nvSpPr>
        <xdr:cNvPr id="317" name="楕円 316"/>
        <xdr:cNvSpPr/>
      </xdr:nvSpPr>
      <xdr:spPr>
        <a:xfrm>
          <a:off x="16268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78939</xdr:rowOff>
    </xdr:from>
    <xdr:ext cx="405111" cy="259045"/>
    <xdr:sp macro="" textlink="">
      <xdr:nvSpPr>
        <xdr:cNvPr id="318" name="【一般廃棄物処理施設】&#10;有形固定資産減価償却率該当値テキスト"/>
        <xdr:cNvSpPr txBox="1"/>
      </xdr:nvSpPr>
      <xdr:spPr>
        <a:xfrm>
          <a:off x="16357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319" name="楕円 318"/>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40</xdr:row>
      <xdr:rowOff>151312</xdr:rowOff>
    </xdr:to>
    <xdr:cxnSp macro="">
      <xdr:nvCxnSpPr>
        <xdr:cNvPr id="320" name="直線コネクタ 319"/>
        <xdr:cNvCxnSpPr/>
      </xdr:nvCxnSpPr>
      <xdr:spPr>
        <a:xfrm>
          <a:off x="15481300" y="6124303"/>
          <a:ext cx="838200" cy="88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321" name="楕円 320"/>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167640</xdr:rowOff>
    </xdr:to>
    <xdr:cxnSp macro="">
      <xdr:nvCxnSpPr>
        <xdr:cNvPr id="322" name="直線コネクタ 321"/>
        <xdr:cNvCxnSpPr/>
      </xdr:nvCxnSpPr>
      <xdr:spPr>
        <a:xfrm flipV="1">
          <a:off x="14592300" y="61243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19430</xdr:rowOff>
    </xdr:from>
    <xdr:ext cx="405111" cy="259045"/>
    <xdr:sp macro="" textlink="">
      <xdr:nvSpPr>
        <xdr:cNvPr id="323" name="n_1mainValue【一般廃棄物処理施設】&#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324" name="n_2mainValue【一般廃棄物処理施設】&#10;有形固定資産減価償却率"/>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6" name="テキスト ボックス 3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8" name="テキスト ボックス 3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40" name="テキスト ボックス 33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42" name="テキスト ボックス 34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4" name="テキスト ボックス 34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6" name="テキスト ボックス 34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348" name="直線コネクタ 347"/>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349" name="【一般廃棄物処理施設】&#10;一人当たり有形固定資産（償却資産）額最小値テキスト"/>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350" name="直線コネクタ 349"/>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351" name="【一般廃棄物処理施設】&#10;一人当たり有形固定資産（償却資産）額最大値テキスト"/>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352" name="直線コネクタ 351"/>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33709</xdr:rowOff>
    </xdr:from>
    <xdr:ext cx="599010" cy="259045"/>
    <xdr:sp macro="" textlink="">
      <xdr:nvSpPr>
        <xdr:cNvPr id="353" name="【一般廃棄物処理施設】&#10;一人当たり有形固定資産（償却資産）額平均値テキスト"/>
        <xdr:cNvSpPr txBox="1"/>
      </xdr:nvSpPr>
      <xdr:spPr>
        <a:xfrm>
          <a:off x="22199600" y="6891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354" name="フローチャート: 判断 353"/>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355" name="フローチャート: 判断 354"/>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356" name="n_1aveValue【一般廃棄物処理施設】&#10;一人当たり有形固定資産（償却資産）額"/>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357" name="フローチャート: 判断 356"/>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131444</xdr:rowOff>
    </xdr:from>
    <xdr:ext cx="599010" cy="259045"/>
    <xdr:sp macro="" textlink="">
      <xdr:nvSpPr>
        <xdr:cNvPr id="358" name="n_2aveValue【一般廃棄物処理施設】&#10;一人当たり有形固定資産（償却資産）額"/>
        <xdr:cNvSpPr txBox="1"/>
      </xdr:nvSpPr>
      <xdr:spPr>
        <a:xfrm>
          <a:off x="20134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359" name="フローチャート: 判断 358"/>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360" name="n_3aveValue【一般廃棄物処理施設】&#10;一人当たり有形固定資産（償却資産）額"/>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48211</xdr:rowOff>
    </xdr:from>
    <xdr:to>
      <xdr:col>116</xdr:col>
      <xdr:colOff>114300</xdr:colOff>
      <xdr:row>41</xdr:row>
      <xdr:rowOff>149811</xdr:rowOff>
    </xdr:to>
    <xdr:sp macro="" textlink="">
      <xdr:nvSpPr>
        <xdr:cNvPr id="366" name="楕円 365"/>
        <xdr:cNvSpPr/>
      </xdr:nvSpPr>
      <xdr:spPr>
        <a:xfrm>
          <a:off x="22110700" y="70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160709</xdr:rowOff>
    </xdr:from>
    <xdr:ext cx="599010" cy="259045"/>
    <xdr:sp macro="" textlink="">
      <xdr:nvSpPr>
        <xdr:cNvPr id="367" name="【一般廃棄物処理施設】&#10;一人当たり有形固定資産（償却資産）額該当値テキスト"/>
        <xdr:cNvSpPr txBox="1"/>
      </xdr:nvSpPr>
      <xdr:spPr>
        <a:xfrm>
          <a:off x="22199600" y="70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133575</xdr:rowOff>
    </xdr:from>
    <xdr:to>
      <xdr:col>112</xdr:col>
      <xdr:colOff>38100</xdr:colOff>
      <xdr:row>42</xdr:row>
      <xdr:rowOff>63725</xdr:rowOff>
    </xdr:to>
    <xdr:sp macro="" textlink="">
      <xdr:nvSpPr>
        <xdr:cNvPr id="368" name="楕円 367"/>
        <xdr:cNvSpPr/>
      </xdr:nvSpPr>
      <xdr:spPr>
        <a:xfrm>
          <a:off x="21272500" y="71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99011</xdr:rowOff>
    </xdr:from>
    <xdr:to>
      <xdr:col>116</xdr:col>
      <xdr:colOff>63500</xdr:colOff>
      <xdr:row>42</xdr:row>
      <xdr:rowOff>12925</xdr:rowOff>
    </xdr:to>
    <xdr:cxnSp macro="">
      <xdr:nvCxnSpPr>
        <xdr:cNvPr id="369" name="直線コネクタ 368"/>
        <xdr:cNvCxnSpPr/>
      </xdr:nvCxnSpPr>
      <xdr:spPr>
        <a:xfrm flipV="1">
          <a:off x="21323300" y="7128461"/>
          <a:ext cx="8382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133898</xdr:rowOff>
    </xdr:from>
    <xdr:to>
      <xdr:col>107</xdr:col>
      <xdr:colOff>101600</xdr:colOff>
      <xdr:row>42</xdr:row>
      <xdr:rowOff>64048</xdr:rowOff>
    </xdr:to>
    <xdr:sp macro="" textlink="">
      <xdr:nvSpPr>
        <xdr:cNvPr id="370" name="楕円 369"/>
        <xdr:cNvSpPr/>
      </xdr:nvSpPr>
      <xdr:spPr>
        <a:xfrm>
          <a:off x="20383500" y="71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12925</xdr:rowOff>
    </xdr:from>
    <xdr:to>
      <xdr:col>111</xdr:col>
      <xdr:colOff>177800</xdr:colOff>
      <xdr:row>42</xdr:row>
      <xdr:rowOff>13248</xdr:rowOff>
    </xdr:to>
    <xdr:cxnSp macro="">
      <xdr:nvCxnSpPr>
        <xdr:cNvPr id="371" name="直線コネクタ 370"/>
        <xdr:cNvCxnSpPr/>
      </xdr:nvCxnSpPr>
      <xdr:spPr>
        <a:xfrm flipV="1">
          <a:off x="20434300" y="7213825"/>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54852</xdr:rowOff>
    </xdr:from>
    <xdr:ext cx="534377" cy="259045"/>
    <xdr:sp macro="" textlink="">
      <xdr:nvSpPr>
        <xdr:cNvPr id="372" name="n_1mainValue【一般廃棄物処理施設】&#10;一人当たり有形固定資産（償却資産）額"/>
        <xdr:cNvSpPr txBox="1"/>
      </xdr:nvSpPr>
      <xdr:spPr>
        <a:xfrm>
          <a:off x="21043411" y="72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55175</xdr:rowOff>
    </xdr:from>
    <xdr:ext cx="534377" cy="259045"/>
    <xdr:sp macro="" textlink="">
      <xdr:nvSpPr>
        <xdr:cNvPr id="373" name="n_2mainValue【一般廃棄物処理施設】&#10;一人当たり有形固定資産（償却資産）額"/>
        <xdr:cNvSpPr txBox="1"/>
      </xdr:nvSpPr>
      <xdr:spPr>
        <a:xfrm>
          <a:off x="20167111" y="72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5" name="テキスト ボックス 3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5" name="テキスト ボックス 3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99" name="直線コネクタ 398"/>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0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1" name="直線コネクタ 40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02"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03" name="直線コネクタ 402"/>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04"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5" name="フローチャート: 判断 40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406" name="フローチャート: 判断 405"/>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407" name="n_1aveValue【保健センター・保健所】&#10;有形固定資産減価償却率"/>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08" name="フローチャート: 判断 407"/>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09"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10" name="フローチャート: 判断 409"/>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411"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417" name="楕円 416"/>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418" name="【保健センター・保健所】&#10;有形固定資産減価償却率該当値テキスト"/>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114119</xdr:rowOff>
    </xdr:from>
    <xdr:to>
      <xdr:col>81</xdr:col>
      <xdr:colOff>101600</xdr:colOff>
      <xdr:row>58</xdr:row>
      <xdr:rowOff>44269</xdr:rowOff>
    </xdr:to>
    <xdr:sp macro="" textlink="">
      <xdr:nvSpPr>
        <xdr:cNvPr id="419" name="楕円 418"/>
        <xdr:cNvSpPr/>
      </xdr:nvSpPr>
      <xdr:spPr>
        <a:xfrm>
          <a:off x="15430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130628</xdr:rowOff>
    </xdr:from>
    <xdr:to>
      <xdr:col>85</xdr:col>
      <xdr:colOff>127000</xdr:colOff>
      <xdr:row>57</xdr:row>
      <xdr:rowOff>164919</xdr:rowOff>
    </xdr:to>
    <xdr:cxnSp macro="">
      <xdr:nvCxnSpPr>
        <xdr:cNvPr id="420" name="直線コネクタ 419"/>
        <xdr:cNvCxnSpPr/>
      </xdr:nvCxnSpPr>
      <xdr:spPr>
        <a:xfrm flipV="1">
          <a:off x="15481300" y="99032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xdr:rowOff>
    </xdr:from>
    <xdr:to>
      <xdr:col>76</xdr:col>
      <xdr:colOff>165100</xdr:colOff>
      <xdr:row>58</xdr:row>
      <xdr:rowOff>114481</xdr:rowOff>
    </xdr:to>
    <xdr:sp macro="" textlink="">
      <xdr:nvSpPr>
        <xdr:cNvPr id="421" name="楕円 420"/>
        <xdr:cNvSpPr/>
      </xdr:nvSpPr>
      <xdr:spPr>
        <a:xfrm>
          <a:off x="1454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63681</xdr:rowOff>
    </xdr:to>
    <xdr:cxnSp macro="">
      <xdr:nvCxnSpPr>
        <xdr:cNvPr id="422" name="直線コネクタ 421"/>
        <xdr:cNvCxnSpPr/>
      </xdr:nvCxnSpPr>
      <xdr:spPr>
        <a:xfrm flipV="1">
          <a:off x="14592300" y="993756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60796</xdr:rowOff>
    </xdr:from>
    <xdr:ext cx="405111" cy="259045"/>
    <xdr:sp macro="" textlink="">
      <xdr:nvSpPr>
        <xdr:cNvPr id="423" name="n_1mainValue【保健センター・保健所】&#10;有形固定資産減価償却率"/>
        <xdr:cNvSpPr txBox="1"/>
      </xdr:nvSpPr>
      <xdr:spPr>
        <a:xfrm>
          <a:off x="152660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131008</xdr:rowOff>
    </xdr:from>
    <xdr:ext cx="405111" cy="259045"/>
    <xdr:sp macro="" textlink="">
      <xdr:nvSpPr>
        <xdr:cNvPr id="424" name="n_2mainValue【保健センター・保健所】&#10;有形固定資産減価償却率"/>
        <xdr:cNvSpPr txBox="1"/>
      </xdr:nvSpPr>
      <xdr:spPr>
        <a:xfrm>
          <a:off x="14389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48" name="直線コネクタ 447"/>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49"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50" name="直線コネクタ 449"/>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51"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52" name="直線コネクタ 451"/>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453"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54" name="フローチャート: 判断 453"/>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55" name="フローチャート: 判断 454"/>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456"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57" name="フローチャート: 判断 456"/>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458"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59" name="フローチャート: 判断 458"/>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460"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137795</xdr:rowOff>
    </xdr:from>
    <xdr:to>
      <xdr:col>116</xdr:col>
      <xdr:colOff>114300</xdr:colOff>
      <xdr:row>64</xdr:row>
      <xdr:rowOff>67945</xdr:rowOff>
    </xdr:to>
    <xdr:sp macro="" textlink="">
      <xdr:nvSpPr>
        <xdr:cNvPr id="466" name="楕円 465"/>
        <xdr:cNvSpPr/>
      </xdr:nvSpPr>
      <xdr:spPr>
        <a:xfrm>
          <a:off x="221107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52722</xdr:rowOff>
    </xdr:from>
    <xdr:ext cx="469744" cy="259045"/>
    <xdr:sp macro="" textlink="">
      <xdr:nvSpPr>
        <xdr:cNvPr id="467" name="【保健センター・保健所】&#10;一人当たり面積該当値テキスト"/>
        <xdr:cNvSpPr txBox="1"/>
      </xdr:nvSpPr>
      <xdr:spPr>
        <a:xfrm>
          <a:off x="22199600" y="108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468" name="楕円 467"/>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17145</xdr:rowOff>
    </xdr:from>
    <xdr:to>
      <xdr:col>116</xdr:col>
      <xdr:colOff>63500</xdr:colOff>
      <xdr:row>64</xdr:row>
      <xdr:rowOff>19050</xdr:rowOff>
    </xdr:to>
    <xdr:cxnSp macro="">
      <xdr:nvCxnSpPr>
        <xdr:cNvPr id="469" name="直線コネクタ 468"/>
        <xdr:cNvCxnSpPr/>
      </xdr:nvCxnSpPr>
      <xdr:spPr>
        <a:xfrm flipV="1">
          <a:off x="21323300" y="109899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140462</xdr:rowOff>
    </xdr:from>
    <xdr:to>
      <xdr:col>107</xdr:col>
      <xdr:colOff>101600</xdr:colOff>
      <xdr:row>64</xdr:row>
      <xdr:rowOff>70612</xdr:rowOff>
    </xdr:to>
    <xdr:sp macro="" textlink="">
      <xdr:nvSpPr>
        <xdr:cNvPr id="470" name="楕円 469"/>
        <xdr:cNvSpPr/>
      </xdr:nvSpPr>
      <xdr:spPr>
        <a:xfrm>
          <a:off x="20383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19812</xdr:rowOff>
    </xdr:to>
    <xdr:cxnSp macro="">
      <xdr:nvCxnSpPr>
        <xdr:cNvPr id="471" name="直線コネクタ 470"/>
        <xdr:cNvCxnSpPr/>
      </xdr:nvCxnSpPr>
      <xdr:spPr>
        <a:xfrm flipV="1">
          <a:off x="20434300" y="109918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60977</xdr:rowOff>
    </xdr:from>
    <xdr:ext cx="469744" cy="259045"/>
    <xdr:sp macro="" textlink="">
      <xdr:nvSpPr>
        <xdr:cNvPr id="472"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61739</xdr:rowOff>
    </xdr:from>
    <xdr:ext cx="469744" cy="259045"/>
    <xdr:sp macro="" textlink="">
      <xdr:nvSpPr>
        <xdr:cNvPr id="473" name="n_2mainValue【保健センター・保健所】&#10;一人当たり面積"/>
        <xdr:cNvSpPr txBox="1"/>
      </xdr:nvSpPr>
      <xdr:spPr>
        <a:xfrm>
          <a:off x="20199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5" name="テキスト ボックス 4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5" name="テキスト ボックス 4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499" name="直線コネクタ 498"/>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00"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01" name="直線コネクタ 500"/>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3" name="直線コネクタ 50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504"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05" name="フローチャート: 判断 504"/>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06" name="フローチャート: 判断 505"/>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507"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08" name="フローチャート: 判断 507"/>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509"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10" name="フローチャート: 判断 509"/>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11"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2" name="テキスト ボックス 5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3" name="テキスト ボックス 5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4" name="テキスト ボックス 5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5" name="テキスト ボックス 5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6" name="テキスト ボックス 5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162016</xdr:rowOff>
    </xdr:from>
    <xdr:to>
      <xdr:col>85</xdr:col>
      <xdr:colOff>177800</xdr:colOff>
      <xdr:row>80</xdr:row>
      <xdr:rowOff>92166</xdr:rowOff>
    </xdr:to>
    <xdr:sp macro="" textlink="">
      <xdr:nvSpPr>
        <xdr:cNvPr id="517" name="楕円 516"/>
        <xdr:cNvSpPr/>
      </xdr:nvSpPr>
      <xdr:spPr>
        <a:xfrm>
          <a:off x="162687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13443</xdr:rowOff>
    </xdr:from>
    <xdr:ext cx="405111" cy="259045"/>
    <xdr:sp macro="" textlink="">
      <xdr:nvSpPr>
        <xdr:cNvPr id="518" name="【消防施設】&#10;有形固定資産減価償却率該当値テキスト"/>
        <xdr:cNvSpPr txBox="1"/>
      </xdr:nvSpPr>
      <xdr:spPr>
        <a:xfrm>
          <a:off x="16357600" y="135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23223</xdr:rowOff>
    </xdr:from>
    <xdr:to>
      <xdr:col>81</xdr:col>
      <xdr:colOff>101600</xdr:colOff>
      <xdr:row>80</xdr:row>
      <xdr:rowOff>124823</xdr:rowOff>
    </xdr:to>
    <xdr:sp macro="" textlink="">
      <xdr:nvSpPr>
        <xdr:cNvPr id="519" name="楕円 518"/>
        <xdr:cNvSpPr/>
      </xdr:nvSpPr>
      <xdr:spPr>
        <a:xfrm>
          <a:off x="15430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41366</xdr:rowOff>
    </xdr:from>
    <xdr:to>
      <xdr:col>85</xdr:col>
      <xdr:colOff>127000</xdr:colOff>
      <xdr:row>80</xdr:row>
      <xdr:rowOff>74023</xdr:rowOff>
    </xdr:to>
    <xdr:cxnSp macro="">
      <xdr:nvCxnSpPr>
        <xdr:cNvPr id="520" name="直線コネクタ 519"/>
        <xdr:cNvCxnSpPr/>
      </xdr:nvCxnSpPr>
      <xdr:spPr>
        <a:xfrm flipV="1">
          <a:off x="15481300" y="137573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18324</xdr:rowOff>
    </xdr:from>
    <xdr:to>
      <xdr:col>76</xdr:col>
      <xdr:colOff>165100</xdr:colOff>
      <xdr:row>80</xdr:row>
      <xdr:rowOff>119924</xdr:rowOff>
    </xdr:to>
    <xdr:sp macro="" textlink="">
      <xdr:nvSpPr>
        <xdr:cNvPr id="521" name="楕円 520"/>
        <xdr:cNvSpPr/>
      </xdr:nvSpPr>
      <xdr:spPr>
        <a:xfrm>
          <a:off x="14541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69124</xdr:rowOff>
    </xdr:from>
    <xdr:to>
      <xdr:col>81</xdr:col>
      <xdr:colOff>50800</xdr:colOff>
      <xdr:row>80</xdr:row>
      <xdr:rowOff>74023</xdr:rowOff>
    </xdr:to>
    <xdr:cxnSp macro="">
      <xdr:nvCxnSpPr>
        <xdr:cNvPr id="522" name="直線コネクタ 521"/>
        <xdr:cNvCxnSpPr/>
      </xdr:nvCxnSpPr>
      <xdr:spPr>
        <a:xfrm>
          <a:off x="14592300" y="137851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141350</xdr:rowOff>
    </xdr:from>
    <xdr:ext cx="405111" cy="259045"/>
    <xdr:sp macro="" textlink="">
      <xdr:nvSpPr>
        <xdr:cNvPr id="523" name="n_1mainValue【消防施設】&#10;有形固定資産減価償却率"/>
        <xdr:cNvSpPr txBox="1"/>
      </xdr:nvSpPr>
      <xdr:spPr>
        <a:xfrm>
          <a:off x="15266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136451</xdr:rowOff>
    </xdr:from>
    <xdr:ext cx="405111" cy="259045"/>
    <xdr:sp macro="" textlink="">
      <xdr:nvSpPr>
        <xdr:cNvPr id="524" name="n_2mainValue【消防施設】&#10;有形固定資産減価償却率"/>
        <xdr:cNvSpPr txBox="1"/>
      </xdr:nvSpPr>
      <xdr:spPr>
        <a:xfrm>
          <a:off x="14389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5" name="直線コネクタ 5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6" name="テキスト ボックス 5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7" name="直線コネクタ 5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8" name="テキスト ボックス 5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9" name="直線コネクタ 5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0" name="テキスト ボックス 5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1" name="直線コネクタ 5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2" name="テキスト ボックス 5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3" name="直線コネクタ 5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4" name="テキスト ボックス 5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6" name="テキスト ボックス 54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548" name="直線コネクタ 547"/>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49"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50" name="直線コネクタ 549"/>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551"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552" name="直線コネクタ 551"/>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553"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554" name="フローチャート: 判断 553"/>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555" name="フローチャート: 判断 554"/>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556"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557" name="フローチャート: 判断 556"/>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558" name="n_2aveValue【消防施設】&#10;一人当たり面積"/>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59" name="フローチャート: 判断 558"/>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60"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566" name="楕円 565"/>
        <xdr:cNvSpPr/>
      </xdr:nvSpPr>
      <xdr:spPr>
        <a:xfrm>
          <a:off x="22110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567" name="【消防施設】&#10;一人当たり面積該当値テキスト"/>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170371</xdr:rowOff>
    </xdr:from>
    <xdr:to>
      <xdr:col>112</xdr:col>
      <xdr:colOff>38100</xdr:colOff>
      <xdr:row>86</xdr:row>
      <xdr:rowOff>100521</xdr:rowOff>
    </xdr:to>
    <xdr:sp macro="" textlink="">
      <xdr:nvSpPr>
        <xdr:cNvPr id="568" name="楕円 567"/>
        <xdr:cNvSpPr/>
      </xdr:nvSpPr>
      <xdr:spPr>
        <a:xfrm>
          <a:off x="212725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49721</xdr:rowOff>
    </xdr:to>
    <xdr:cxnSp macro="">
      <xdr:nvCxnSpPr>
        <xdr:cNvPr id="569" name="直線コネクタ 568"/>
        <xdr:cNvCxnSpPr/>
      </xdr:nvCxnSpPr>
      <xdr:spPr>
        <a:xfrm flipV="1">
          <a:off x="21323300" y="1479042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171132</xdr:rowOff>
    </xdr:from>
    <xdr:to>
      <xdr:col>107</xdr:col>
      <xdr:colOff>101600</xdr:colOff>
      <xdr:row>86</xdr:row>
      <xdr:rowOff>101282</xdr:rowOff>
    </xdr:to>
    <xdr:sp macro="" textlink="">
      <xdr:nvSpPr>
        <xdr:cNvPr id="570" name="楕円 569"/>
        <xdr:cNvSpPr/>
      </xdr:nvSpPr>
      <xdr:spPr>
        <a:xfrm>
          <a:off x="20383500" y="147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49721</xdr:rowOff>
    </xdr:from>
    <xdr:to>
      <xdr:col>111</xdr:col>
      <xdr:colOff>177800</xdr:colOff>
      <xdr:row>86</xdr:row>
      <xdr:rowOff>50482</xdr:rowOff>
    </xdr:to>
    <xdr:cxnSp macro="">
      <xdr:nvCxnSpPr>
        <xdr:cNvPr id="571" name="直線コネクタ 570"/>
        <xdr:cNvCxnSpPr/>
      </xdr:nvCxnSpPr>
      <xdr:spPr>
        <a:xfrm flipV="1">
          <a:off x="20434300" y="1479442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91648</xdr:rowOff>
    </xdr:from>
    <xdr:ext cx="469744" cy="259045"/>
    <xdr:sp macro="" textlink="">
      <xdr:nvSpPr>
        <xdr:cNvPr id="572" name="n_1mainValue【消防施設】&#10;一人当たり面積"/>
        <xdr:cNvSpPr txBox="1"/>
      </xdr:nvSpPr>
      <xdr:spPr>
        <a:xfrm>
          <a:off x="210757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117809</xdr:rowOff>
    </xdr:from>
    <xdr:ext cx="469744" cy="259045"/>
    <xdr:sp macro="" textlink="">
      <xdr:nvSpPr>
        <xdr:cNvPr id="573" name="n_2mainValue【消防施設】&#10;一人当たり面積"/>
        <xdr:cNvSpPr txBox="1"/>
      </xdr:nvSpPr>
      <xdr:spPr>
        <a:xfrm>
          <a:off x="20199427" y="1451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99" name="直線コネクタ 598"/>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00"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01" name="直線コネクタ 600"/>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02"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03" name="直線コネクタ 602"/>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04" name="【庁舎】&#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05" name="フローチャート: 判断 604"/>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06" name="フローチャート: 判断 605"/>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607"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08" name="フローチャート: 判断 607"/>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09"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610" name="フローチャート: 判断 609"/>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611" name="n_3aveValue【庁舎】&#10;有形固定資産減価償却率"/>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95613</xdr:rowOff>
    </xdr:from>
    <xdr:to>
      <xdr:col>85</xdr:col>
      <xdr:colOff>177800</xdr:colOff>
      <xdr:row>100</xdr:row>
      <xdr:rowOff>25763</xdr:rowOff>
    </xdr:to>
    <xdr:sp macro="" textlink="">
      <xdr:nvSpPr>
        <xdr:cNvPr id="617" name="楕円 616"/>
        <xdr:cNvSpPr/>
      </xdr:nvSpPr>
      <xdr:spPr>
        <a:xfrm>
          <a:off x="162687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48640</xdr:rowOff>
    </xdr:from>
    <xdr:ext cx="405111" cy="259045"/>
    <xdr:sp macro="" textlink="">
      <xdr:nvSpPr>
        <xdr:cNvPr id="618" name="【庁舎】&#10;有形固定資産減価償却率該当値テキスト"/>
        <xdr:cNvSpPr txBox="1"/>
      </xdr:nvSpPr>
      <xdr:spPr>
        <a:xfrm>
          <a:off x="16357600" y="1702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105411</xdr:rowOff>
    </xdr:from>
    <xdr:to>
      <xdr:col>81</xdr:col>
      <xdr:colOff>101600</xdr:colOff>
      <xdr:row>100</xdr:row>
      <xdr:rowOff>35561</xdr:rowOff>
    </xdr:to>
    <xdr:sp macro="" textlink="">
      <xdr:nvSpPr>
        <xdr:cNvPr id="619" name="楕円 618"/>
        <xdr:cNvSpPr/>
      </xdr:nvSpPr>
      <xdr:spPr>
        <a:xfrm>
          <a:off x="15430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146413</xdr:rowOff>
    </xdr:from>
    <xdr:to>
      <xdr:col>85</xdr:col>
      <xdr:colOff>127000</xdr:colOff>
      <xdr:row>99</xdr:row>
      <xdr:rowOff>156211</xdr:rowOff>
    </xdr:to>
    <xdr:cxnSp macro="">
      <xdr:nvCxnSpPr>
        <xdr:cNvPr id="620" name="直線コネクタ 619"/>
        <xdr:cNvCxnSpPr/>
      </xdr:nvCxnSpPr>
      <xdr:spPr>
        <a:xfrm flipV="1">
          <a:off x="15481300" y="171199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115207</xdr:rowOff>
    </xdr:from>
    <xdr:to>
      <xdr:col>76</xdr:col>
      <xdr:colOff>165100</xdr:colOff>
      <xdr:row>100</xdr:row>
      <xdr:rowOff>45357</xdr:rowOff>
    </xdr:to>
    <xdr:sp macro="" textlink="">
      <xdr:nvSpPr>
        <xdr:cNvPr id="621" name="楕円 620"/>
        <xdr:cNvSpPr/>
      </xdr:nvSpPr>
      <xdr:spPr>
        <a:xfrm>
          <a:off x="14541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156211</xdr:rowOff>
    </xdr:from>
    <xdr:to>
      <xdr:col>81</xdr:col>
      <xdr:colOff>50800</xdr:colOff>
      <xdr:row>99</xdr:row>
      <xdr:rowOff>166007</xdr:rowOff>
    </xdr:to>
    <xdr:cxnSp macro="">
      <xdr:nvCxnSpPr>
        <xdr:cNvPr id="622" name="直線コネクタ 621"/>
        <xdr:cNvCxnSpPr/>
      </xdr:nvCxnSpPr>
      <xdr:spPr>
        <a:xfrm flipV="1">
          <a:off x="14592300" y="17129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128270</xdr:rowOff>
    </xdr:from>
    <xdr:to>
      <xdr:col>72</xdr:col>
      <xdr:colOff>38100</xdr:colOff>
      <xdr:row>100</xdr:row>
      <xdr:rowOff>58420</xdr:rowOff>
    </xdr:to>
    <xdr:sp macro="" textlink="">
      <xdr:nvSpPr>
        <xdr:cNvPr id="623" name="楕円 622"/>
        <xdr:cNvSpPr/>
      </xdr:nvSpPr>
      <xdr:spPr>
        <a:xfrm>
          <a:off x="13652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166007</xdr:rowOff>
    </xdr:from>
    <xdr:to>
      <xdr:col>76</xdr:col>
      <xdr:colOff>114300</xdr:colOff>
      <xdr:row>100</xdr:row>
      <xdr:rowOff>7620</xdr:rowOff>
    </xdr:to>
    <xdr:cxnSp macro="">
      <xdr:nvCxnSpPr>
        <xdr:cNvPr id="624" name="直線コネクタ 623"/>
        <xdr:cNvCxnSpPr/>
      </xdr:nvCxnSpPr>
      <xdr:spPr>
        <a:xfrm flipV="1">
          <a:off x="13703300" y="17139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52088</xdr:rowOff>
    </xdr:from>
    <xdr:ext cx="405111" cy="259045"/>
    <xdr:sp macro="" textlink="">
      <xdr:nvSpPr>
        <xdr:cNvPr id="625" name="n_1mainValue【庁舎】&#10;有形固定資産減価償却率"/>
        <xdr:cNvSpPr txBox="1"/>
      </xdr:nvSpPr>
      <xdr:spPr>
        <a:xfrm>
          <a:off x="152660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61884</xdr:rowOff>
    </xdr:from>
    <xdr:ext cx="405111" cy="259045"/>
    <xdr:sp macro="" textlink="">
      <xdr:nvSpPr>
        <xdr:cNvPr id="626" name="n_2mainValue【庁舎】&#10;有形固定資産減価償却率"/>
        <xdr:cNvSpPr txBox="1"/>
      </xdr:nvSpPr>
      <xdr:spPr>
        <a:xfrm>
          <a:off x="14389744" y="1686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74947</xdr:rowOff>
    </xdr:from>
    <xdr:ext cx="405111" cy="259045"/>
    <xdr:sp macro="" textlink="">
      <xdr:nvSpPr>
        <xdr:cNvPr id="627" name="n_3mainValue【庁舎】&#10;有形固定資産減価償却率"/>
        <xdr:cNvSpPr txBox="1"/>
      </xdr:nvSpPr>
      <xdr:spPr>
        <a:xfrm>
          <a:off x="13500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649" name="直線コネクタ 648"/>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650"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651" name="直線コネクタ 650"/>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652"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653" name="直線コネクタ 652"/>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654"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655" name="フローチャート: 判断 654"/>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656" name="フローチャート: 判断 655"/>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657"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658" name="フローチャート: 判断 657"/>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659"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660" name="フローチャート: 判断 659"/>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661"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104039</xdr:rowOff>
    </xdr:from>
    <xdr:to>
      <xdr:col>116</xdr:col>
      <xdr:colOff>114300</xdr:colOff>
      <xdr:row>108</xdr:row>
      <xdr:rowOff>34189</xdr:rowOff>
    </xdr:to>
    <xdr:sp macro="" textlink="">
      <xdr:nvSpPr>
        <xdr:cNvPr id="667" name="楕円 666"/>
        <xdr:cNvSpPr/>
      </xdr:nvSpPr>
      <xdr:spPr>
        <a:xfrm>
          <a:off x="22110700" y="18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18966</xdr:rowOff>
    </xdr:from>
    <xdr:ext cx="469744" cy="259045"/>
    <xdr:sp macro="" textlink="">
      <xdr:nvSpPr>
        <xdr:cNvPr id="668" name="【庁舎】&#10;一人当たり面積該当値テキスト"/>
        <xdr:cNvSpPr txBox="1"/>
      </xdr:nvSpPr>
      <xdr:spPr>
        <a:xfrm>
          <a:off x="22199600" y="1836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106781</xdr:rowOff>
    </xdr:from>
    <xdr:to>
      <xdr:col>112</xdr:col>
      <xdr:colOff>38100</xdr:colOff>
      <xdr:row>108</xdr:row>
      <xdr:rowOff>36931</xdr:rowOff>
    </xdr:to>
    <xdr:sp macro="" textlink="">
      <xdr:nvSpPr>
        <xdr:cNvPr id="669" name="楕円 668"/>
        <xdr:cNvSpPr/>
      </xdr:nvSpPr>
      <xdr:spPr>
        <a:xfrm>
          <a:off x="21272500" y="184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154839</xdr:rowOff>
    </xdr:from>
    <xdr:to>
      <xdr:col>116</xdr:col>
      <xdr:colOff>63500</xdr:colOff>
      <xdr:row>107</xdr:row>
      <xdr:rowOff>157581</xdr:rowOff>
    </xdr:to>
    <xdr:cxnSp macro="">
      <xdr:nvCxnSpPr>
        <xdr:cNvPr id="670" name="直線コネクタ 669"/>
        <xdr:cNvCxnSpPr/>
      </xdr:nvCxnSpPr>
      <xdr:spPr>
        <a:xfrm flipV="1">
          <a:off x="21323300" y="18499989"/>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107925</xdr:rowOff>
    </xdr:from>
    <xdr:to>
      <xdr:col>107</xdr:col>
      <xdr:colOff>101600</xdr:colOff>
      <xdr:row>108</xdr:row>
      <xdr:rowOff>38075</xdr:rowOff>
    </xdr:to>
    <xdr:sp macro="" textlink="">
      <xdr:nvSpPr>
        <xdr:cNvPr id="671" name="楕円 670"/>
        <xdr:cNvSpPr/>
      </xdr:nvSpPr>
      <xdr:spPr>
        <a:xfrm>
          <a:off x="20383500" y="184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157581</xdr:rowOff>
    </xdr:from>
    <xdr:to>
      <xdr:col>111</xdr:col>
      <xdr:colOff>177800</xdr:colOff>
      <xdr:row>107</xdr:row>
      <xdr:rowOff>158725</xdr:rowOff>
    </xdr:to>
    <xdr:cxnSp macro="">
      <xdr:nvCxnSpPr>
        <xdr:cNvPr id="672" name="直線コネクタ 671"/>
        <xdr:cNvCxnSpPr/>
      </xdr:nvCxnSpPr>
      <xdr:spPr>
        <a:xfrm flipV="1">
          <a:off x="20434300" y="1850273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109753</xdr:rowOff>
    </xdr:from>
    <xdr:to>
      <xdr:col>102</xdr:col>
      <xdr:colOff>165100</xdr:colOff>
      <xdr:row>108</xdr:row>
      <xdr:rowOff>39903</xdr:rowOff>
    </xdr:to>
    <xdr:sp macro="" textlink="">
      <xdr:nvSpPr>
        <xdr:cNvPr id="673" name="楕円 672"/>
        <xdr:cNvSpPr/>
      </xdr:nvSpPr>
      <xdr:spPr>
        <a:xfrm>
          <a:off x="19494500" y="184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158725</xdr:rowOff>
    </xdr:from>
    <xdr:to>
      <xdr:col>107</xdr:col>
      <xdr:colOff>50800</xdr:colOff>
      <xdr:row>107</xdr:row>
      <xdr:rowOff>160553</xdr:rowOff>
    </xdr:to>
    <xdr:cxnSp macro="">
      <xdr:nvCxnSpPr>
        <xdr:cNvPr id="674" name="直線コネクタ 673"/>
        <xdr:cNvCxnSpPr/>
      </xdr:nvCxnSpPr>
      <xdr:spPr>
        <a:xfrm flipV="1">
          <a:off x="19545300" y="185038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28058</xdr:rowOff>
    </xdr:from>
    <xdr:ext cx="469744" cy="259045"/>
    <xdr:sp macro="" textlink="">
      <xdr:nvSpPr>
        <xdr:cNvPr id="675" name="n_1mainValue【庁舎】&#10;一人当たり面積"/>
        <xdr:cNvSpPr txBox="1"/>
      </xdr:nvSpPr>
      <xdr:spPr>
        <a:xfrm>
          <a:off x="21075727" y="185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29202</xdr:rowOff>
    </xdr:from>
    <xdr:ext cx="469744" cy="259045"/>
    <xdr:sp macro="" textlink="">
      <xdr:nvSpPr>
        <xdr:cNvPr id="676" name="n_2mainValue【庁舎】&#10;一人当たり面積"/>
        <xdr:cNvSpPr txBox="1"/>
      </xdr:nvSpPr>
      <xdr:spPr>
        <a:xfrm>
          <a:off x="20199427" y="185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31030</xdr:rowOff>
    </xdr:from>
    <xdr:ext cx="469744" cy="259045"/>
    <xdr:sp macro="" textlink="">
      <xdr:nvSpPr>
        <xdr:cNvPr id="677" name="n_3mainValue【庁舎】&#10;一人当たり面積"/>
        <xdr:cNvSpPr txBox="1"/>
      </xdr:nvSpPr>
      <xdr:spPr>
        <a:xfrm>
          <a:off x="19310427" y="185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庁舎と保健センター以外は、類似団体の平均と比較して有形固定資産</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は同数値となっている。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大きく上回っている庁舎、保健センターについては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年度にかけて庁舎建設事業として新庁舎</a:t>
          </a:r>
          <a:r>
            <a:rPr kumimoji="1" lang="ja-JP" altLang="en-US" sz="1100">
              <a:solidFill>
                <a:schemeClr val="dk1"/>
              </a:solidFill>
              <a:effectLst/>
              <a:latin typeface="+mn-lt"/>
              <a:ea typeface="+mn-ea"/>
              <a:cs typeface="+mn-cs"/>
            </a:rPr>
            <a:t>を建設し、新庁舎内に保健センターを複合するため数値は下降する見込みである。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高齢化による人口減少と景気低迷により、税収が年々減少傾向であり増収が見込めないなか実施事業の緊急性・必要性を峻別し、ここ数年は横ばい傾向である。今後においても歳出削減を徹底し更なる行政の効率化に努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公債費の増加に加え経常一般財源として、地方税及び地方交付税の減少により類似団体を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％上回っている。地方債の借換や繰上償還による利子償還金の縮減に努めるとともに、事務事業の更なる見直しを徹底し経常経費の削減を図る。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ケーブルテレビ光化事業（Ｈ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）大桑橋整備事業（Ｈ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）庁舎建設事業（Ｒ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）当の大型事業実施のためＲ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程度までは公債費が大きくなるため経常収支比率が大きくなることが予想される。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27432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4674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51816</xdr:rowOff>
    </xdr:from>
    <xdr:to>
      <xdr:col>15</xdr:col>
      <xdr:colOff>82550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51026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51816</xdr:rowOff>
    </xdr:from>
    <xdr:to>
      <xdr:col>11</xdr:col>
      <xdr:colOff>31750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51026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148082</xdr:rowOff>
    </xdr:from>
    <xdr:to>
      <xdr:col>23</xdr:col>
      <xdr:colOff>184150</xdr:colOff>
      <xdr:row>63</xdr:row>
      <xdr:rowOff>78232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120159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5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のは、木曽広域連合で実施している業務に人件費及び物件費に関する要素が含まれていることが見込まれる。それらに関する部分については負担金として支出しているが、今後物件費の抑制についてさらなる努力が必要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147073</xdr:rowOff>
    </xdr:from>
    <xdr:to>
      <xdr:col>23</xdr:col>
      <xdr:colOff>133350</xdr:colOff>
      <xdr:row>81</xdr:row>
      <xdr:rowOff>170786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34523"/>
          <a:ext cx="838200" cy="2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147073</xdr:rowOff>
    </xdr:from>
    <xdr:to>
      <xdr:col>19</xdr:col>
      <xdr:colOff>133350</xdr:colOff>
      <xdr:row>81</xdr:row>
      <xdr:rowOff>159480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034523"/>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150895</xdr:rowOff>
    </xdr:from>
    <xdr:to>
      <xdr:col>15</xdr:col>
      <xdr:colOff>82550</xdr:colOff>
      <xdr:row>81</xdr:row>
      <xdr:rowOff>159480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3834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140795</xdr:rowOff>
    </xdr:from>
    <xdr:to>
      <xdr:col>11</xdr:col>
      <xdr:colOff>31750</xdr:colOff>
      <xdr:row>81</xdr:row>
      <xdr:rowOff>150895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8245"/>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119986</xdr:rowOff>
    </xdr:from>
    <xdr:to>
      <xdr:col>23</xdr:col>
      <xdr:colOff>184150</xdr:colOff>
      <xdr:row>82</xdr:row>
      <xdr:rowOff>50136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41263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96273</xdr:rowOff>
    </xdr:from>
    <xdr:to>
      <xdr:col>19</xdr:col>
      <xdr:colOff>184150</xdr:colOff>
      <xdr:row>82</xdr:row>
      <xdr:rowOff>26423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36600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5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108680</xdr:rowOff>
    </xdr:from>
    <xdr:to>
      <xdr:col>15</xdr:col>
      <xdr:colOff>133350</xdr:colOff>
      <xdr:row>82</xdr:row>
      <xdr:rowOff>38830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49007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6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100095</xdr:rowOff>
    </xdr:from>
    <xdr:to>
      <xdr:col>11</xdr:col>
      <xdr:colOff>82550</xdr:colOff>
      <xdr:row>82</xdr:row>
      <xdr:rowOff>30245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40422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5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89995</xdr:rowOff>
    </xdr:from>
    <xdr:to>
      <xdr:col>7</xdr:col>
      <xdr:colOff>31750</xdr:colOff>
      <xdr:row>82</xdr:row>
      <xdr:rowOff>20145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30322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年１月に職員の昇給をそれぞれ２号俸（計４号俸）抑制し人件費の削減に努めてきたが、類似団体を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％上回り、全国町村平均をも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％上回っている。地域の民間企業の平均給与の状況を踏まえ給与の適正化に努め、全国町村平均の水準まで段階的に低下させていく。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11937</xdr:rowOff>
    </xdr:from>
    <xdr:to>
      <xdr:col>81</xdr:col>
      <xdr:colOff>44450</xdr:colOff>
      <xdr:row>89</xdr:row>
      <xdr:rowOff>31242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270987"/>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89</xdr:row>
      <xdr:rowOff>31242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841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106172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77215</xdr:rowOff>
    </xdr:from>
    <xdr:to>
      <xdr:col>68</xdr:col>
      <xdr:colOff>152400</xdr:colOff>
      <xdr:row>88</xdr:row>
      <xdr:rowOff>106172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648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132587</xdr:rowOff>
    </xdr:from>
    <xdr:to>
      <xdr:col>81</xdr:col>
      <xdr:colOff>95250</xdr:colOff>
      <xdr:row>89</xdr:row>
      <xdr:rowOff>62737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28464</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1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151892</xdr:rowOff>
    </xdr:from>
    <xdr:to>
      <xdr:col>77</xdr:col>
      <xdr:colOff>95250</xdr:colOff>
      <xdr:row>89</xdr:row>
      <xdr:rowOff>82042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66819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2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55372</xdr:rowOff>
    </xdr:from>
    <xdr:to>
      <xdr:col>68</xdr:col>
      <xdr:colOff>203200</xdr:colOff>
      <xdr:row>88</xdr:row>
      <xdr:rowOff>156972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141749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26415</xdr:rowOff>
    </xdr:from>
    <xdr:to>
      <xdr:col>64</xdr:col>
      <xdr:colOff>152400</xdr:colOff>
      <xdr:row>88</xdr:row>
      <xdr:rowOff>128015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112792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年度までの退職者不補充とし新規採用職員を抑制したことにより、類似団体を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人下回っている。今後も適正な定員管理に努める。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7900</xdr:rowOff>
    </xdr:from>
    <xdr:to>
      <xdr:col>81</xdr:col>
      <xdr:colOff>44450</xdr:colOff>
      <xdr:row>61</xdr:row>
      <xdr:rowOff>39027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66350"/>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7900</xdr:rowOff>
    </xdr:from>
    <xdr:to>
      <xdr:col>77</xdr:col>
      <xdr:colOff>44450</xdr:colOff>
      <xdr:row>61</xdr:row>
      <xdr:rowOff>9106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46635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9106</xdr:rowOff>
    </xdr:from>
    <xdr:to>
      <xdr:col>72</xdr:col>
      <xdr:colOff>203200</xdr:colOff>
      <xdr:row>61</xdr:row>
      <xdr:rowOff>12967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46755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2349</xdr:rowOff>
    </xdr:from>
    <xdr:to>
      <xdr:col>68</xdr:col>
      <xdr:colOff>152400</xdr:colOff>
      <xdr:row>61</xdr:row>
      <xdr:rowOff>12967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60799"/>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159677</xdr:rowOff>
    </xdr:from>
    <xdr:to>
      <xdr:col>81</xdr:col>
      <xdr:colOff>95250</xdr:colOff>
      <xdr:row>61</xdr:row>
      <xdr:rowOff>89827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4754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9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128550</xdr:rowOff>
    </xdr:from>
    <xdr:to>
      <xdr:col>77</xdr:col>
      <xdr:colOff>95250</xdr:colOff>
      <xdr:row>61</xdr:row>
      <xdr:rowOff>58700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68877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129756</xdr:rowOff>
    </xdr:from>
    <xdr:to>
      <xdr:col>73</xdr:col>
      <xdr:colOff>44450</xdr:colOff>
      <xdr:row>61</xdr:row>
      <xdr:rowOff>59906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70083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133617</xdr:rowOff>
    </xdr:from>
    <xdr:to>
      <xdr:col>68</xdr:col>
      <xdr:colOff>203200</xdr:colOff>
      <xdr:row>61</xdr:row>
      <xdr:rowOff>63767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73944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8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122999</xdr:rowOff>
    </xdr:from>
    <xdr:to>
      <xdr:col>64</xdr:col>
      <xdr:colOff>152400</xdr:colOff>
      <xdr:row>61</xdr:row>
      <xdr:rowOff>53149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63326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過去に借入れた大型事業に伴う過疎対策事業及び辺地対策事業の償還が減少し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たものの、税収入や交付税も減少したため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％上回っている。今後も橋梁架替事業、庁舎建設事業が控えていることから、実施事業の緊急性・必要性を峻別し新規発行債の抑制に努める。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6773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3228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129963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170180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71120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37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過去に実施した道路橋梁事業等の大型事業に伴う起債および下水道事業に伴う企業会計への公債費分操出金により類似団体及び全国平均を上回っている。平成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年度がピークであり、以降年々減少しているものの、今後橋梁架替事業等の大型事業が予定されていることから、実施事業を峻別し新規発行債の抑制に努める。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6078</xdr:rowOff>
    </xdr:from>
    <xdr:to>
      <xdr:col>81</xdr:col>
      <xdr:colOff>44450</xdr:colOff>
      <xdr:row>16</xdr:row>
      <xdr:rowOff>71574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749278"/>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71574</xdr:rowOff>
    </xdr:from>
    <xdr:to>
      <xdr:col>77</xdr:col>
      <xdr:colOff>44450</xdr:colOff>
      <xdr:row>17</xdr:row>
      <xdr:rowOff>77651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814774"/>
          <a:ext cx="889000" cy="1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77651</xdr:rowOff>
    </xdr:from>
    <xdr:to>
      <xdr:col>72</xdr:col>
      <xdr:colOff>203200</xdr:colOff>
      <xdr:row>18</xdr:row>
      <xdr:rowOff>85453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992301"/>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85453</xdr:rowOff>
    </xdr:from>
    <xdr:to>
      <xdr:col>68</xdr:col>
      <xdr:colOff>152400</xdr:colOff>
      <xdr:row>20</xdr:row>
      <xdr:rowOff>137251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3171553"/>
          <a:ext cx="889000" cy="39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126728</xdr:rowOff>
    </xdr:from>
    <xdr:to>
      <xdr:col>81</xdr:col>
      <xdr:colOff>95250</xdr:colOff>
      <xdr:row>16</xdr:row>
      <xdr:rowOff>56878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6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98805</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67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20774</xdr:rowOff>
    </xdr:from>
    <xdr:to>
      <xdr:col>77</xdr:col>
      <xdr:colOff>95250</xdr:colOff>
      <xdr:row>16</xdr:row>
      <xdr:rowOff>122374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7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107151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850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26851</xdr:rowOff>
    </xdr:from>
    <xdr:to>
      <xdr:col>73</xdr:col>
      <xdr:colOff>44450</xdr:colOff>
      <xdr:row>17</xdr:row>
      <xdr:rowOff>128451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113228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302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34653</xdr:rowOff>
    </xdr:from>
    <xdr:to>
      <xdr:col>68</xdr:col>
      <xdr:colOff>203200</xdr:colOff>
      <xdr:row>18</xdr:row>
      <xdr:rowOff>136253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31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121030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320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86451</xdr:rowOff>
    </xdr:from>
    <xdr:to>
      <xdr:col>64</xdr:col>
      <xdr:colOff>152400</xdr:colOff>
      <xdr:row>21</xdr:row>
      <xdr:rowOff>16601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351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1378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60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類似団体と比較すると人件費に係る経常収支比率は低くなっているが、要因として木曽広域連合で行っている事業に人件費が含まれいることが見込まれる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。令和２年度以降は会計年度任用職員制度の導入により人件費の増加が見込まられるため、これまでも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の削減に努めてきたが、今後においても人件費の抑制に努める。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172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物件費の比率が、類似団体平均を下回っているが、施設の維持管理費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については今後増加していくことが予想される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個別施設計画を作成し総合管理計画に反映させ、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今後施設管理のあり方を検討する中で、順次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統廃合を図り維持管理費を抑制する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4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43180</xdr:rowOff>
    </xdr:from>
    <xdr:to>
      <xdr:col>73</xdr:col>
      <xdr:colOff>180975</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14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43180</xdr:rowOff>
    </xdr:from>
    <xdr:to>
      <xdr:col>69</xdr:col>
      <xdr:colOff>92075</xdr:colOff>
      <xdr:row>15</xdr:row>
      <xdr:rowOff>73660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14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163830</xdr:rowOff>
    </xdr:from>
    <xdr:to>
      <xdr:col>69</xdr:col>
      <xdr:colOff>142875</xdr:colOff>
      <xdr:row>15</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104157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22860</xdr:rowOff>
    </xdr:from>
    <xdr:to>
      <xdr:col>65</xdr:col>
      <xdr:colOff>53975</xdr:colOff>
      <xdr:row>15</xdr:row>
      <xdr:rowOff>124460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134637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扶助費の比率が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前年度から０．５％減少した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。主な要因は福祉関係経費等の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によるものである。今後、動向を見ながら対策を検討する必要がある。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その他の比率が類似団体平均を上回っているのは、操出金が主な要因である。特に水道事業に伴う企業会計への操出金が多額であるが、元利償還金のピークが平成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年度であるため以降は減少する見込みである。今後施設管理における経費の節減と、水道料金の見直しにより健全な経営を図り、操出金の抑制に努める。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24130</xdr:rowOff>
    </xdr:from>
    <xdr:to>
      <xdr:col>82</xdr:col>
      <xdr:colOff>107950</xdr:colOff>
      <xdr:row>59</xdr:row>
      <xdr:rowOff>41275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396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18415</xdr:rowOff>
    </xdr:from>
    <xdr:to>
      <xdr:col>78</xdr:col>
      <xdr:colOff>69850</xdr:colOff>
      <xdr:row>59</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33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132715</xdr:rowOff>
    </xdr:from>
    <xdr:to>
      <xdr:col>73</xdr:col>
      <xdr:colOff>180975</xdr:colOff>
      <xdr:row>59</xdr:row>
      <xdr:rowOff>18415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768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132715</xdr:rowOff>
    </xdr:from>
    <xdr:to>
      <xdr:col>69</xdr:col>
      <xdr:colOff>92075</xdr:colOff>
      <xdr:row>59</xdr:row>
      <xdr:rowOff>64135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768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161925</xdr:rowOff>
    </xdr:from>
    <xdr:to>
      <xdr:col>82</xdr:col>
      <xdr:colOff>158750</xdr:colOff>
      <xdr:row>59</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134002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139065</xdr:rowOff>
    </xdr:from>
    <xdr:to>
      <xdr:col>74</xdr:col>
      <xdr:colOff>31750</xdr:colOff>
      <xdr:row>59</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53992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81915</xdr:rowOff>
    </xdr:from>
    <xdr:to>
      <xdr:col>69</xdr:col>
      <xdr:colOff>142875</xdr:colOff>
      <xdr:row>59</xdr:row>
      <xdr:rowOff>12065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168292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xdr:rowOff>
    </xdr:from>
    <xdr:to>
      <xdr:col>65</xdr:col>
      <xdr:colOff>53975</xdr:colOff>
      <xdr:row>59</xdr:row>
      <xdr:rowOff>114935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99712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補助費等の比率は類似団体平均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。補助費等の主な支出は木曽広域連合に対する負担金である。今後も負担金等の見直しを行い抑制に努める。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135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過去に借り入れた大型事業に伴う過疎対策事業債及び辺地対策事業債の償還に伴い、類似団体平均を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％上回っている。今後も橋梁掛替事業、庁舎建設事業等の大型事業が予定されていることから、実施事業の緊急性・必要性を峻別し新規発行債の抑制等、公債費の縮減に努める。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5842</xdr:rowOff>
    </xdr:from>
    <xdr:to>
      <xdr:col>24</xdr:col>
      <xdr:colOff>25400</xdr:colOff>
      <xdr:row>79</xdr:row>
      <xdr:rowOff>28702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503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5842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527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78</xdr:row>
      <xdr:rowOff>168148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5412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公債費以外の比率が類似団体平均を下回っているものの、「補助費」「その他」の比率が平均を上回っている。今後は、その他の要因である公営企業会計への操出金を抑制していく必要がある。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142240</xdr:rowOff>
    </xdr:from>
    <xdr:to>
      <xdr:col>82</xdr:col>
      <xdr:colOff>107950</xdr:colOff>
      <xdr:row>76</xdr:row>
      <xdr:rowOff>16511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0099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142240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85090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21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219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88141</xdr:rowOff>
    </xdr:from>
    <xdr:to>
      <xdr:col>29</xdr:col>
      <xdr:colOff>127000</xdr:colOff>
      <xdr:row>17</xdr:row>
      <xdr:rowOff>98321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50416"/>
          <a:ext cx="647700" cy="1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88585</xdr:rowOff>
    </xdr:from>
    <xdr:to>
      <xdr:col>26</xdr:col>
      <xdr:colOff>50800</xdr:colOff>
      <xdr:row>17</xdr:row>
      <xdr:rowOff>98321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50860"/>
          <a:ext cx="698500" cy="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88585</xdr:rowOff>
    </xdr:from>
    <xdr:to>
      <xdr:col>22</xdr:col>
      <xdr:colOff>114300</xdr:colOff>
      <xdr:row>17</xdr:row>
      <xdr:rowOff>95497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0860"/>
          <a:ext cx="698500" cy="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95497</xdr:rowOff>
    </xdr:from>
    <xdr:to>
      <xdr:col>18</xdr:col>
      <xdr:colOff>177800</xdr:colOff>
      <xdr:row>17</xdr:row>
      <xdr:rowOff>108518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7772"/>
          <a:ext cx="698500" cy="1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37341</xdr:rowOff>
    </xdr:from>
    <xdr:to>
      <xdr:col>29</xdr:col>
      <xdr:colOff>177800</xdr:colOff>
      <xdr:row>17</xdr:row>
      <xdr:rowOff>138941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9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9418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7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47521</xdr:rowOff>
    </xdr:from>
    <xdr:to>
      <xdr:col>26</xdr:col>
      <xdr:colOff>101600</xdr:colOff>
      <xdr:row>17</xdr:row>
      <xdr:rowOff>149121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133898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37785</xdr:rowOff>
    </xdr:from>
    <xdr:to>
      <xdr:col>22</xdr:col>
      <xdr:colOff>165100</xdr:colOff>
      <xdr:row>17</xdr:row>
      <xdr:rowOff>139385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124162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44697</xdr:rowOff>
    </xdr:from>
    <xdr:to>
      <xdr:col>19</xdr:col>
      <xdr:colOff>38100</xdr:colOff>
      <xdr:row>17</xdr:row>
      <xdr:rowOff>146297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0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131074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57718</xdr:rowOff>
    </xdr:from>
    <xdr:to>
      <xdr:col>15</xdr:col>
      <xdr:colOff>101600</xdr:colOff>
      <xdr:row>17</xdr:row>
      <xdr:rowOff>159318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144095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0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180766</xdr:rowOff>
    </xdr:from>
    <xdr:to>
      <xdr:col>29</xdr:col>
      <xdr:colOff>127000</xdr:colOff>
      <xdr:row>35</xdr:row>
      <xdr:rowOff>224872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1116"/>
          <a:ext cx="647700" cy="44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224872</xdr:rowOff>
    </xdr:from>
    <xdr:to>
      <xdr:col>26</xdr:col>
      <xdr:colOff>50800</xdr:colOff>
      <xdr:row>35</xdr:row>
      <xdr:rowOff>238991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35222"/>
          <a:ext cx="698500" cy="1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238991</xdr:rowOff>
    </xdr:from>
    <xdr:to>
      <xdr:col>22</xdr:col>
      <xdr:colOff>114300</xdr:colOff>
      <xdr:row>35</xdr:row>
      <xdr:rowOff>250718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49341"/>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226197</xdr:rowOff>
    </xdr:from>
    <xdr:to>
      <xdr:col>18</xdr:col>
      <xdr:colOff>177800</xdr:colOff>
      <xdr:row>35</xdr:row>
      <xdr:rowOff>250718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36547"/>
          <a:ext cx="698500" cy="2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129966</xdr:rowOff>
    </xdr:from>
    <xdr:to>
      <xdr:col>29</xdr:col>
      <xdr:colOff>177800</xdr:colOff>
      <xdr:row>35</xdr:row>
      <xdr:rowOff>231566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0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317943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174072</xdr:rowOff>
    </xdr:from>
    <xdr:to>
      <xdr:col>26</xdr:col>
      <xdr:colOff>101600</xdr:colOff>
      <xdr:row>35</xdr:row>
      <xdr:rowOff>275672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8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285849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5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188191</xdr:rowOff>
    </xdr:from>
    <xdr:to>
      <xdr:col>22</xdr:col>
      <xdr:colOff>165100</xdr:colOff>
      <xdr:row>35</xdr:row>
      <xdr:rowOff>289791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9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299968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6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199918</xdr:rowOff>
    </xdr:from>
    <xdr:to>
      <xdr:col>19</xdr:col>
      <xdr:colOff>38100</xdr:colOff>
      <xdr:row>35</xdr:row>
      <xdr:rowOff>301518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311695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7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175397</xdr:rowOff>
    </xdr:from>
    <xdr:to>
      <xdr:col>15</xdr:col>
      <xdr:colOff>101600</xdr:colOff>
      <xdr:row>35</xdr:row>
      <xdr:rowOff>276997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287174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5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143380</xdr:rowOff>
    </xdr:from>
    <xdr:to>
      <xdr:col>24</xdr:col>
      <xdr:colOff>63500</xdr:colOff>
      <xdr:row>38</xdr:row>
      <xdr:rowOff>143658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8480"/>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140712</xdr:rowOff>
    </xdr:from>
    <xdr:to>
      <xdr:col>19</xdr:col>
      <xdr:colOff>177800</xdr:colOff>
      <xdr:row>38</xdr:row>
      <xdr:rowOff>143658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55812"/>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140712</xdr:rowOff>
    </xdr:from>
    <xdr:to>
      <xdr:col>15</xdr:col>
      <xdr:colOff>50800</xdr:colOff>
      <xdr:row>38</xdr:row>
      <xdr:rowOff>147596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5812"/>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147596</xdr:rowOff>
    </xdr:from>
    <xdr:to>
      <xdr:col>10</xdr:col>
      <xdr:colOff>114300</xdr:colOff>
      <xdr:row>38</xdr:row>
      <xdr:rowOff>167763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269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92580</xdr:rowOff>
    </xdr:from>
    <xdr:to>
      <xdr:col>24</xdr:col>
      <xdr:colOff>114300</xdr:colOff>
      <xdr:row>39</xdr:row>
      <xdr:rowOff>22730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71007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92858</xdr:rowOff>
    </xdr:from>
    <xdr:to>
      <xdr:col>20</xdr:col>
      <xdr:colOff>38100</xdr:colOff>
      <xdr:row>39</xdr:row>
      <xdr:rowOff>23008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14135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0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89912</xdr:rowOff>
    </xdr:from>
    <xdr:to>
      <xdr:col>15</xdr:col>
      <xdr:colOff>101600</xdr:colOff>
      <xdr:row>39</xdr:row>
      <xdr:rowOff>20062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11189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9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96796</xdr:rowOff>
    </xdr:from>
    <xdr:to>
      <xdr:col>10</xdr:col>
      <xdr:colOff>165100</xdr:colOff>
      <xdr:row>39</xdr:row>
      <xdr:rowOff>26946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18073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0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116963</xdr:rowOff>
    </xdr:from>
    <xdr:to>
      <xdr:col>6</xdr:col>
      <xdr:colOff>38100</xdr:colOff>
      <xdr:row>39</xdr:row>
      <xdr:rowOff>47113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38240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2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67222</xdr:rowOff>
    </xdr:from>
    <xdr:to>
      <xdr:col>24</xdr:col>
      <xdr:colOff>63500</xdr:colOff>
      <xdr:row>58</xdr:row>
      <xdr:rowOff>100402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1322"/>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89481</xdr:rowOff>
    </xdr:from>
    <xdr:to>
      <xdr:col>19</xdr:col>
      <xdr:colOff>177800</xdr:colOff>
      <xdr:row>58</xdr:row>
      <xdr:rowOff>100402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33581"/>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89481</xdr:rowOff>
    </xdr:from>
    <xdr:to>
      <xdr:col>15</xdr:col>
      <xdr:colOff>50800</xdr:colOff>
      <xdr:row>58</xdr:row>
      <xdr:rowOff>95899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358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95899</xdr:rowOff>
    </xdr:from>
    <xdr:to>
      <xdr:col>10</xdr:col>
      <xdr:colOff>114300</xdr:colOff>
      <xdr:row>58</xdr:row>
      <xdr:rowOff>103591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9999"/>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16422</xdr:rowOff>
    </xdr:from>
    <xdr:to>
      <xdr:col>24</xdr:col>
      <xdr:colOff>114300</xdr:colOff>
      <xdr:row>58</xdr:row>
      <xdr:rowOff>118022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102799</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49602</xdr:rowOff>
    </xdr:from>
    <xdr:to>
      <xdr:col>20</xdr:col>
      <xdr:colOff>38100</xdr:colOff>
      <xdr:row>58</xdr:row>
      <xdr:rowOff>151202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142329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38681</xdr:rowOff>
    </xdr:from>
    <xdr:to>
      <xdr:col>15</xdr:col>
      <xdr:colOff>101600</xdr:colOff>
      <xdr:row>58</xdr:row>
      <xdr:rowOff>140281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131408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45099</xdr:rowOff>
    </xdr:from>
    <xdr:to>
      <xdr:col>10</xdr:col>
      <xdr:colOff>165100</xdr:colOff>
      <xdr:row>58</xdr:row>
      <xdr:rowOff>146699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137826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52791</xdr:rowOff>
    </xdr:from>
    <xdr:to>
      <xdr:col>6</xdr:col>
      <xdr:colOff>38100</xdr:colOff>
      <xdr:row>58</xdr:row>
      <xdr:rowOff>154391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145518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137503</xdr:rowOff>
    </xdr:from>
    <xdr:to>
      <xdr:col>24</xdr:col>
      <xdr:colOff>63500</xdr:colOff>
      <xdr:row>77</xdr:row>
      <xdr:rowOff>164719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39153"/>
          <a:ext cx="8382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126758</xdr:rowOff>
    </xdr:from>
    <xdr:to>
      <xdr:col>19</xdr:col>
      <xdr:colOff>177800</xdr:colOff>
      <xdr:row>77</xdr:row>
      <xdr:rowOff>137503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2840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126758</xdr:rowOff>
    </xdr:from>
    <xdr:to>
      <xdr:col>15</xdr:col>
      <xdr:colOff>50800</xdr:colOff>
      <xdr:row>77</xdr:row>
      <xdr:rowOff>159765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28408"/>
          <a:ext cx="8890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136258</xdr:rowOff>
    </xdr:from>
    <xdr:to>
      <xdr:col>10</xdr:col>
      <xdr:colOff>114300</xdr:colOff>
      <xdr:row>77</xdr:row>
      <xdr:rowOff>159765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37908"/>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113919</xdr:rowOff>
    </xdr:from>
    <xdr:to>
      <xdr:col>24</xdr:col>
      <xdr:colOff>114300</xdr:colOff>
      <xdr:row>78</xdr:row>
      <xdr:rowOff>44069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92346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86703</xdr:rowOff>
    </xdr:from>
    <xdr:to>
      <xdr:col>20</xdr:col>
      <xdr:colOff>38100</xdr:colOff>
      <xdr:row>78</xdr:row>
      <xdr:rowOff>16853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7980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8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75958</xdr:rowOff>
    </xdr:from>
    <xdr:to>
      <xdr:col>15</xdr:col>
      <xdr:colOff>101600</xdr:colOff>
      <xdr:row>78</xdr:row>
      <xdr:rowOff>6108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22635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108965</xdr:rowOff>
    </xdr:from>
    <xdr:to>
      <xdr:col>10</xdr:col>
      <xdr:colOff>165100</xdr:colOff>
      <xdr:row>78</xdr:row>
      <xdr:rowOff>39115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55642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85458</xdr:rowOff>
    </xdr:from>
    <xdr:to>
      <xdr:col>6</xdr:col>
      <xdr:colOff>38100</xdr:colOff>
      <xdr:row>78</xdr:row>
      <xdr:rowOff>15608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6735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3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14249</xdr:rowOff>
    </xdr:from>
    <xdr:to>
      <xdr:col>24</xdr:col>
      <xdr:colOff>63500</xdr:colOff>
      <xdr:row>97</xdr:row>
      <xdr:rowOff>38315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44899"/>
          <a:ext cx="8382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167869</xdr:rowOff>
    </xdr:from>
    <xdr:to>
      <xdr:col>19</xdr:col>
      <xdr:colOff>177800</xdr:colOff>
      <xdr:row>97</xdr:row>
      <xdr:rowOff>14249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27069"/>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167869</xdr:rowOff>
    </xdr:from>
    <xdr:to>
      <xdr:col>15</xdr:col>
      <xdr:colOff>50800</xdr:colOff>
      <xdr:row>97</xdr:row>
      <xdr:rowOff>47879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27069"/>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19622</xdr:rowOff>
    </xdr:from>
    <xdr:to>
      <xdr:col>10</xdr:col>
      <xdr:colOff>114300</xdr:colOff>
      <xdr:row>97</xdr:row>
      <xdr:rowOff>47879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50272"/>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158965</xdr:rowOff>
    </xdr:from>
    <xdr:to>
      <xdr:col>24</xdr:col>
      <xdr:colOff>114300</xdr:colOff>
      <xdr:row>97</xdr:row>
      <xdr:rowOff>89115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137392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134899</xdr:rowOff>
    </xdr:from>
    <xdr:to>
      <xdr:col>20</xdr:col>
      <xdr:colOff>38100</xdr:colOff>
      <xdr:row>97</xdr:row>
      <xdr:rowOff>65049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56176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117069</xdr:rowOff>
    </xdr:from>
    <xdr:to>
      <xdr:col>15</xdr:col>
      <xdr:colOff>101600</xdr:colOff>
      <xdr:row>97</xdr:row>
      <xdr:rowOff>47219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38346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168529</xdr:rowOff>
    </xdr:from>
    <xdr:to>
      <xdr:col>10</xdr:col>
      <xdr:colOff>165100</xdr:colOff>
      <xdr:row>97</xdr:row>
      <xdr:rowOff>98679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89806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140272</xdr:rowOff>
    </xdr:from>
    <xdr:to>
      <xdr:col>6</xdr:col>
      <xdr:colOff>38100</xdr:colOff>
      <xdr:row>97</xdr:row>
      <xdr:rowOff>70422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61549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89000</xdr:rowOff>
    </xdr:from>
    <xdr:to>
      <xdr:col>55</xdr:col>
      <xdr:colOff>0</xdr:colOff>
      <xdr:row>36</xdr:row>
      <xdr:rowOff>112118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89750"/>
          <a:ext cx="838200" cy="19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112118</xdr:rowOff>
    </xdr:from>
    <xdr:to>
      <xdr:col>50</xdr:col>
      <xdr:colOff>114300</xdr:colOff>
      <xdr:row>37</xdr:row>
      <xdr:rowOff>8830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284318"/>
          <a:ext cx="889000" cy="6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8830</xdr:rowOff>
    </xdr:from>
    <xdr:to>
      <xdr:col>45</xdr:col>
      <xdr:colOff>177800</xdr:colOff>
      <xdr:row>37</xdr:row>
      <xdr:rowOff>104642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52480"/>
          <a:ext cx="889000" cy="9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104642</xdr:rowOff>
    </xdr:from>
    <xdr:to>
      <xdr:col>41</xdr:col>
      <xdr:colOff>50800</xdr:colOff>
      <xdr:row>37</xdr:row>
      <xdr:rowOff>110488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48292"/>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38200</xdr:rowOff>
    </xdr:from>
    <xdr:to>
      <xdr:col>55</xdr:col>
      <xdr:colOff>50800</xdr:colOff>
      <xdr:row>35</xdr:row>
      <xdr:rowOff>139800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61077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61318</xdr:rowOff>
    </xdr:from>
    <xdr:to>
      <xdr:col>50</xdr:col>
      <xdr:colOff>165100</xdr:colOff>
      <xdr:row>36</xdr:row>
      <xdr:rowOff>162918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0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129480</xdr:rowOff>
    </xdr:from>
    <xdr:to>
      <xdr:col>46</xdr:col>
      <xdr:colOff>38100</xdr:colOff>
      <xdr:row>37</xdr:row>
      <xdr:rowOff>59630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76157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7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53842</xdr:rowOff>
    </xdr:from>
    <xdr:to>
      <xdr:col>41</xdr:col>
      <xdr:colOff>101600</xdr:colOff>
      <xdr:row>37</xdr:row>
      <xdr:rowOff>155442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146569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59688</xdr:rowOff>
    </xdr:from>
    <xdr:to>
      <xdr:col>36</xdr:col>
      <xdr:colOff>165100</xdr:colOff>
      <xdr:row>37</xdr:row>
      <xdr:rowOff>161288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152415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4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90498</xdr:rowOff>
    </xdr:from>
    <xdr:to>
      <xdr:col>55</xdr:col>
      <xdr:colOff>0</xdr:colOff>
      <xdr:row>57</xdr:row>
      <xdr:rowOff>95388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63148"/>
          <a:ext cx="8382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90498</xdr:rowOff>
    </xdr:from>
    <xdr:to>
      <xdr:col>50</xdr:col>
      <xdr:colOff>114300</xdr:colOff>
      <xdr:row>57</xdr:row>
      <xdr:rowOff>95999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63148"/>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95999</xdr:rowOff>
    </xdr:from>
    <xdr:to>
      <xdr:col>45</xdr:col>
      <xdr:colOff>177800</xdr:colOff>
      <xdr:row>57</xdr:row>
      <xdr:rowOff>101647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68649"/>
          <a:ext cx="889000" cy="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88253</xdr:rowOff>
    </xdr:from>
    <xdr:to>
      <xdr:col>41</xdr:col>
      <xdr:colOff>50800</xdr:colOff>
      <xdr:row>57</xdr:row>
      <xdr:rowOff>101647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0903"/>
          <a:ext cx="889000" cy="1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44588</xdr:rowOff>
    </xdr:from>
    <xdr:to>
      <xdr:col>55</xdr:col>
      <xdr:colOff>50800</xdr:colOff>
      <xdr:row>57</xdr:row>
      <xdr:rowOff>146188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39698</xdr:rowOff>
    </xdr:from>
    <xdr:to>
      <xdr:col>50</xdr:col>
      <xdr:colOff>165100</xdr:colOff>
      <xdr:row>57</xdr:row>
      <xdr:rowOff>141298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132425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0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45199</xdr:rowOff>
    </xdr:from>
    <xdr:to>
      <xdr:col>46</xdr:col>
      <xdr:colOff>38100</xdr:colOff>
      <xdr:row>57</xdr:row>
      <xdr:rowOff>146799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137926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1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50847</xdr:rowOff>
    </xdr:from>
    <xdr:to>
      <xdr:col>41</xdr:col>
      <xdr:colOff>101600</xdr:colOff>
      <xdr:row>57</xdr:row>
      <xdr:rowOff>152447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143574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1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37453</xdr:rowOff>
    </xdr:from>
    <xdr:to>
      <xdr:col>36</xdr:col>
      <xdr:colOff>165100</xdr:colOff>
      <xdr:row>57</xdr:row>
      <xdr:rowOff>139053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0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48975</xdr:rowOff>
    </xdr:from>
    <xdr:to>
      <xdr:col>55</xdr:col>
      <xdr:colOff>0</xdr:colOff>
      <xdr:row>78</xdr:row>
      <xdr:rowOff>88747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22075"/>
          <a:ext cx="838200" cy="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82366</xdr:rowOff>
    </xdr:from>
    <xdr:to>
      <xdr:col>50</xdr:col>
      <xdr:colOff>114300</xdr:colOff>
      <xdr:row>78</xdr:row>
      <xdr:rowOff>88747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55466"/>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82366</xdr:rowOff>
    </xdr:from>
    <xdr:to>
      <xdr:col>45</xdr:col>
      <xdr:colOff>177800</xdr:colOff>
      <xdr:row>78</xdr:row>
      <xdr:rowOff>86358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55466"/>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86358</xdr:rowOff>
    </xdr:from>
    <xdr:to>
      <xdr:col>41</xdr:col>
      <xdr:colOff>50800</xdr:colOff>
      <xdr:row>78</xdr:row>
      <xdr:rowOff>112243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59458"/>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169625</xdr:rowOff>
    </xdr:from>
    <xdr:to>
      <xdr:col>55</xdr:col>
      <xdr:colOff>50800</xdr:colOff>
      <xdr:row>78</xdr:row>
      <xdr:rowOff>99775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21052</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2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37947</xdr:rowOff>
    </xdr:from>
    <xdr:to>
      <xdr:col>50</xdr:col>
      <xdr:colOff>165100</xdr:colOff>
      <xdr:row>78</xdr:row>
      <xdr:rowOff>139547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130674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0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31566</xdr:rowOff>
    </xdr:from>
    <xdr:to>
      <xdr:col>46</xdr:col>
      <xdr:colOff>38100</xdr:colOff>
      <xdr:row>78</xdr:row>
      <xdr:rowOff>133166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149693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35558</xdr:rowOff>
    </xdr:from>
    <xdr:to>
      <xdr:col>41</xdr:col>
      <xdr:colOff>101600</xdr:colOff>
      <xdr:row>78</xdr:row>
      <xdr:rowOff>137158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128285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50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61443</xdr:rowOff>
    </xdr:from>
    <xdr:to>
      <xdr:col>36</xdr:col>
      <xdr:colOff>165100</xdr:colOff>
      <xdr:row>78</xdr:row>
      <xdr:rowOff>163043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154170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151206</xdr:rowOff>
    </xdr:from>
    <xdr:to>
      <xdr:col>55</xdr:col>
      <xdr:colOff>0</xdr:colOff>
      <xdr:row>98</xdr:row>
      <xdr:rowOff>6052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81856"/>
          <a:ext cx="8382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151206</xdr:rowOff>
    </xdr:from>
    <xdr:to>
      <xdr:col>50</xdr:col>
      <xdr:colOff>114300</xdr:colOff>
      <xdr:row>97</xdr:row>
      <xdr:rowOff>159770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81856"/>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159770</xdr:rowOff>
    </xdr:from>
    <xdr:to>
      <xdr:col>45</xdr:col>
      <xdr:colOff>177800</xdr:colOff>
      <xdr:row>97</xdr:row>
      <xdr:rowOff>164525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042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139334</xdr:rowOff>
    </xdr:from>
    <xdr:to>
      <xdr:col>41</xdr:col>
      <xdr:colOff>50800</xdr:colOff>
      <xdr:row>97</xdr:row>
      <xdr:rowOff>164525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69984"/>
          <a:ext cx="889000" cy="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126702</xdr:rowOff>
    </xdr:from>
    <xdr:to>
      <xdr:col>55</xdr:col>
      <xdr:colOff>50800</xdr:colOff>
      <xdr:row>98</xdr:row>
      <xdr:rowOff>56852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41629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100406</xdr:rowOff>
    </xdr:from>
    <xdr:to>
      <xdr:col>50</xdr:col>
      <xdr:colOff>165100</xdr:colOff>
      <xdr:row>98</xdr:row>
      <xdr:rowOff>30556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108970</xdr:rowOff>
    </xdr:from>
    <xdr:to>
      <xdr:col>46</xdr:col>
      <xdr:colOff>38100</xdr:colOff>
      <xdr:row>98</xdr:row>
      <xdr:rowOff>39120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113725</xdr:rowOff>
    </xdr:from>
    <xdr:to>
      <xdr:col>41</xdr:col>
      <xdr:colOff>101600</xdr:colOff>
      <xdr:row>98</xdr:row>
      <xdr:rowOff>43875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35002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88534</xdr:rowOff>
    </xdr:from>
    <xdr:to>
      <xdr:col>36</xdr:col>
      <xdr:colOff>165100</xdr:colOff>
      <xdr:row>98</xdr:row>
      <xdr:rowOff>18684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9811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81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59053</xdr:rowOff>
    </xdr:from>
    <xdr:to>
      <xdr:col>85</xdr:col>
      <xdr:colOff>127000</xdr:colOff>
      <xdr:row>39</xdr:row>
      <xdr:rowOff>98020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45603"/>
          <a:ext cx="838200" cy="3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98020</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84570"/>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89639</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76189"/>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8253</xdr:rowOff>
    </xdr:from>
    <xdr:to>
      <xdr:col>85</xdr:col>
      <xdr:colOff>177800</xdr:colOff>
      <xdr:row>39</xdr:row>
      <xdr:rowOff>109853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139080</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47220</xdr:rowOff>
    </xdr:from>
    <xdr:to>
      <xdr:col>81</xdr:col>
      <xdr:colOff>101600</xdr:colOff>
      <xdr:row>39</xdr:row>
      <xdr:rowOff>148820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139947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826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38839</xdr:rowOff>
    </xdr:from>
    <xdr:to>
      <xdr:col>67</xdr:col>
      <xdr:colOff>101600</xdr:colOff>
      <xdr:row>39</xdr:row>
      <xdr:rowOff>140439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131566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41326</xdr:rowOff>
    </xdr:from>
    <xdr:to>
      <xdr:col>85</xdr:col>
      <xdr:colOff>127000</xdr:colOff>
      <xdr:row>76</xdr:row>
      <xdr:rowOff>57428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71526"/>
          <a:ext cx="8382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57428</xdr:rowOff>
    </xdr:from>
    <xdr:to>
      <xdr:col>81</xdr:col>
      <xdr:colOff>50800</xdr:colOff>
      <xdr:row>76</xdr:row>
      <xdr:rowOff>60272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087628"/>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35942</xdr:rowOff>
    </xdr:from>
    <xdr:to>
      <xdr:col>76</xdr:col>
      <xdr:colOff>114300</xdr:colOff>
      <xdr:row>76</xdr:row>
      <xdr:rowOff>60272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66142"/>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22075</xdr:rowOff>
    </xdr:from>
    <xdr:to>
      <xdr:col>71</xdr:col>
      <xdr:colOff>177800</xdr:colOff>
      <xdr:row>76</xdr:row>
      <xdr:rowOff>35942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052275"/>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158142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161976</xdr:rowOff>
    </xdr:from>
    <xdr:to>
      <xdr:col>85</xdr:col>
      <xdr:colOff>177800</xdr:colOff>
      <xdr:row>76</xdr:row>
      <xdr:rowOff>92126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13403</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6628</xdr:rowOff>
    </xdr:from>
    <xdr:to>
      <xdr:col>81</xdr:col>
      <xdr:colOff>101600</xdr:colOff>
      <xdr:row>76</xdr:row>
      <xdr:rowOff>108228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124754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1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9472</xdr:rowOff>
    </xdr:from>
    <xdr:to>
      <xdr:col>76</xdr:col>
      <xdr:colOff>165100</xdr:colOff>
      <xdr:row>76</xdr:row>
      <xdr:rowOff>111072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03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127600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1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156592</xdr:rowOff>
    </xdr:from>
    <xdr:to>
      <xdr:col>72</xdr:col>
      <xdr:colOff>38100</xdr:colOff>
      <xdr:row>76</xdr:row>
      <xdr:rowOff>86742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0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103269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7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142724</xdr:rowOff>
    </xdr:from>
    <xdr:to>
      <xdr:col>67</xdr:col>
      <xdr:colOff>101600</xdr:colOff>
      <xdr:row>76</xdr:row>
      <xdr:rowOff>72873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01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89401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77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146312</xdr:rowOff>
    </xdr:from>
    <xdr:to>
      <xdr:col>85</xdr:col>
      <xdr:colOff>127000</xdr:colOff>
      <xdr:row>99</xdr:row>
      <xdr:rowOff>10243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48412"/>
          <a:ext cx="838200" cy="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146312</xdr:rowOff>
    </xdr:from>
    <xdr:to>
      <xdr:col>81</xdr:col>
      <xdr:colOff>50800</xdr:colOff>
      <xdr:row>98</xdr:row>
      <xdr:rowOff>146963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48412"/>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146963</xdr:rowOff>
    </xdr:from>
    <xdr:to>
      <xdr:col>76</xdr:col>
      <xdr:colOff>114300</xdr:colOff>
      <xdr:row>98</xdr:row>
      <xdr:rowOff>157842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49063"/>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157842</xdr:rowOff>
    </xdr:from>
    <xdr:to>
      <xdr:col>71</xdr:col>
      <xdr:colOff>177800</xdr:colOff>
      <xdr:row>99</xdr:row>
      <xdr:rowOff>12576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9942"/>
          <a:ext cx="889000" cy="2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130893</xdr:rowOff>
    </xdr:from>
    <xdr:to>
      <xdr:col>85</xdr:col>
      <xdr:colOff>177800</xdr:colOff>
      <xdr:row>99</xdr:row>
      <xdr:rowOff>61043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45820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95512</xdr:rowOff>
    </xdr:from>
    <xdr:to>
      <xdr:col>81</xdr:col>
      <xdr:colOff>101600</xdr:colOff>
      <xdr:row>99</xdr:row>
      <xdr:rowOff>25662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16789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9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96163</xdr:rowOff>
    </xdr:from>
    <xdr:to>
      <xdr:col>76</xdr:col>
      <xdr:colOff>165100</xdr:colOff>
      <xdr:row>99</xdr:row>
      <xdr:rowOff>26313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17440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107042</xdr:rowOff>
    </xdr:from>
    <xdr:to>
      <xdr:col>72</xdr:col>
      <xdr:colOff>38100</xdr:colOff>
      <xdr:row>99</xdr:row>
      <xdr:rowOff>37192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28319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133226</xdr:rowOff>
    </xdr:from>
    <xdr:to>
      <xdr:col>67</xdr:col>
      <xdr:colOff>101600</xdr:colOff>
      <xdr:row>99</xdr:row>
      <xdr:rowOff>63376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54503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2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114943</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30043"/>
          <a:ext cx="8890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114943</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30043"/>
          <a:ext cx="8890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160619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64143</xdr:rowOff>
    </xdr:from>
    <xdr:to>
      <xdr:col>102</xdr:col>
      <xdr:colOff>165100</xdr:colOff>
      <xdr:row>38</xdr:row>
      <xdr:rowOff>165743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10820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171247</xdr:rowOff>
    </xdr:from>
    <xdr:to>
      <xdr:col>116</xdr:col>
      <xdr:colOff>63500</xdr:colOff>
      <xdr:row>76</xdr:row>
      <xdr:rowOff>26050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29997"/>
          <a:ext cx="838200" cy="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10313</xdr:rowOff>
    </xdr:from>
    <xdr:to>
      <xdr:col>111</xdr:col>
      <xdr:colOff>177800</xdr:colOff>
      <xdr:row>76</xdr:row>
      <xdr:rowOff>26050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40513"/>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10313</xdr:rowOff>
    </xdr:from>
    <xdr:to>
      <xdr:col>107</xdr:col>
      <xdr:colOff>50800</xdr:colOff>
      <xdr:row>76</xdr:row>
      <xdr:rowOff>19548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40513"/>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166816</xdr:rowOff>
    </xdr:from>
    <xdr:to>
      <xdr:col>102</xdr:col>
      <xdr:colOff>114300</xdr:colOff>
      <xdr:row>76</xdr:row>
      <xdr:rowOff>19548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25566"/>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120447</xdr:rowOff>
    </xdr:from>
    <xdr:to>
      <xdr:col>116</xdr:col>
      <xdr:colOff>114300</xdr:colOff>
      <xdr:row>76</xdr:row>
      <xdr:rowOff>50597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98874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5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146700</xdr:rowOff>
    </xdr:from>
    <xdr:to>
      <xdr:col>112</xdr:col>
      <xdr:colOff>38100</xdr:colOff>
      <xdr:row>76</xdr:row>
      <xdr:rowOff>76850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9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130963</xdr:rowOff>
    </xdr:from>
    <xdr:to>
      <xdr:col>107</xdr:col>
      <xdr:colOff>101600</xdr:colOff>
      <xdr:row>76</xdr:row>
      <xdr:rowOff>61113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52240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140198</xdr:rowOff>
    </xdr:from>
    <xdr:to>
      <xdr:col>102</xdr:col>
      <xdr:colOff>165100</xdr:colOff>
      <xdr:row>76</xdr:row>
      <xdr:rowOff>70348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61475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116016</xdr:rowOff>
    </xdr:from>
    <xdr:to>
      <xdr:col>98</xdr:col>
      <xdr:colOff>38100</xdr:colOff>
      <xdr:row>76</xdr:row>
      <xdr:rowOff>46166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62693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1,186,869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円となっている。主な構成項目である補助費等については、住民一人当たり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213,025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年度から上昇傾向である。木曽広域連合で実施する「新ごみ処理施設建設」（平成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年度）「ケーブルテレビ光化事業」（平成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年度）に対する負担金が影響している。広域連合への負担金については平成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年度で区切りとなり、今後減少する予定である。しかし今後も大型事業（大桑橋整備事業・庁舎建設）を実施しており村債を利用しているため、公債費の上昇が見込まれる。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また災害復旧事業についても、台風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号被害により被災した村道等の補修のため一時的に経費が増加した。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実施事業の緊急性・必要性を峻別し新規発行債の抑制等、公債費の縮減に努める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長野県大桑村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3,735
3,681
234.47
3,938,855
3,815,599
97,632
2,236,558
4,803,994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65797</xdr:rowOff>
    </xdr:from>
    <xdr:to>
      <xdr:col>24</xdr:col>
      <xdr:colOff>63500</xdr:colOff>
      <xdr:row>38</xdr:row>
      <xdr:rowOff>72785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80897"/>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72785</xdr:rowOff>
    </xdr:from>
    <xdr:to>
      <xdr:col>19</xdr:col>
      <xdr:colOff>177800</xdr:colOff>
      <xdr:row>38</xdr:row>
      <xdr:rowOff>74516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8788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62499</xdr:rowOff>
    </xdr:from>
    <xdr:to>
      <xdr:col>15</xdr:col>
      <xdr:colOff>50800</xdr:colOff>
      <xdr:row>38</xdr:row>
      <xdr:rowOff>74516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77599"/>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62499</xdr:rowOff>
    </xdr:from>
    <xdr:to>
      <xdr:col>10</xdr:col>
      <xdr:colOff>114300</xdr:colOff>
      <xdr:row>38</xdr:row>
      <xdr:rowOff>72247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7599"/>
          <a:ext cx="8890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14997</xdr:rowOff>
    </xdr:from>
    <xdr:to>
      <xdr:col>24</xdr:col>
      <xdr:colOff>114300</xdr:colOff>
      <xdr:row>38</xdr:row>
      <xdr:rowOff>116597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101374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21985</xdr:rowOff>
    </xdr:from>
    <xdr:to>
      <xdr:col>20</xdr:col>
      <xdr:colOff>38100</xdr:colOff>
      <xdr:row>38</xdr:row>
      <xdr:rowOff>123585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114712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23716</xdr:rowOff>
    </xdr:from>
    <xdr:to>
      <xdr:col>15</xdr:col>
      <xdr:colOff>101600</xdr:colOff>
      <xdr:row>38</xdr:row>
      <xdr:rowOff>125316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116443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11699</xdr:rowOff>
    </xdr:from>
    <xdr:to>
      <xdr:col>10</xdr:col>
      <xdr:colOff>165100</xdr:colOff>
      <xdr:row>38</xdr:row>
      <xdr:rowOff>113299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104426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21447</xdr:rowOff>
    </xdr:from>
    <xdr:to>
      <xdr:col>6</xdr:col>
      <xdr:colOff>38100</xdr:colOff>
      <xdr:row>38</xdr:row>
      <xdr:rowOff>123047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114174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26649</xdr:rowOff>
    </xdr:from>
    <xdr:to>
      <xdr:col>24</xdr:col>
      <xdr:colOff>63500</xdr:colOff>
      <xdr:row>58</xdr:row>
      <xdr:rowOff>91994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70749"/>
          <a:ext cx="8382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81159</xdr:rowOff>
    </xdr:from>
    <xdr:to>
      <xdr:col>19</xdr:col>
      <xdr:colOff>177800</xdr:colOff>
      <xdr:row>58</xdr:row>
      <xdr:rowOff>91994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25259"/>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81159</xdr:rowOff>
    </xdr:from>
    <xdr:to>
      <xdr:col>15</xdr:col>
      <xdr:colOff>50800</xdr:colOff>
      <xdr:row>58</xdr:row>
      <xdr:rowOff>96624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5259"/>
          <a:ext cx="889000" cy="1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96624</xdr:rowOff>
    </xdr:from>
    <xdr:to>
      <xdr:col>10</xdr:col>
      <xdr:colOff>114300</xdr:colOff>
      <xdr:row>58</xdr:row>
      <xdr:rowOff>114185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0724"/>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147299</xdr:rowOff>
    </xdr:from>
    <xdr:to>
      <xdr:col>24</xdr:col>
      <xdr:colOff>114300</xdr:colOff>
      <xdr:row>58</xdr:row>
      <xdr:rowOff>77449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41194</xdr:rowOff>
    </xdr:from>
    <xdr:to>
      <xdr:col>20</xdr:col>
      <xdr:colOff>38100</xdr:colOff>
      <xdr:row>58</xdr:row>
      <xdr:rowOff>142794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133921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7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30359</xdr:rowOff>
    </xdr:from>
    <xdr:to>
      <xdr:col>15</xdr:col>
      <xdr:colOff>101600</xdr:colOff>
      <xdr:row>58</xdr:row>
      <xdr:rowOff>131959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123086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6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45824</xdr:rowOff>
    </xdr:from>
    <xdr:to>
      <xdr:col>10</xdr:col>
      <xdr:colOff>165100</xdr:colOff>
      <xdr:row>58</xdr:row>
      <xdr:rowOff>147424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138551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63385</xdr:rowOff>
    </xdr:from>
    <xdr:to>
      <xdr:col>6</xdr:col>
      <xdr:colOff>38100</xdr:colOff>
      <xdr:row>58</xdr:row>
      <xdr:rowOff>164985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156112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0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13460</xdr:rowOff>
    </xdr:from>
    <xdr:to>
      <xdr:col>24</xdr:col>
      <xdr:colOff>63500</xdr:colOff>
      <xdr:row>76</xdr:row>
      <xdr:rowOff>22893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43660"/>
          <a:ext cx="8382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13460</xdr:rowOff>
    </xdr:from>
    <xdr:to>
      <xdr:col>19</xdr:col>
      <xdr:colOff>177800</xdr:colOff>
      <xdr:row>76</xdr:row>
      <xdr:rowOff>14892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366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14892</xdr:rowOff>
    </xdr:from>
    <xdr:to>
      <xdr:col>15</xdr:col>
      <xdr:colOff>50800</xdr:colOff>
      <xdr:row>76</xdr:row>
      <xdr:rowOff>77383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45092"/>
          <a:ext cx="889000" cy="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77383</xdr:rowOff>
    </xdr:from>
    <xdr:to>
      <xdr:col>10</xdr:col>
      <xdr:colOff>114300</xdr:colOff>
      <xdr:row>76</xdr:row>
      <xdr:rowOff>150879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7583"/>
          <a:ext cx="889000" cy="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143543</xdr:rowOff>
    </xdr:from>
    <xdr:to>
      <xdr:col>24</xdr:col>
      <xdr:colOff>114300</xdr:colOff>
      <xdr:row>76</xdr:row>
      <xdr:rowOff>73693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121970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134110</xdr:rowOff>
    </xdr:from>
    <xdr:to>
      <xdr:col>20</xdr:col>
      <xdr:colOff>38100</xdr:colOff>
      <xdr:row>76</xdr:row>
      <xdr:rowOff>64260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55387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8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135542</xdr:rowOff>
    </xdr:from>
    <xdr:to>
      <xdr:col>15</xdr:col>
      <xdr:colOff>101600</xdr:colOff>
      <xdr:row>76</xdr:row>
      <xdr:rowOff>65692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56819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26583</xdr:rowOff>
    </xdr:from>
    <xdr:to>
      <xdr:col>10</xdr:col>
      <xdr:colOff>165100</xdr:colOff>
      <xdr:row>76</xdr:row>
      <xdr:rowOff>128183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119310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4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100079</xdr:rowOff>
    </xdr:from>
    <xdr:to>
      <xdr:col>6</xdr:col>
      <xdr:colOff>38100</xdr:colOff>
      <xdr:row>77</xdr:row>
      <xdr:rowOff>30229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21356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2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155519</xdr:rowOff>
    </xdr:from>
    <xdr:to>
      <xdr:col>24</xdr:col>
      <xdr:colOff>63500</xdr:colOff>
      <xdr:row>98</xdr:row>
      <xdr:rowOff>68738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86169"/>
          <a:ext cx="838200" cy="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155519</xdr:rowOff>
    </xdr:from>
    <xdr:to>
      <xdr:col>19</xdr:col>
      <xdr:colOff>177800</xdr:colOff>
      <xdr:row>98</xdr:row>
      <xdr:rowOff>29004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86169"/>
          <a:ext cx="889000" cy="4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29004</xdr:rowOff>
    </xdr:from>
    <xdr:to>
      <xdr:col>15</xdr:col>
      <xdr:colOff>50800</xdr:colOff>
      <xdr:row>98</xdr:row>
      <xdr:rowOff>88489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1104"/>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88489</xdr:rowOff>
    </xdr:from>
    <xdr:to>
      <xdr:col>10</xdr:col>
      <xdr:colOff>114300</xdr:colOff>
      <xdr:row>98</xdr:row>
      <xdr:rowOff>90456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058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17938</xdr:rowOff>
    </xdr:from>
    <xdr:to>
      <xdr:col>24</xdr:col>
      <xdr:colOff>114300</xdr:colOff>
      <xdr:row>98</xdr:row>
      <xdr:rowOff>119538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104719</xdr:rowOff>
    </xdr:from>
    <xdr:to>
      <xdr:col>20</xdr:col>
      <xdr:colOff>38100</xdr:colOff>
      <xdr:row>98</xdr:row>
      <xdr:rowOff>34869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51396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5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149654</xdr:rowOff>
    </xdr:from>
    <xdr:to>
      <xdr:col>15</xdr:col>
      <xdr:colOff>101600</xdr:colOff>
      <xdr:row>98</xdr:row>
      <xdr:rowOff>79804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96331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37689</xdr:rowOff>
    </xdr:from>
    <xdr:to>
      <xdr:col>10</xdr:col>
      <xdr:colOff>165100</xdr:colOff>
      <xdr:row>98</xdr:row>
      <xdr:rowOff>139289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130416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39656</xdr:rowOff>
    </xdr:from>
    <xdr:to>
      <xdr:col>6</xdr:col>
      <xdr:colOff>38100</xdr:colOff>
      <xdr:row>98</xdr:row>
      <xdr:rowOff>141256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20320</xdr:rowOff>
    </xdr:from>
    <xdr:to>
      <xdr:col>55</xdr:col>
      <xdr:colOff>0</xdr:colOff>
      <xdr:row>39</xdr:row>
      <xdr:rowOff>20955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6870"/>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20955</xdr:rowOff>
    </xdr:from>
    <xdr:to>
      <xdr:col>50</xdr:col>
      <xdr:colOff>114300</xdr:colOff>
      <xdr:row>39</xdr:row>
      <xdr:rowOff>21463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7505"/>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21463</xdr:rowOff>
    </xdr:from>
    <xdr:to>
      <xdr:col>45</xdr:col>
      <xdr:colOff>177800</xdr:colOff>
      <xdr:row>39</xdr:row>
      <xdr:rowOff>22098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801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22098</xdr:rowOff>
    </xdr:from>
    <xdr:to>
      <xdr:col>41</xdr:col>
      <xdr:colOff>50800</xdr:colOff>
      <xdr:row>39</xdr:row>
      <xdr:rowOff>22352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0864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41038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140970</xdr:rowOff>
    </xdr:from>
    <xdr:to>
      <xdr:col>55</xdr:col>
      <xdr:colOff>50800</xdr:colOff>
      <xdr:row>39</xdr:row>
      <xdr:rowOff>71120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55897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141605</xdr:rowOff>
    </xdr:from>
    <xdr:to>
      <xdr:col>50</xdr:col>
      <xdr:colOff>165100</xdr:colOff>
      <xdr:row>39</xdr:row>
      <xdr:rowOff>71755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62882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49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142113</xdr:rowOff>
    </xdr:from>
    <xdr:to>
      <xdr:col>46</xdr:col>
      <xdr:colOff>38100</xdr:colOff>
      <xdr:row>39</xdr:row>
      <xdr:rowOff>72263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63390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142748</xdr:rowOff>
    </xdr:from>
    <xdr:to>
      <xdr:col>41</xdr:col>
      <xdr:colOff>101600</xdr:colOff>
      <xdr:row>39</xdr:row>
      <xdr:rowOff>72898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64025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0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143002</xdr:rowOff>
    </xdr:from>
    <xdr:to>
      <xdr:col>36</xdr:col>
      <xdr:colOff>165100</xdr:colOff>
      <xdr:row>39</xdr:row>
      <xdr:rowOff>73152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64279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12768</xdr:rowOff>
    </xdr:from>
    <xdr:to>
      <xdr:col>55</xdr:col>
      <xdr:colOff>0</xdr:colOff>
      <xdr:row>59</xdr:row>
      <xdr:rowOff>12991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8318"/>
          <a:ext cx="8382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9446</xdr:rowOff>
    </xdr:from>
    <xdr:to>
      <xdr:col>50</xdr:col>
      <xdr:colOff>114300</xdr:colOff>
      <xdr:row>59</xdr:row>
      <xdr:rowOff>12991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24996"/>
          <a:ext cx="889000" cy="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3978</xdr:rowOff>
    </xdr:from>
    <xdr:to>
      <xdr:col>45</xdr:col>
      <xdr:colOff>177800</xdr:colOff>
      <xdr:row>59</xdr:row>
      <xdr:rowOff>9446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1952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3978</xdr:rowOff>
    </xdr:from>
    <xdr:to>
      <xdr:col>41</xdr:col>
      <xdr:colOff>50800</xdr:colOff>
      <xdr:row>59</xdr:row>
      <xdr:rowOff>7793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9528"/>
          <a:ext cx="889000" cy="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133418</xdr:rowOff>
    </xdr:from>
    <xdr:to>
      <xdr:col>55</xdr:col>
      <xdr:colOff>50800</xdr:colOff>
      <xdr:row>59</xdr:row>
      <xdr:rowOff>63568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133641</xdr:rowOff>
    </xdr:from>
    <xdr:to>
      <xdr:col>50</xdr:col>
      <xdr:colOff>165100</xdr:colOff>
      <xdr:row>59</xdr:row>
      <xdr:rowOff>63791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54918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7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130096</xdr:rowOff>
    </xdr:from>
    <xdr:to>
      <xdr:col>46</xdr:col>
      <xdr:colOff>38100</xdr:colOff>
      <xdr:row>59</xdr:row>
      <xdr:rowOff>60246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51373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6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124628</xdr:rowOff>
    </xdr:from>
    <xdr:to>
      <xdr:col>41</xdr:col>
      <xdr:colOff>101600</xdr:colOff>
      <xdr:row>59</xdr:row>
      <xdr:rowOff>54778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45905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128443</xdr:rowOff>
    </xdr:from>
    <xdr:to>
      <xdr:col>36</xdr:col>
      <xdr:colOff>165100</xdr:colOff>
      <xdr:row>59</xdr:row>
      <xdr:rowOff>58593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49720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136302</xdr:rowOff>
    </xdr:from>
    <xdr:to>
      <xdr:col>55</xdr:col>
      <xdr:colOff>0</xdr:colOff>
      <xdr:row>78</xdr:row>
      <xdr:rowOff>143064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09402"/>
          <a:ext cx="8382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143064</xdr:rowOff>
    </xdr:from>
    <xdr:to>
      <xdr:col>50</xdr:col>
      <xdr:colOff>114300</xdr:colOff>
      <xdr:row>78</xdr:row>
      <xdr:rowOff>143856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16164"/>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139574</xdr:rowOff>
    </xdr:from>
    <xdr:to>
      <xdr:col>45</xdr:col>
      <xdr:colOff>177800</xdr:colOff>
      <xdr:row>78</xdr:row>
      <xdr:rowOff>143856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12674"/>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139574</xdr:rowOff>
    </xdr:from>
    <xdr:to>
      <xdr:col>41</xdr:col>
      <xdr:colOff>50800</xdr:colOff>
      <xdr:row>78</xdr:row>
      <xdr:rowOff>147518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2674"/>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85502</xdr:rowOff>
    </xdr:from>
    <xdr:to>
      <xdr:col>55</xdr:col>
      <xdr:colOff>50800</xdr:colOff>
      <xdr:row>79</xdr:row>
      <xdr:rowOff>15652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92264</xdr:rowOff>
    </xdr:from>
    <xdr:to>
      <xdr:col>50</xdr:col>
      <xdr:colOff>165100</xdr:colOff>
      <xdr:row>79</xdr:row>
      <xdr:rowOff>22414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13541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93056</xdr:rowOff>
    </xdr:from>
    <xdr:to>
      <xdr:col>46</xdr:col>
      <xdr:colOff>38100</xdr:colOff>
      <xdr:row>79</xdr:row>
      <xdr:rowOff>23206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14333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88774</xdr:rowOff>
    </xdr:from>
    <xdr:to>
      <xdr:col>41</xdr:col>
      <xdr:colOff>101600</xdr:colOff>
      <xdr:row>79</xdr:row>
      <xdr:rowOff>18924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10051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96718</xdr:rowOff>
    </xdr:from>
    <xdr:to>
      <xdr:col>36</xdr:col>
      <xdr:colOff>165100</xdr:colOff>
      <xdr:row>79</xdr:row>
      <xdr:rowOff>26868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17995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157679</xdr:rowOff>
    </xdr:from>
    <xdr:to>
      <xdr:col>55</xdr:col>
      <xdr:colOff>0</xdr:colOff>
      <xdr:row>95</xdr:row>
      <xdr:rowOff>19715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73979"/>
          <a:ext cx="8382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157679</xdr:rowOff>
    </xdr:from>
    <xdr:to>
      <xdr:col>50</xdr:col>
      <xdr:colOff>114300</xdr:colOff>
      <xdr:row>96</xdr:row>
      <xdr:rowOff>125271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73979"/>
          <a:ext cx="889000" cy="3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104591</xdr:rowOff>
    </xdr:from>
    <xdr:to>
      <xdr:col>45</xdr:col>
      <xdr:colOff>177800</xdr:colOff>
      <xdr:row>96</xdr:row>
      <xdr:rowOff>125271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63791"/>
          <a:ext cx="8890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81556</xdr:rowOff>
    </xdr:from>
    <xdr:to>
      <xdr:col>41</xdr:col>
      <xdr:colOff>50800</xdr:colOff>
      <xdr:row>96</xdr:row>
      <xdr:rowOff>104591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69306"/>
          <a:ext cx="889000" cy="19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136548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4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140365</xdr:rowOff>
    </xdr:from>
    <xdr:to>
      <xdr:col>55</xdr:col>
      <xdr:colOff>50800</xdr:colOff>
      <xdr:row>95</xdr:row>
      <xdr:rowOff>70515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163242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106879</xdr:rowOff>
    </xdr:from>
    <xdr:to>
      <xdr:col>50</xdr:col>
      <xdr:colOff>165100</xdr:colOff>
      <xdr:row>95</xdr:row>
      <xdr:rowOff>37029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53556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99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74471</xdr:rowOff>
    </xdr:from>
    <xdr:to>
      <xdr:col>46</xdr:col>
      <xdr:colOff>38100</xdr:colOff>
      <xdr:row>97</xdr:row>
      <xdr:rowOff>4621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3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167198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62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53791</xdr:rowOff>
    </xdr:from>
    <xdr:to>
      <xdr:col>41</xdr:col>
      <xdr:colOff>101600</xdr:colOff>
      <xdr:row>96</xdr:row>
      <xdr:rowOff>155391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146518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6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30756</xdr:rowOff>
    </xdr:from>
    <xdr:to>
      <xdr:col>36</xdr:col>
      <xdr:colOff>165100</xdr:colOff>
      <xdr:row>95</xdr:row>
      <xdr:rowOff>132356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148883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09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54650</xdr:rowOff>
    </xdr:from>
    <xdr:to>
      <xdr:col>85</xdr:col>
      <xdr:colOff>127000</xdr:colOff>
      <xdr:row>37</xdr:row>
      <xdr:rowOff>65786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98300"/>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13524</xdr:rowOff>
    </xdr:from>
    <xdr:to>
      <xdr:col>81</xdr:col>
      <xdr:colOff>50800</xdr:colOff>
      <xdr:row>37</xdr:row>
      <xdr:rowOff>65786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671374"/>
          <a:ext cx="889000" cy="7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13524</xdr:rowOff>
    </xdr:from>
    <xdr:to>
      <xdr:col>76</xdr:col>
      <xdr:colOff>114300</xdr:colOff>
      <xdr:row>35</xdr:row>
      <xdr:rowOff>26217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671374"/>
          <a:ext cx="889000" cy="35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26217</xdr:rowOff>
    </xdr:from>
    <xdr:to>
      <xdr:col>71</xdr:col>
      <xdr:colOff>177800</xdr:colOff>
      <xdr:row>37</xdr:row>
      <xdr:rowOff>59026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26967"/>
          <a:ext cx="889000" cy="37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3850</xdr:rowOff>
    </xdr:from>
    <xdr:to>
      <xdr:col>85</xdr:col>
      <xdr:colOff>177800</xdr:colOff>
      <xdr:row>37</xdr:row>
      <xdr:rowOff>105450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153727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14986</xdr:rowOff>
    </xdr:from>
    <xdr:to>
      <xdr:col>81</xdr:col>
      <xdr:colOff>101600</xdr:colOff>
      <xdr:row>37</xdr:row>
      <xdr:rowOff>116586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107713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134174</xdr:rowOff>
    </xdr:from>
    <xdr:to>
      <xdr:col>76</xdr:col>
      <xdr:colOff>165100</xdr:colOff>
      <xdr:row>33</xdr:row>
      <xdr:rowOff>64324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6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80851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39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146867</xdr:rowOff>
    </xdr:from>
    <xdr:to>
      <xdr:col>72</xdr:col>
      <xdr:colOff>38100</xdr:colOff>
      <xdr:row>35</xdr:row>
      <xdr:rowOff>77017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93544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8226</xdr:rowOff>
    </xdr:from>
    <xdr:to>
      <xdr:col>67</xdr:col>
      <xdr:colOff>101600</xdr:colOff>
      <xdr:row>37</xdr:row>
      <xdr:rowOff>109826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100953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85998</xdr:rowOff>
    </xdr:from>
    <xdr:to>
      <xdr:col>85</xdr:col>
      <xdr:colOff>127000</xdr:colOff>
      <xdr:row>58</xdr:row>
      <xdr:rowOff>105939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30098"/>
          <a:ext cx="8382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103678</xdr:rowOff>
    </xdr:from>
    <xdr:to>
      <xdr:col>81</xdr:col>
      <xdr:colOff>50800</xdr:colOff>
      <xdr:row>58</xdr:row>
      <xdr:rowOff>105939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47778"/>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72223</xdr:rowOff>
    </xdr:from>
    <xdr:to>
      <xdr:col>76</xdr:col>
      <xdr:colOff>114300</xdr:colOff>
      <xdr:row>58</xdr:row>
      <xdr:rowOff>103678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1632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27815</xdr:rowOff>
    </xdr:from>
    <xdr:to>
      <xdr:col>71</xdr:col>
      <xdr:colOff>177800</xdr:colOff>
      <xdr:row>58</xdr:row>
      <xdr:rowOff>72223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71915"/>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35198</xdr:rowOff>
    </xdr:from>
    <xdr:to>
      <xdr:col>85</xdr:col>
      <xdr:colOff>177800</xdr:colOff>
      <xdr:row>58</xdr:row>
      <xdr:rowOff>136798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121575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55139</xdr:rowOff>
    </xdr:from>
    <xdr:to>
      <xdr:col>81</xdr:col>
      <xdr:colOff>101600</xdr:colOff>
      <xdr:row>58</xdr:row>
      <xdr:rowOff>156739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147866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52878</xdr:rowOff>
    </xdr:from>
    <xdr:to>
      <xdr:col>76</xdr:col>
      <xdr:colOff>165100</xdr:colOff>
      <xdr:row>58</xdr:row>
      <xdr:rowOff>154478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145605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21423</xdr:rowOff>
    </xdr:from>
    <xdr:to>
      <xdr:col>72</xdr:col>
      <xdr:colOff>38100</xdr:colOff>
      <xdr:row>58</xdr:row>
      <xdr:rowOff>123023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114150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148465</xdr:rowOff>
    </xdr:from>
    <xdr:to>
      <xdr:col>67</xdr:col>
      <xdr:colOff>101600</xdr:colOff>
      <xdr:row>58</xdr:row>
      <xdr:rowOff>78615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69742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59054</xdr:rowOff>
    </xdr:from>
    <xdr:to>
      <xdr:col>85</xdr:col>
      <xdr:colOff>127000</xdr:colOff>
      <xdr:row>79</xdr:row>
      <xdr:rowOff>98020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03604"/>
          <a:ext cx="838200" cy="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98020</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42570"/>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89639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4189"/>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8254</xdr:rowOff>
    </xdr:from>
    <xdr:to>
      <xdr:col>85</xdr:col>
      <xdr:colOff>177800</xdr:colOff>
      <xdr:row>79</xdr:row>
      <xdr:rowOff>109854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139081</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47220</xdr:rowOff>
    </xdr:from>
    <xdr:to>
      <xdr:col>81</xdr:col>
      <xdr:colOff>101600</xdr:colOff>
      <xdr:row>79</xdr:row>
      <xdr:rowOff>148820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139947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8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38839</xdr:rowOff>
    </xdr:from>
    <xdr:to>
      <xdr:col>67</xdr:col>
      <xdr:colOff>101600</xdr:colOff>
      <xdr:row>79</xdr:row>
      <xdr:rowOff>140439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131566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41326</xdr:rowOff>
    </xdr:from>
    <xdr:to>
      <xdr:col>85</xdr:col>
      <xdr:colOff>127000</xdr:colOff>
      <xdr:row>96</xdr:row>
      <xdr:rowOff>57428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00526"/>
          <a:ext cx="838200" cy="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57428</xdr:rowOff>
    </xdr:from>
    <xdr:to>
      <xdr:col>81</xdr:col>
      <xdr:colOff>50800</xdr:colOff>
      <xdr:row>96</xdr:row>
      <xdr:rowOff>60272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16628"/>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35942</xdr:rowOff>
    </xdr:from>
    <xdr:to>
      <xdr:col>76</xdr:col>
      <xdr:colOff>114300</xdr:colOff>
      <xdr:row>96</xdr:row>
      <xdr:rowOff>60272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495142"/>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22075</xdr:rowOff>
    </xdr:from>
    <xdr:to>
      <xdr:col>71</xdr:col>
      <xdr:colOff>177800</xdr:colOff>
      <xdr:row>96</xdr:row>
      <xdr:rowOff>35942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481275"/>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158142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161976</xdr:rowOff>
    </xdr:from>
    <xdr:to>
      <xdr:col>85</xdr:col>
      <xdr:colOff>177800</xdr:colOff>
      <xdr:row>96</xdr:row>
      <xdr:rowOff>92126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13403</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3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6628</xdr:rowOff>
    </xdr:from>
    <xdr:to>
      <xdr:col>81</xdr:col>
      <xdr:colOff>101600</xdr:colOff>
      <xdr:row>96</xdr:row>
      <xdr:rowOff>108228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124755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24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9472</xdr:rowOff>
    </xdr:from>
    <xdr:to>
      <xdr:col>76</xdr:col>
      <xdr:colOff>165100</xdr:colOff>
      <xdr:row>96</xdr:row>
      <xdr:rowOff>111072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127599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24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156592</xdr:rowOff>
    </xdr:from>
    <xdr:to>
      <xdr:col>72</xdr:col>
      <xdr:colOff>38100</xdr:colOff>
      <xdr:row>96</xdr:row>
      <xdr:rowOff>86742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103269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21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142725</xdr:rowOff>
    </xdr:from>
    <xdr:to>
      <xdr:col>67</xdr:col>
      <xdr:colOff>101600</xdr:colOff>
      <xdr:row>96</xdr:row>
      <xdr:rowOff>72875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89402</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20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目的別歳出決算の住民一人当たりのコストは、概ね類似団体平均を下回っているが、土木費、公債費が平均を上回っている。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土木費は橋梁掛替事業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へ繰越）からの本格実施により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年度に事業完了予定。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公債費は過去に借り入れた普通建設事業に伴う起債償還額である。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今後も大型事業実施に伴い公債費は増加する予定であるため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実施事業の緊急性・必要性を峻別し新規発行債の抑制等、公債費の縮減に努める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年度以降、財政調整基金への積み立てを積極的に行い基金残高を着実に増やすことができた。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今後は財政調整金残高が標準財政規模の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％は災害に対応するもの。うち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％は公共施設の老朽化対策等に対応するもの。）を維持するように努力する。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大桑村のすべての会計において連結赤字比率に係る赤字額はありません。また、黒字額の構成は一般会計及び国民健康保険特別事業会計がほとんどを占めています。今後もこのような構成が続く見込みです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3938855</v>
      </c>
      <c r="BO4" s="430"/>
      <c r="BP4" s="430"/>
      <c r="BQ4" s="430"/>
      <c r="BR4" s="430"/>
      <c r="BS4" s="430"/>
      <c r="BT4" s="430"/>
      <c r="BU4" s="431"/>
      <c r="BV4" s="429">
        <v>3736562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3.9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3815599</v>
      </c>
      <c r="BO5" s="467"/>
      <c r="BP5" s="467"/>
      <c r="BQ5" s="467"/>
      <c r="BR5" s="467"/>
      <c r="BS5" s="467"/>
      <c r="BT5" s="467"/>
      <c r="BU5" s="468"/>
      <c r="BV5" s="466">
        <v>3646844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85.7</v>
      </c>
      <c r="CU5" s="464"/>
      <c r="CV5" s="464"/>
      <c r="CW5" s="464"/>
      <c r="CX5" s="464"/>
      <c r="CY5" s="464"/>
      <c r="CZ5" s="464"/>
      <c r="DA5" s="465"/>
      <c r="DB5" s="463">
        <v>84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123256</v>
      </c>
      <c r="BO6" s="467"/>
      <c r="BP6" s="467"/>
      <c r="BQ6" s="467"/>
      <c r="BR6" s="467"/>
      <c r="BS6" s="467"/>
      <c r="BT6" s="467"/>
      <c r="BU6" s="468"/>
      <c r="BV6" s="466">
        <v>89718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89.3</v>
      </c>
      <c r="CU6" s="504"/>
      <c r="CV6" s="504"/>
      <c r="CW6" s="504"/>
      <c r="CX6" s="504"/>
      <c r="CY6" s="504"/>
      <c r="CZ6" s="504"/>
      <c r="DA6" s="505"/>
      <c r="DB6" s="503">
        <v>87.7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25624</v>
      </c>
      <c r="BO7" s="467"/>
      <c r="BP7" s="467"/>
      <c r="BQ7" s="467"/>
      <c r="BR7" s="467"/>
      <c r="BS7" s="467"/>
      <c r="BT7" s="467"/>
      <c r="BU7" s="468"/>
      <c r="BV7" s="466">
        <v>1130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2236558</v>
      </c>
      <c r="CU7" s="467"/>
      <c r="CV7" s="467"/>
      <c r="CW7" s="467"/>
      <c r="CX7" s="467"/>
      <c r="CY7" s="467"/>
      <c r="CZ7" s="467"/>
      <c r="DA7" s="468"/>
      <c r="DB7" s="466">
        <v>2297815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97632</v>
      </c>
      <c r="BO8" s="467"/>
      <c r="BP8" s="467"/>
      <c r="BQ8" s="467"/>
      <c r="BR8" s="467"/>
      <c r="BS8" s="467"/>
      <c r="BT8" s="467"/>
      <c r="BU8" s="468"/>
      <c r="BV8" s="466">
        <v>88588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3825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9044</v>
      </c>
      <c r="BO9" s="467"/>
      <c r="BP9" s="467"/>
      <c r="BQ9" s="467"/>
      <c r="BR9" s="467"/>
      <c r="BS9" s="467"/>
      <c r="BT9" s="467"/>
      <c r="BU9" s="468"/>
      <c r="BV9" s="466">
        <v>-10120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18.7</v>
      </c>
      <c r="CU9" s="464"/>
      <c r="CV9" s="464"/>
      <c r="CW9" s="464"/>
      <c r="CX9" s="464"/>
      <c r="CY9" s="464"/>
      <c r="CZ9" s="464"/>
      <c r="DA9" s="465"/>
      <c r="DB9" s="463">
        <v>18.8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4145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80</v>
      </c>
      <c r="BO10" s="467"/>
      <c r="BP10" s="467"/>
      <c r="BQ10" s="467"/>
      <c r="BR10" s="467"/>
      <c r="BS10" s="467"/>
      <c r="BT10" s="467"/>
      <c r="BU10" s="468"/>
      <c r="BV10" s="466">
        <v>170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3735</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121000</v>
      </c>
      <c r="BO12" s="467"/>
      <c r="BP12" s="467"/>
      <c r="BQ12" s="467"/>
      <c r="BR12" s="467"/>
      <c r="BS12" s="467"/>
      <c r="BT12" s="467"/>
      <c r="BU12" s="468"/>
      <c r="BV12" s="466">
        <v>85000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3681</v>
      </c>
      <c r="S13" s="548"/>
      <c r="T13" s="548"/>
      <c r="U13" s="548"/>
      <c r="V13" s="549"/>
      <c r="W13" s="482" t="s">
        <v>140</v>
      </c>
      <c r="X13" s="483"/>
      <c r="Y13" s="483"/>
      <c r="Z13" s="483"/>
      <c r="AA13" s="483"/>
      <c r="AB13" s="473"/>
      <c r="AC13" s="517">
        <v>152</v>
      </c>
      <c r="AD13" s="518"/>
      <c r="AE13" s="518"/>
      <c r="AF13" s="518"/>
      <c r="AG13" s="557"/>
      <c r="AH13" s="517">
        <v>162</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-111876</v>
      </c>
      <c r="BO13" s="467"/>
      <c r="BP13" s="467"/>
      <c r="BQ13" s="467"/>
      <c r="BR13" s="467"/>
      <c r="BS13" s="467"/>
      <c r="BT13" s="467"/>
      <c r="BU13" s="468"/>
      <c r="BV13" s="466">
        <v>-94950</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9.9</v>
      </c>
      <c r="CU13" s="464"/>
      <c r="CV13" s="464"/>
      <c r="CW13" s="464"/>
      <c r="CX13" s="464"/>
      <c r="CY13" s="464"/>
      <c r="CZ13" s="464"/>
      <c r="DA13" s="465"/>
      <c r="DB13" s="463">
        <v>9.1999999999999993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3846</v>
      </c>
      <c r="S14" s="548"/>
      <c r="T14" s="548"/>
      <c r="U14" s="548"/>
      <c r="V14" s="549"/>
      <c r="W14" s="456"/>
      <c r="X14" s="457"/>
      <c r="Y14" s="457"/>
      <c r="Z14" s="457"/>
      <c r="AA14" s="457"/>
      <c r="AB14" s="446"/>
      <c r="AC14" s="550">
        <v>8</v>
      </c>
      <c r="AD14" s="551"/>
      <c r="AE14" s="551"/>
      <c r="AF14" s="551"/>
      <c r="AG14" s="552"/>
      <c r="AH14" s="550">
        <v>8.4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25.3</v>
      </c>
      <c r="CU14" s="562"/>
      <c r="CV14" s="562"/>
      <c r="CW14" s="562"/>
      <c r="CX14" s="562"/>
      <c r="CY14" s="562"/>
      <c r="CZ14" s="562"/>
      <c r="DA14" s="563"/>
      <c r="DB14" s="561">
        <v>29.1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3792</v>
      </c>
      <c r="S15" s="548"/>
      <c r="T15" s="548"/>
      <c r="U15" s="548"/>
      <c r="V15" s="549"/>
      <c r="W15" s="482" t="s">
        <v>147</v>
      </c>
      <c r="X15" s="483"/>
      <c r="Y15" s="483"/>
      <c r="Z15" s="483"/>
      <c r="AA15" s="483"/>
      <c r="AB15" s="473"/>
      <c r="AC15" s="517">
        <v>855</v>
      </c>
      <c r="AD15" s="518"/>
      <c r="AE15" s="518"/>
      <c r="AF15" s="518"/>
      <c r="AG15" s="557"/>
      <c r="AH15" s="517">
        <v>836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519328</v>
      </c>
      <c r="BO15" s="430"/>
      <c r="BP15" s="430"/>
      <c r="BQ15" s="430"/>
      <c r="BR15" s="430"/>
      <c r="BS15" s="430"/>
      <c r="BT15" s="430"/>
      <c r="BU15" s="431"/>
      <c r="BV15" s="429">
        <v>516535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45.3</v>
      </c>
      <c r="AD16" s="551"/>
      <c r="AE16" s="551"/>
      <c r="AF16" s="551"/>
      <c r="AG16" s="552"/>
      <c r="AH16" s="550">
        <v>43.1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2015025</v>
      </c>
      <c r="BO16" s="467"/>
      <c r="BP16" s="467"/>
      <c r="BQ16" s="467"/>
      <c r="BR16" s="467"/>
      <c r="BS16" s="467"/>
      <c r="BT16" s="467"/>
      <c r="BU16" s="468"/>
      <c r="BV16" s="466">
        <v>2073381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151</v>
      </c>
      <c r="S17" s="568"/>
      <c r="T17" s="568"/>
      <c r="U17" s="568"/>
      <c r="V17" s="569"/>
      <c r="W17" s="482" t="s">
        <v>154</v>
      </c>
      <c r="X17" s="483"/>
      <c r="Y17" s="483"/>
      <c r="Z17" s="483"/>
      <c r="AA17" s="483"/>
      <c r="AB17" s="473"/>
      <c r="AC17" s="517">
        <v>882</v>
      </c>
      <c r="AD17" s="518"/>
      <c r="AE17" s="518"/>
      <c r="AF17" s="518"/>
      <c r="AG17" s="557"/>
      <c r="AH17" s="517">
        <v>942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658743</v>
      </c>
      <c r="BO17" s="467"/>
      <c r="BP17" s="467"/>
      <c r="BQ17" s="467"/>
      <c r="BR17" s="467"/>
      <c r="BS17" s="467"/>
      <c r="BT17" s="467"/>
      <c r="BU17" s="468"/>
      <c r="BV17" s="466">
        <v>654072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234.47</v>
      </c>
      <c r="M18" s="579"/>
      <c r="N18" s="579"/>
      <c r="O18" s="579"/>
      <c r="P18" s="579"/>
      <c r="Q18" s="579"/>
      <c r="R18" s="580"/>
      <c r="S18" s="580"/>
      <c r="T18" s="580"/>
      <c r="U18" s="580"/>
      <c r="V18" s="581"/>
      <c r="W18" s="484"/>
      <c r="X18" s="485"/>
      <c r="Y18" s="485"/>
      <c r="Z18" s="485"/>
      <c r="AA18" s="485"/>
      <c r="AB18" s="476"/>
      <c r="AC18" s="582">
        <v>46.7</v>
      </c>
      <c r="AD18" s="583"/>
      <c r="AE18" s="583"/>
      <c r="AF18" s="583"/>
      <c r="AG18" s="584"/>
      <c r="AH18" s="582">
        <v>48.6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1993842</v>
      </c>
      <c r="BO18" s="467"/>
      <c r="BP18" s="467"/>
      <c r="BQ18" s="467"/>
      <c r="BR18" s="467"/>
      <c r="BS18" s="467"/>
      <c r="BT18" s="467"/>
      <c r="BU18" s="468"/>
      <c r="BV18" s="466">
        <v>1993089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2693879</v>
      </c>
      <c r="BO19" s="467"/>
      <c r="BP19" s="467"/>
      <c r="BQ19" s="467"/>
      <c r="BR19" s="467"/>
      <c r="BS19" s="467"/>
      <c r="BT19" s="467"/>
      <c r="BU19" s="468"/>
      <c r="BV19" s="466">
        <v>2665313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1522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4803994</v>
      </c>
      <c r="BO23" s="467"/>
      <c r="BP23" s="467"/>
      <c r="BQ23" s="467"/>
      <c r="BR23" s="467"/>
      <c r="BS23" s="467"/>
      <c r="BT23" s="467"/>
      <c r="BU23" s="468"/>
      <c r="BV23" s="466">
        <v>4572689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6950</v>
      </c>
      <c r="R24" s="518"/>
      <c r="S24" s="518"/>
      <c r="T24" s="518"/>
      <c r="U24" s="518"/>
      <c r="V24" s="557"/>
      <c r="W24" s="616"/>
      <c r="X24" s="604"/>
      <c r="Y24" s="605"/>
      <c r="Z24" s="516" t="s">
        <v>170</v>
      </c>
      <c r="AA24" s="496"/>
      <c r="AB24" s="496"/>
      <c r="AC24" s="496"/>
      <c r="AD24" s="496"/>
      <c r="AE24" s="496"/>
      <c r="AF24" s="496"/>
      <c r="AG24" s="497"/>
      <c r="AH24" s="517">
        <v>66</v>
      </c>
      <c r="AI24" s="518"/>
      <c r="AJ24" s="518"/>
      <c r="AK24" s="518"/>
      <c r="AL24" s="557"/>
      <c r="AM24" s="517">
        <v>187770</v>
      </c>
      <c r="AN24" s="518"/>
      <c r="AO24" s="518"/>
      <c r="AP24" s="518"/>
      <c r="AQ24" s="518"/>
      <c r="AR24" s="557"/>
      <c r="AS24" s="517">
        <v>2845</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4337759</v>
      </c>
      <c r="BO24" s="467"/>
      <c r="BP24" s="467"/>
      <c r="BQ24" s="467"/>
      <c r="BR24" s="467"/>
      <c r="BS24" s="467"/>
      <c r="BT24" s="467"/>
      <c r="BU24" s="468"/>
      <c r="BV24" s="466">
        <v>4103458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6100</v>
      </c>
      <c r="R25" s="518"/>
      <c r="S25" s="518"/>
      <c r="T25" s="518"/>
      <c r="U25" s="518"/>
      <c r="V25" s="557"/>
      <c r="W25" s="616"/>
      <c r="X25" s="604"/>
      <c r="Y25" s="605"/>
      <c r="Z25" s="516" t="s">
        <v>173</v>
      </c>
      <c r="AA25" s="496"/>
      <c r="AB25" s="496"/>
      <c r="AC25" s="496"/>
      <c r="AD25" s="496"/>
      <c r="AE25" s="496"/>
      <c r="AF25" s="496"/>
      <c r="AG25" s="497"/>
      <c r="AH25" s="517" t="s">
        <v>129</v>
      </c>
      <c r="AI25" s="518"/>
      <c r="AJ25" s="518"/>
      <c r="AK25" s="518"/>
      <c r="AL25" s="557"/>
      <c r="AM25" s="517" t="s">
        <v>138</v>
      </c>
      <c r="AN25" s="518"/>
      <c r="AO25" s="518"/>
      <c r="AP25" s="518"/>
      <c r="AQ25" s="518"/>
      <c r="AR25" s="557"/>
      <c r="AS25" s="517" t="s">
        <v>129</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104514</v>
      </c>
      <c r="BO25" s="430"/>
      <c r="BP25" s="430"/>
      <c r="BQ25" s="430"/>
      <c r="BR25" s="430"/>
      <c r="BS25" s="430"/>
      <c r="BT25" s="430"/>
      <c r="BU25" s="431"/>
      <c r="BV25" s="429">
        <v>124865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5530</v>
      </c>
      <c r="R26" s="518"/>
      <c r="S26" s="518"/>
      <c r="T26" s="518"/>
      <c r="U26" s="518"/>
      <c r="V26" s="557"/>
      <c r="W26" s="616"/>
      <c r="X26" s="604"/>
      <c r="Y26" s="605"/>
      <c r="Z26" s="516" t="s">
        <v>176</v>
      </c>
      <c r="AA26" s="626"/>
      <c r="AB26" s="626"/>
      <c r="AC26" s="626"/>
      <c r="AD26" s="626"/>
      <c r="AE26" s="626"/>
      <c r="AF26" s="626"/>
      <c r="AG26" s="627"/>
      <c r="AH26" s="517" t="s">
        <v>138</v>
      </c>
      <c r="AI26" s="518"/>
      <c r="AJ26" s="518"/>
      <c r="AK26" s="518"/>
      <c r="AL26" s="557"/>
      <c r="AM26" s="517" t="s">
        <v>138</v>
      </c>
      <c r="AN26" s="518"/>
      <c r="AO26" s="518"/>
      <c r="AP26" s="518"/>
      <c r="AQ26" s="518"/>
      <c r="AR26" s="557"/>
      <c r="AS26" s="517" t="s">
        <v>129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2420</v>
      </c>
      <c r="R27" s="518"/>
      <c r="S27" s="518"/>
      <c r="T27" s="518"/>
      <c r="U27" s="518"/>
      <c r="V27" s="557"/>
      <c r="W27" s="616"/>
      <c r="X27" s="604"/>
      <c r="Y27" s="605"/>
      <c r="Z27" s="516" t="s">
        <v>179</v>
      </c>
      <c r="AA27" s="496"/>
      <c r="AB27" s="496"/>
      <c r="AC27" s="496"/>
      <c r="AD27" s="496"/>
      <c r="AE27" s="496"/>
      <c r="AF27" s="496"/>
      <c r="AG27" s="497"/>
      <c r="AH27" s="517" t="s">
        <v>129</v>
      </c>
      <c r="AI27" s="518"/>
      <c r="AJ27" s="518"/>
      <c r="AK27" s="518"/>
      <c r="AL27" s="557"/>
      <c r="AM27" s="517" t="s">
        <v>129</v>
      </c>
      <c r="AN27" s="518"/>
      <c r="AO27" s="518"/>
      <c r="AP27" s="518"/>
      <c r="AQ27" s="518"/>
      <c r="AR27" s="557"/>
      <c r="AS27" s="517" t="s">
        <v>129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93125</v>
      </c>
      <c r="BO27" s="640"/>
      <c r="BP27" s="640"/>
      <c r="BQ27" s="640"/>
      <c r="BR27" s="640"/>
      <c r="BS27" s="640"/>
      <c r="BT27" s="640"/>
      <c r="BU27" s="641"/>
      <c r="BV27" s="639">
        <v>93125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1690</v>
      </c>
      <c r="R28" s="518"/>
      <c r="S28" s="518"/>
      <c r="T28" s="518"/>
      <c r="U28" s="518"/>
      <c r="V28" s="557"/>
      <c r="W28" s="616"/>
      <c r="X28" s="604"/>
      <c r="Y28" s="605"/>
      <c r="Z28" s="516" t="s">
        <v>182</v>
      </c>
      <c r="AA28" s="496"/>
      <c r="AB28" s="496"/>
      <c r="AC28" s="496"/>
      <c r="AD28" s="496"/>
      <c r="AE28" s="496"/>
      <c r="AF28" s="496"/>
      <c r="AG28" s="497"/>
      <c r="AH28" s="517" t="s">
        <v>138</v>
      </c>
      <c r="AI28" s="518"/>
      <c r="AJ28" s="518"/>
      <c r="AK28" s="518"/>
      <c r="AL28" s="557"/>
      <c r="AM28" s="517" t="s">
        <v>129</v>
      </c>
      <c r="AN28" s="518"/>
      <c r="AO28" s="518"/>
      <c r="AP28" s="518"/>
      <c r="AQ28" s="518"/>
      <c r="AR28" s="557"/>
      <c r="AS28" s="517" t="s">
        <v>129</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826782</v>
      </c>
      <c r="BO28" s="430"/>
      <c r="BP28" s="430"/>
      <c r="BQ28" s="430"/>
      <c r="BR28" s="430"/>
      <c r="BS28" s="430"/>
      <c r="BT28" s="430"/>
      <c r="BU28" s="431"/>
      <c r="BV28" s="429">
        <v>903402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8</v>
      </c>
      <c r="M29" s="518"/>
      <c r="N29" s="518"/>
      <c r="O29" s="518"/>
      <c r="P29" s="557"/>
      <c r="Q29" s="517">
        <v>1490</v>
      </c>
      <c r="R29" s="518"/>
      <c r="S29" s="518"/>
      <c r="T29" s="518"/>
      <c r="U29" s="518"/>
      <c r="V29" s="557"/>
      <c r="W29" s="617"/>
      <c r="X29" s="618"/>
      <c r="Y29" s="619"/>
      <c r="Z29" s="516" t="s">
        <v>185</v>
      </c>
      <c r="AA29" s="496"/>
      <c r="AB29" s="496"/>
      <c r="AC29" s="496"/>
      <c r="AD29" s="496"/>
      <c r="AE29" s="496"/>
      <c r="AF29" s="496"/>
      <c r="AG29" s="497"/>
      <c r="AH29" s="517">
        <v>66</v>
      </c>
      <c r="AI29" s="518"/>
      <c r="AJ29" s="518"/>
      <c r="AK29" s="518"/>
      <c r="AL29" s="557"/>
      <c r="AM29" s="517">
        <v>187770</v>
      </c>
      <c r="AN29" s="518"/>
      <c r="AO29" s="518"/>
      <c r="AP29" s="518"/>
      <c r="AQ29" s="518"/>
      <c r="AR29" s="557"/>
      <c r="AS29" s="517">
        <v>2845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1119</v>
      </c>
      <c r="BO29" s="467"/>
      <c r="BP29" s="467"/>
      <c r="BQ29" s="467"/>
      <c r="BR29" s="467"/>
      <c r="BS29" s="467"/>
      <c r="BT29" s="467"/>
      <c r="BU29" s="468"/>
      <c r="BV29" s="466">
        <v>1119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1226541</v>
      </c>
      <c r="BO30" s="640"/>
      <c r="BP30" s="640"/>
      <c r="BQ30" s="640"/>
      <c r="BR30" s="640"/>
      <c r="BS30" s="640"/>
      <c r="BT30" s="640"/>
      <c r="BU30" s="641"/>
      <c r="BV30" s="639">
        <v>1126017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大桑村国民健康保険事業特別会計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4</v>
      </c>
      <c r="BF34" s="652"/>
      <c r="BG34" s="653" t="str">
        <f>IF('各会計、関係団体の財政状況及び健全化判断比率'!B30="","",'各会計、関係団体の財政状況及び健全化判断比率'!B30)</f>
        <v>大桑村村営水道事業特別会計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木曽広域連合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大桑村後期高齢者医療事業特別会計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5</v>
      </c>
      <c r="BF35" s="652"/>
      <c r="BG35" s="653" t="str">
        <f>IF('各会計、関係団体の財政状況及び健全化判断比率'!B31="","",'各会計、関係団体の財政状況及び健全化判断比率'!B31)</f>
        <v>大桑村農業集落排水事業特別会計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6</v>
      </c>
      <c r="BF36" s="652"/>
      <c r="BG36" s="653" t="str">
        <f>IF('各会計、関係団体の財政状況及び健全化判断比率'!B32="","",'各会計、関係団体の財政状況及び健全化判断比率'!B32)</f>
        <v>大桑村公共下水道事業特別会計</v>
      </c>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　（一般会計（下水道））</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　（介護保険特別会計）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長野県市町村自治振興組合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長野県後期高齢者医療広域連合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　（後期高齢者医療事業会計）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長野県市町村総合事務組合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4JmS2vWajwuyZqigp/J51fWS/yIXRU7F07J9BHhL1GcXRpO2w6LPgEKcQ/fbtDieL7KF63DoKyRa7oaKtvG2g==" saltValue="aDiMNQCxdpo9AYRQCxog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554</v>
      </c>
      <c r="D34" s="1244"/>
      <c r="E34" s="1245"/>
      <c r="F34" s="32">
        <v>2.68</v>
      </c>
      <c r="G34" s="33">
        <v>4.71</v>
      </c>
      <c r="H34" s="33">
        <v>4.12</v>
      </c>
      <c r="I34" s="33">
        <v>3.85</v>
      </c>
      <c r="J34" s="34">
        <v>4.3600000000000003</v>
      </c>
      <c r="K34" s="22"/>
      <c r="L34" s="22"/>
      <c r="M34" s="22"/>
      <c r="N34" s="22"/>
      <c r="O34" s="22"/>
      <c r="P34" s="22"/>
    </row>
    <row r="35" spans="1:16" ht="39" customHeight="1" x14ac:dyDescent="0.15">
      <c r="A35" s="22"/>
      <c r="B35" s="35"/>
      <c r="C35" s="1238" t="s">
        <v>555</v>
      </c>
      <c r="D35" s="1239"/>
      <c r="E35" s="1240"/>
      <c r="F35" s="36">
        <v>0.64</v>
      </c>
      <c r="G35" s="37">
        <v>0.33</v>
      </c>
      <c r="H35" s="37">
        <v>0.62</v>
      </c>
      <c r="I35" s="37">
        <v>1.1599999999999999</v>
      </c>
      <c r="J35" s="38">
        <v>0.22</v>
      </c>
      <c r="K35" s="22"/>
      <c r="L35" s="22"/>
      <c r="M35" s="22"/>
      <c r="N35" s="22"/>
      <c r="O35" s="22"/>
      <c r="P35" s="22"/>
    </row>
    <row r="36" spans="1:16" ht="39" customHeight="1" x14ac:dyDescent="0.15">
      <c r="A36" s="22"/>
      <c r="B36" s="35"/>
      <c r="C36" s="1238" t="s">
        <v>556</v>
      </c>
      <c r="D36" s="1239"/>
      <c r="E36" s="1240"/>
      <c r="F36" s="36">
        <v>0.04</v>
      </c>
      <c r="G36" s="37">
        <v>0.01</v>
      </c>
      <c r="H36" s="37">
        <v>0.02</v>
      </c>
      <c r="I36" s="37">
        <v>0.02</v>
      </c>
      <c r="J36" s="38">
        <v>0.04</v>
      </c>
      <c r="K36" s="22"/>
      <c r="L36" s="22"/>
      <c r="M36" s="22"/>
      <c r="N36" s="22"/>
      <c r="O36" s="22"/>
      <c r="P36" s="22"/>
    </row>
    <row r="37" spans="1:16" ht="39" customHeight="1" x14ac:dyDescent="0.15">
      <c r="A37" s="22"/>
      <c r="B37" s="35"/>
      <c r="C37" s="1238" t="s">
        <v>557</v>
      </c>
      <c r="D37" s="1239"/>
      <c r="E37" s="1240"/>
      <c r="F37" s="36">
        <v>0.02</v>
      </c>
      <c r="G37" s="37">
        <v>0.01</v>
      </c>
      <c r="H37" s="37">
        <v>0.01</v>
      </c>
      <c r="I37" s="37">
        <v>0.01</v>
      </c>
      <c r="J37" s="38">
        <v>0.02</v>
      </c>
      <c r="K37" s="22"/>
      <c r="L37" s="22"/>
      <c r="M37" s="22"/>
      <c r="N37" s="22"/>
      <c r="O37" s="22"/>
      <c r="P37" s="22"/>
    </row>
    <row r="38" spans="1:16" ht="39" customHeight="1" x14ac:dyDescent="0.15">
      <c r="A38" s="22"/>
      <c r="B38" s="35"/>
      <c r="C38" s="1238" t="s">
        <v>558</v>
      </c>
      <c r="D38" s="1239"/>
      <c r="E38" s="1240"/>
      <c r="F38" s="36">
        <v>0.03</v>
      </c>
      <c r="G38" s="37">
        <v>0.01</v>
      </c>
      <c r="H38" s="37">
        <v>0.01</v>
      </c>
      <c r="I38" s="37">
        <v>0.03</v>
      </c>
      <c r="J38" s="38">
        <v>0.01</v>
      </c>
      <c r="K38" s="22"/>
      <c r="L38" s="22"/>
      <c r="M38" s="22"/>
      <c r="N38" s="22"/>
      <c r="O38" s="22"/>
      <c r="P38" s="22"/>
    </row>
    <row r="39" spans="1:16" ht="39" customHeight="1" x14ac:dyDescent="0.15">
      <c r="A39" s="22"/>
      <c r="B39" s="35"/>
      <c r="C39" s="1238" t="s">
        <v>559</v>
      </c>
      <c r="D39" s="1239"/>
      <c r="E39" s="1240"/>
      <c r="F39" s="36">
        <v>0</v>
      </c>
      <c r="G39" s="37">
        <v>0.01</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561</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2tiJKJf24WE2ZYz77I1U4CREfnAjZpBTOYenpjm2DJt85cADpKxexo8tFpGnvylh7akIPBhBbbW5dfvA9gs1g==" saltValue="41kPlj014XhSSsgmRvsB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567</v>
      </c>
      <c r="L45" s="60">
        <v>546</v>
      </c>
      <c r="M45" s="60">
        <v>510</v>
      </c>
      <c r="N45" s="60">
        <v>506</v>
      </c>
      <c r="O45" s="61">
        <v>507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15">
      <c r="A48" s="48"/>
      <c r="B48" s="1248"/>
      <c r="C48" s="1249"/>
      <c r="D48" s="62"/>
      <c r="E48" s="1254" t="s">
        <v>14</v>
      </c>
      <c r="F48" s="1254"/>
      <c r="G48" s="1254"/>
      <c r="H48" s="1254"/>
      <c r="I48" s="1254"/>
      <c r="J48" s="1255"/>
      <c r="K48" s="63">
        <v>220</v>
      </c>
      <c r="L48" s="64">
        <v>202</v>
      </c>
      <c r="M48" s="64">
        <v>205</v>
      </c>
      <c r="N48" s="64">
        <v>188</v>
      </c>
      <c r="O48" s="65">
        <v>185</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v>
      </c>
      <c r="L49" s="64">
        <v>9</v>
      </c>
      <c r="M49" s="64">
        <v>14</v>
      </c>
      <c r="N49" s="64">
        <v>13</v>
      </c>
      <c r="O49" s="65">
        <v>13</v>
      </c>
      <c r="P49" s="48"/>
      <c r="Q49" s="48"/>
      <c r="R49" s="48"/>
      <c r="S49" s="48"/>
      <c r="T49" s="48"/>
      <c r="U49" s="48"/>
    </row>
    <row r="50" spans="1:21" ht="30.75" customHeight="1" x14ac:dyDescent="0.15">
      <c r="A50" s="48"/>
      <c r="B50" s="1248"/>
      <c r="C50" s="1249"/>
      <c r="D50" s="62"/>
      <c r="E50" s="1254" t="s">
        <v>16</v>
      </c>
      <c r="F50" s="1254"/>
      <c r="G50" s="1254"/>
      <c r="H50" s="1254"/>
      <c r="I50" s="1254"/>
      <c r="J50" s="1255"/>
      <c r="K50" s="63">
        <v>15</v>
      </c>
      <c r="L50" s="64">
        <v>13</v>
      </c>
      <c r="M50" s="64">
        <v>7</v>
      </c>
      <c r="N50" s="64">
        <v>6</v>
      </c>
      <c r="O50" s="65">
        <v>5</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503</v>
      </c>
      <c r="L51" s="64" t="s">
        <v>503</v>
      </c>
      <c r="M51" s="64" t="s">
        <v>503</v>
      </c>
      <c r="N51" s="64" t="s">
        <v>503</v>
      </c>
      <c r="O51" s="65" t="s">
        <v>503</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636</v>
      </c>
      <c r="L52" s="64">
        <v>608</v>
      </c>
      <c r="M52" s="64">
        <v>570</v>
      </c>
      <c r="N52" s="64">
        <v>541</v>
      </c>
      <c r="O52" s="65">
        <v>523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178</v>
      </c>
      <c r="L53" s="69">
        <v>162</v>
      </c>
      <c r="M53" s="69">
        <v>166</v>
      </c>
      <c r="N53" s="69">
        <v>172</v>
      </c>
      <c r="O53" s="70">
        <v>187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2" t="s">
        <v>24</v>
      </c>
      <c r="C57" s="1263"/>
      <c r="D57" s="1266" t="s">
        <v>25</v>
      </c>
      <c r="E57" s="1267"/>
      <c r="F57" s="1267"/>
      <c r="G57" s="1267"/>
      <c r="H57" s="1267"/>
      <c r="I57" s="1267"/>
      <c r="J57" s="1268"/>
      <c r="K57" s="82">
        <v>1</v>
      </c>
      <c r="L57" s="83">
        <v>1</v>
      </c>
      <c r="M57" s="83">
        <v>1</v>
      </c>
      <c r="N57" s="83">
        <v>1</v>
      </c>
      <c r="O57" s="84">
        <v>1</v>
      </c>
    </row>
    <row r="58" spans="1:21" ht="31.5" customHeight="1" thickBot="1" x14ac:dyDescent="0.2">
      <c r="B58" s="1264"/>
      <c r="C58" s="1265"/>
      <c r="D58" s="1269" t="s">
        <v>26</v>
      </c>
      <c r="E58" s="1270"/>
      <c r="F58" s="1270"/>
      <c r="G58" s="1270"/>
      <c r="H58" s="1270"/>
      <c r="I58" s="1270"/>
      <c r="J58" s="1271"/>
      <c r="K58" s="85" t="s">
        <v>584</v>
      </c>
      <c r="L58" s="86" t="s">
        <v>584</v>
      </c>
      <c r="M58" s="86" t="s">
        <v>585</v>
      </c>
      <c r="N58" s="86" t="s">
        <v>585</v>
      </c>
      <c r="O58" s="87" t="s">
        <v>586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z49Nef6zFi4D8vbsJPfUUoltblb+VcrWoK8BeQ9zX+LozohPhngSbyNwChyt1GxcNZl7IVa1RG1UDNBtirew==" saltValue="W6jVT/oamk/8Hj3oHj8Z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72" t="s">
        <v>29</v>
      </c>
      <c r="C41" s="1273"/>
      <c r="D41" s="101"/>
      <c r="E41" s="1278" t="s">
        <v>30</v>
      </c>
      <c r="F41" s="1278"/>
      <c r="G41" s="1278"/>
      <c r="H41" s="1279"/>
      <c r="I41" s="102">
        <v>4371</v>
      </c>
      <c r="J41" s="103">
        <v>4357</v>
      </c>
      <c r="K41" s="103">
        <v>4473</v>
      </c>
      <c r="L41" s="103">
        <v>4573</v>
      </c>
      <c r="M41" s="104">
        <v>4804</v>
      </c>
    </row>
    <row r="42" spans="2:13" ht="27.75" customHeight="1" x14ac:dyDescent="0.15">
      <c r="B42" s="1274"/>
      <c r="C42" s="1275"/>
      <c r="D42" s="105"/>
      <c r="E42" s="1280" t="s">
        <v>31</v>
      </c>
      <c r="F42" s="1280"/>
      <c r="G42" s="1280"/>
      <c r="H42" s="1281"/>
      <c r="I42" s="106">
        <v>175</v>
      </c>
      <c r="J42" s="107">
        <v>154</v>
      </c>
      <c r="K42" s="107">
        <v>134</v>
      </c>
      <c r="L42" s="107">
        <v>114</v>
      </c>
      <c r="M42" s="108">
        <v>96</v>
      </c>
    </row>
    <row r="43" spans="2:13" ht="27.75" customHeight="1" x14ac:dyDescent="0.15">
      <c r="B43" s="1274"/>
      <c r="C43" s="1275"/>
      <c r="D43" s="105"/>
      <c r="E43" s="1280" t="s">
        <v>32</v>
      </c>
      <c r="F43" s="1280"/>
      <c r="G43" s="1280"/>
      <c r="H43" s="1281"/>
      <c r="I43" s="106">
        <v>2090</v>
      </c>
      <c r="J43" s="107">
        <v>1964</v>
      </c>
      <c r="K43" s="107">
        <v>1847</v>
      </c>
      <c r="L43" s="107">
        <v>1699</v>
      </c>
      <c r="M43" s="108">
        <v>1547</v>
      </c>
    </row>
    <row r="44" spans="2:13" ht="27.75" customHeight="1" x14ac:dyDescent="0.15">
      <c r="B44" s="1274"/>
      <c r="C44" s="1275"/>
      <c r="D44" s="105"/>
      <c r="E44" s="1280" t="s">
        <v>33</v>
      </c>
      <c r="F44" s="1280"/>
      <c r="G44" s="1280"/>
      <c r="H44" s="1281"/>
      <c r="I44" s="106">
        <v>121</v>
      </c>
      <c r="J44" s="107">
        <v>113</v>
      </c>
      <c r="K44" s="107">
        <v>106</v>
      </c>
      <c r="L44" s="107">
        <v>93</v>
      </c>
      <c r="M44" s="108">
        <v>80</v>
      </c>
    </row>
    <row r="45" spans="2:13" ht="27.75" customHeight="1" x14ac:dyDescent="0.15">
      <c r="B45" s="1274"/>
      <c r="C45" s="1275"/>
      <c r="D45" s="105"/>
      <c r="E45" s="1280" t="s">
        <v>34</v>
      </c>
      <c r="F45" s="1280"/>
      <c r="G45" s="1280"/>
      <c r="H45" s="1281"/>
      <c r="I45" s="106">
        <v>613</v>
      </c>
      <c r="J45" s="107">
        <v>593</v>
      </c>
      <c r="K45" s="107">
        <v>594</v>
      </c>
      <c r="L45" s="107">
        <v>593</v>
      </c>
      <c r="M45" s="108">
        <v>565</v>
      </c>
    </row>
    <row r="46" spans="2:13" ht="27.75" customHeight="1" x14ac:dyDescent="0.15">
      <c r="B46" s="1274"/>
      <c r="C46" s="1275"/>
      <c r="D46" s="109"/>
      <c r="E46" s="1280" t="s">
        <v>35</v>
      </c>
      <c r="F46" s="1280"/>
      <c r="G46" s="1280"/>
      <c r="H46" s="1281"/>
      <c r="I46" s="106" t="s">
        <v>503</v>
      </c>
      <c r="J46" s="107" t="s">
        <v>503</v>
      </c>
      <c r="K46" s="107" t="s">
        <v>503</v>
      </c>
      <c r="L46" s="107" t="s">
        <v>503</v>
      </c>
      <c r="M46" s="108" t="s">
        <v>503</v>
      </c>
    </row>
    <row r="47" spans="2:13" ht="27.75" customHeight="1" x14ac:dyDescent="0.15">
      <c r="B47" s="1274"/>
      <c r="C47" s="1275"/>
      <c r="D47" s="110"/>
      <c r="E47" s="1282" t="s">
        <v>36</v>
      </c>
      <c r="F47" s="1283"/>
      <c r="G47" s="1283"/>
      <c r="H47" s="1284"/>
      <c r="I47" s="106" t="s">
        <v>503</v>
      </c>
      <c r="J47" s="107" t="s">
        <v>503</v>
      </c>
      <c r="K47" s="107" t="s">
        <v>503</v>
      </c>
      <c r="L47" s="107" t="s">
        <v>503</v>
      </c>
      <c r="M47" s="108" t="s">
        <v>503</v>
      </c>
    </row>
    <row r="48" spans="2:13" ht="27.75" customHeight="1" x14ac:dyDescent="0.15">
      <c r="B48" s="1274"/>
      <c r="C48" s="1275"/>
      <c r="D48" s="105"/>
      <c r="E48" s="1280" t="s">
        <v>37</v>
      </c>
      <c r="F48" s="1280"/>
      <c r="G48" s="1280"/>
      <c r="H48" s="1281"/>
      <c r="I48" s="106" t="s">
        <v>503</v>
      </c>
      <c r="J48" s="107" t="s">
        <v>503</v>
      </c>
      <c r="K48" s="107" t="s">
        <v>503</v>
      </c>
      <c r="L48" s="107" t="s">
        <v>503</v>
      </c>
      <c r="M48" s="108" t="s">
        <v>503</v>
      </c>
    </row>
    <row r="49" spans="2:13" ht="27.75" customHeight="1" x14ac:dyDescent="0.15">
      <c r="B49" s="1276"/>
      <c r="C49" s="1277"/>
      <c r="D49" s="105"/>
      <c r="E49" s="1280" t="s">
        <v>38</v>
      </c>
      <c r="F49" s="1280"/>
      <c r="G49" s="1280"/>
      <c r="H49" s="1281"/>
      <c r="I49" s="106" t="s">
        <v>503</v>
      </c>
      <c r="J49" s="107" t="s">
        <v>503</v>
      </c>
      <c r="K49" s="107" t="s">
        <v>503</v>
      </c>
      <c r="L49" s="107" t="s">
        <v>503</v>
      </c>
      <c r="M49" s="108" t="s">
        <v>503</v>
      </c>
    </row>
    <row r="50" spans="2:13" ht="27.75" customHeight="1" x14ac:dyDescent="0.15">
      <c r="B50" s="1285" t="s">
        <v>39</v>
      </c>
      <c r="C50" s="1286"/>
      <c r="D50" s="111"/>
      <c r="E50" s="1280" t="s">
        <v>40</v>
      </c>
      <c r="F50" s="1280"/>
      <c r="G50" s="1280"/>
      <c r="H50" s="1281"/>
      <c r="I50" s="106">
        <v>1526</v>
      </c>
      <c r="J50" s="107">
        <v>1743</v>
      </c>
      <c r="K50" s="107">
        <v>1925</v>
      </c>
      <c r="L50" s="107">
        <v>2098</v>
      </c>
      <c r="M50" s="108">
        <v>2138</v>
      </c>
    </row>
    <row r="51" spans="2:13" ht="27.75" customHeight="1" x14ac:dyDescent="0.15">
      <c r="B51" s="1274"/>
      <c r="C51" s="1275"/>
      <c r="D51" s="105"/>
      <c r="E51" s="1280" t="s">
        <v>41</v>
      </c>
      <c r="F51" s="1280"/>
      <c r="G51" s="1280"/>
      <c r="H51" s="1281"/>
      <c r="I51" s="106">
        <v>122</v>
      </c>
      <c r="J51" s="107">
        <v>110</v>
      </c>
      <c r="K51" s="107">
        <v>117</v>
      </c>
      <c r="L51" s="107">
        <v>106</v>
      </c>
      <c r="M51" s="108">
        <v>93</v>
      </c>
    </row>
    <row r="52" spans="2:13" ht="27.75" customHeight="1" x14ac:dyDescent="0.15">
      <c r="B52" s="1276"/>
      <c r="C52" s="1277"/>
      <c r="D52" s="105"/>
      <c r="E52" s="1280" t="s">
        <v>42</v>
      </c>
      <c r="F52" s="1280"/>
      <c r="G52" s="1280"/>
      <c r="H52" s="1281"/>
      <c r="I52" s="106">
        <v>4416</v>
      </c>
      <c r="J52" s="107">
        <v>4405</v>
      </c>
      <c r="K52" s="107">
        <v>4390</v>
      </c>
      <c r="L52" s="107">
        <v>4355</v>
      </c>
      <c r="M52" s="108">
        <v>4425</v>
      </c>
    </row>
    <row r="53" spans="2:13" ht="27.75" customHeight="1" thickBot="1" x14ac:dyDescent="0.2">
      <c r="B53" s="1287" t="s">
        <v>43</v>
      </c>
      <c r="C53" s="1288"/>
      <c r="D53" s="112"/>
      <c r="E53" s="1289" t="s">
        <v>44</v>
      </c>
      <c r="F53" s="1289"/>
      <c r="G53" s="1289"/>
      <c r="H53" s="1290"/>
      <c r="I53" s="113">
        <v>1307</v>
      </c>
      <c r="J53" s="114">
        <v>924</v>
      </c>
      <c r="K53" s="114">
        <v>721</v>
      </c>
      <c r="L53" s="114">
        <v>513</v>
      </c>
      <c r="M53" s="115">
        <v>436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PkRQSjL6qNm3lmZWsZBUg+GrPq8WP3oKHA3ePA8PvbreKW+7NePC3wFfwcowGtstp+RtrSgw5K9O5e6F6ivgQ==" saltValue="47xPyVw/yQ5GLZcP+ee6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47</v>
      </c>
      <c r="D55" s="1299"/>
      <c r="E55" s="1300"/>
      <c r="F55" s="127">
        <v>939</v>
      </c>
      <c r="G55" s="127">
        <v>903</v>
      </c>
      <c r="H55" s="128">
        <v>827</v>
      </c>
    </row>
    <row r="56" spans="2:8" ht="52.5" customHeight="1" x14ac:dyDescent="0.15">
      <c r="B56" s="129"/>
      <c r="C56" s="1301" t="s">
        <v>48</v>
      </c>
      <c r="D56" s="1301"/>
      <c r="E56" s="1302"/>
      <c r="F56" s="130">
        <v>1</v>
      </c>
      <c r="G56" s="130">
        <v>1</v>
      </c>
      <c r="H56" s="131">
        <v>1</v>
      </c>
    </row>
    <row r="57" spans="2:8" ht="53.25" customHeight="1" x14ac:dyDescent="0.15">
      <c r="B57" s="129"/>
      <c r="C57" s="1303" t="s">
        <v>49</v>
      </c>
      <c r="D57" s="1303"/>
      <c r="E57" s="1304"/>
      <c r="F57" s="132">
        <v>915</v>
      </c>
      <c r="G57" s="132">
        <v>1126</v>
      </c>
      <c r="H57" s="133">
        <v>1227</v>
      </c>
    </row>
    <row r="58" spans="2:8" ht="45.75" customHeight="1" x14ac:dyDescent="0.15">
      <c r="B58" s="134"/>
      <c r="C58" s="1291" t="s">
        <v>579</v>
      </c>
      <c r="D58" s="1292"/>
      <c r="E58" s="1293"/>
      <c r="F58" s="135">
        <v>823</v>
      </c>
      <c r="G58" s="135">
        <v>1033</v>
      </c>
      <c r="H58" s="136">
        <v>1134</v>
      </c>
    </row>
    <row r="59" spans="2:8" ht="45.75" customHeight="1" x14ac:dyDescent="0.15">
      <c r="B59" s="134"/>
      <c r="C59" s="1291" t="s">
        <v>580</v>
      </c>
      <c r="D59" s="1292"/>
      <c r="E59" s="1293"/>
      <c r="F59" s="135">
        <v>55</v>
      </c>
      <c r="G59" s="135">
        <v>55</v>
      </c>
      <c r="H59" s="136">
        <v>55</v>
      </c>
    </row>
    <row r="60" spans="2:8" ht="45.75" customHeight="1" x14ac:dyDescent="0.15">
      <c r="B60" s="134"/>
      <c r="C60" s="1291" t="s">
        <v>581</v>
      </c>
      <c r="D60" s="1292"/>
      <c r="E60" s="1293"/>
      <c r="F60" s="135">
        <v>32</v>
      </c>
      <c r="G60" s="135">
        <v>32</v>
      </c>
      <c r="H60" s="136">
        <v>32</v>
      </c>
    </row>
    <row r="61" spans="2:8" ht="45.75" customHeight="1" x14ac:dyDescent="0.15">
      <c r="B61" s="134"/>
      <c r="C61" s="1291" t="s">
        <v>582</v>
      </c>
      <c r="D61" s="1292"/>
      <c r="E61" s="1293"/>
      <c r="F61" s="135">
        <v>4</v>
      </c>
      <c r="G61" s="135">
        <v>4</v>
      </c>
      <c r="H61" s="136">
        <v>4</v>
      </c>
    </row>
    <row r="62" spans="2:8" ht="45.75" customHeight="1" thickBot="1" x14ac:dyDescent="0.2">
      <c r="B62" s="137"/>
      <c r="C62" s="1294" t="s">
        <v>583</v>
      </c>
      <c r="D62" s="1295"/>
      <c r="E62" s="1296"/>
      <c r="F62" s="138">
        <v>1</v>
      </c>
      <c r="G62" s="138">
        <v>1</v>
      </c>
      <c r="H62" s="139">
        <v>1</v>
      </c>
    </row>
    <row r="63" spans="2:8" ht="52.5" customHeight="1" thickBot="1" x14ac:dyDescent="0.2">
      <c r="B63" s="140"/>
      <c r="C63" s="1297" t="s">
        <v>50</v>
      </c>
      <c r="D63" s="1297"/>
      <c r="E63" s="1298"/>
      <c r="F63" s="141">
        <v>1855</v>
      </c>
      <c r="G63" s="141">
        <v>2031</v>
      </c>
      <c r="H63" s="142">
        <v>2054</v>
      </c>
    </row>
    <row r="64" spans="2:8" ht="15" customHeight="1" x14ac:dyDescent="0.15"/>
    <row r="65" ht="0" hidden="1" customHeight="1" x14ac:dyDescent="0.15"/>
    <row r="66" ht="0" hidden="1" customHeight="1" x14ac:dyDescent="0.15"/>
  </sheetData>
  <sheetProtection algorithmName="SHA-512" hashValue="Mla+8o11S7iNwdnDkk1WMpIDSqcCQGO9JWnU0y30GIoPFeER4txotlRF1H1uBbHFRZzO+yy5vklWAXWUvKd05g==" saltValue="IcosCWydccLD0SmlDfT9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600</v>
      </c>
      <c r="AO51" s="1308"/>
      <c r="AP51" s="1308"/>
      <c r="AQ51" s="1308"/>
      <c r="AR51" s="1308"/>
      <c r="AS51" s="1308"/>
      <c r="AT51" s="1308"/>
      <c r="AU51" s="1308"/>
      <c r="AV51" s="1308"/>
      <c r="AW51" s="1308"/>
      <c r="AX51" s="1308"/>
      <c r="AY51" s="1308"/>
      <c r="AZ51" s="1308"/>
      <c r="BA51" s="1308"/>
      <c r="BB51" s="1308" t="s">
        <v>601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49.8</v>
      </c>
      <c r="BY51" s="1305"/>
      <c r="BZ51" s="1305"/>
      <c r="CA51" s="1305"/>
      <c r="CB51" s="1305"/>
      <c r="CC51" s="1305"/>
      <c r="CD51" s="1305"/>
      <c r="CE51" s="1305"/>
      <c r="CF51" s="1305">
        <v>39.4</v>
      </c>
      <c r="CG51" s="1305"/>
      <c r="CH51" s="1305"/>
      <c r="CI51" s="1305"/>
      <c r="CJ51" s="1305"/>
      <c r="CK51" s="1305"/>
      <c r="CL51" s="1305"/>
      <c r="CM51" s="1305"/>
      <c r="CN51" s="1305">
        <v>29.1</v>
      </c>
      <c r="CO51" s="1305"/>
      <c r="CP51" s="1305"/>
      <c r="CQ51" s="1305"/>
      <c r="CR51" s="1305"/>
      <c r="CS51" s="1305"/>
      <c r="CT51" s="1305"/>
      <c r="CU51" s="1305"/>
      <c r="CV51" s="1305">
        <v>25.3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45.9</v>
      </c>
      <c r="BY53" s="1305"/>
      <c r="BZ53" s="1305"/>
      <c r="CA53" s="1305"/>
      <c r="CB53" s="1305"/>
      <c r="CC53" s="1305"/>
      <c r="CD53" s="1305"/>
      <c r="CE53" s="1305"/>
      <c r="CF53" s="1305">
        <v>50.6</v>
      </c>
      <c r="CG53" s="1305"/>
      <c r="CH53" s="1305"/>
      <c r="CI53" s="1305"/>
      <c r="CJ53" s="1305"/>
      <c r="CK53" s="1305"/>
      <c r="CL53" s="1305"/>
      <c r="CM53" s="1305"/>
      <c r="CN53" s="1305">
        <v>53.7</v>
      </c>
      <c r="CO53" s="1305"/>
      <c r="CP53" s="1305"/>
      <c r="CQ53" s="1305"/>
      <c r="CR53" s="1305"/>
      <c r="CS53" s="1305"/>
      <c r="CT53" s="1305"/>
      <c r="CU53" s="1305"/>
      <c r="CV53" s="1305">
        <v>54.8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603</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57.5</v>
      </c>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600</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v>72.7</v>
      </c>
      <c r="BQ73" s="1305"/>
      <c r="BR73" s="1305"/>
      <c r="BS73" s="1305"/>
      <c r="BT73" s="1305"/>
      <c r="BU73" s="1305"/>
      <c r="BV73" s="1305"/>
      <c r="BW73" s="1305"/>
      <c r="BX73" s="1305">
        <v>49.8</v>
      </c>
      <c r="BY73" s="1305"/>
      <c r="BZ73" s="1305"/>
      <c r="CA73" s="1305"/>
      <c r="CB73" s="1305"/>
      <c r="CC73" s="1305"/>
      <c r="CD73" s="1305"/>
      <c r="CE73" s="1305"/>
      <c r="CF73" s="1305">
        <v>39.4</v>
      </c>
      <c r="CG73" s="1305"/>
      <c r="CH73" s="1305"/>
      <c r="CI73" s="1305"/>
      <c r="CJ73" s="1305"/>
      <c r="CK73" s="1305"/>
      <c r="CL73" s="1305"/>
      <c r="CM73" s="1305"/>
      <c r="CN73" s="1305">
        <v>29.1</v>
      </c>
      <c r="CO73" s="1305"/>
      <c r="CP73" s="1305"/>
      <c r="CQ73" s="1305"/>
      <c r="CR73" s="1305"/>
      <c r="CS73" s="1305"/>
      <c r="CT73" s="1305"/>
      <c r="CU73" s="1305"/>
      <c r="CV73" s="1305">
        <v>25.3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10.7</v>
      </c>
      <c r="BQ75" s="1305"/>
      <c r="BR75" s="1305"/>
      <c r="BS75" s="1305"/>
      <c r="BT75" s="1305"/>
      <c r="BU75" s="1305"/>
      <c r="BV75" s="1305"/>
      <c r="BW75" s="1305"/>
      <c r="BX75" s="1305">
        <v>9.8000000000000007</v>
      </c>
      <c r="BY75" s="1305"/>
      <c r="BZ75" s="1305"/>
      <c r="CA75" s="1305"/>
      <c r="CB75" s="1305"/>
      <c r="CC75" s="1305"/>
      <c r="CD75" s="1305"/>
      <c r="CE75" s="1305"/>
      <c r="CF75" s="1305">
        <v>9.3000000000000007</v>
      </c>
      <c r="CG75" s="1305"/>
      <c r="CH75" s="1305"/>
      <c r="CI75" s="1305"/>
      <c r="CJ75" s="1305"/>
      <c r="CK75" s="1305"/>
      <c r="CL75" s="1305"/>
      <c r="CM75" s="1305"/>
      <c r="CN75" s="1305">
        <v>9.1999999999999993</v>
      </c>
      <c r="CO75" s="1305"/>
      <c r="CP75" s="1305"/>
      <c r="CQ75" s="1305"/>
      <c r="CR75" s="1305"/>
      <c r="CS75" s="1305"/>
      <c r="CT75" s="1305"/>
      <c r="CU75" s="1305"/>
      <c r="CV75" s="1305">
        <v>9.9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608</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6.9</v>
      </c>
      <c r="BQ79" s="1305"/>
      <c r="BR79" s="1305"/>
      <c r="BS79" s="1305"/>
      <c r="BT79" s="1305"/>
      <c r="BU79" s="1305"/>
      <c r="BV79" s="1305"/>
      <c r="BW79" s="1305"/>
      <c r="BX79" s="1305">
        <v>7.2</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55WWC8IFY7m/WKYO5cpQ/ePOcl91jOVpB/KLMVQQBo0CMqkLglT0fmXAcbt1SqmmpfAfQ4y/97JQzCwZijRw==" saltValue="O+w25Zg7FUqiHKlnXRMp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s2xA6aOLjCx4cM70BQQ3cWEg/XAlLCAhxcDHnDkcu8x/2S2APwWx0TTNBN7HMZKWavCLjHEbtTaQ6j5s+B8Mg==" saltValue="CRKqyi1751RfxyBhvzUn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rCrDBg8TqThWFKqyDSVwYWMeVjRA9BUz1pfGo5gL7UtQZfKQbYFFPttyxgpMSkMoRJwfZgLbV9MZ0l8/3XnFg==" saltValue="P2aq2imcLRhJUr3FfjXm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190022</v>
      </c>
      <c r="E3" s="161"/>
      <c r="F3" s="162">
        <v>272886</v>
      </c>
      <c r="G3" s="163"/>
      <c r="H3" s="164"/>
    </row>
    <row r="4" spans="1:8" x14ac:dyDescent="0.15">
      <c r="A4" s="165"/>
      <c r="B4" s="166"/>
      <c r="C4" s="167"/>
      <c r="D4" s="168">
        <v>126259</v>
      </c>
      <c r="E4" s="169"/>
      <c r="F4" s="170">
        <v>125724</v>
      </c>
      <c r="G4" s="171"/>
      <c r="H4" s="172"/>
    </row>
    <row r="5" spans="1:8" x14ac:dyDescent="0.15">
      <c r="A5" s="153" t="s">
        <v>537</v>
      </c>
      <c r="B5" s="158"/>
      <c r="C5" s="159"/>
      <c r="D5" s="160">
        <v>166584</v>
      </c>
      <c r="E5" s="161"/>
      <c r="F5" s="162">
        <v>245039</v>
      </c>
      <c r="G5" s="163"/>
      <c r="H5" s="164"/>
    </row>
    <row r="6" spans="1:8" x14ac:dyDescent="0.15">
      <c r="A6" s="165"/>
      <c r="B6" s="166"/>
      <c r="C6" s="167"/>
      <c r="D6" s="168">
        <v>132135</v>
      </c>
      <c r="E6" s="169"/>
      <c r="F6" s="170">
        <v>108922</v>
      </c>
      <c r="G6" s="171"/>
      <c r="H6" s="172"/>
    </row>
    <row r="7" spans="1:8" x14ac:dyDescent="0.15">
      <c r="A7" s="153" t="s">
        <v>538</v>
      </c>
      <c r="B7" s="158"/>
      <c r="C7" s="159"/>
      <c r="D7" s="160">
        <v>176467</v>
      </c>
      <c r="E7" s="161"/>
      <c r="F7" s="162">
        <v>237994</v>
      </c>
      <c r="G7" s="163"/>
      <c r="H7" s="164"/>
    </row>
    <row r="8" spans="1:8" x14ac:dyDescent="0.15">
      <c r="A8" s="165"/>
      <c r="B8" s="166"/>
      <c r="C8" s="167"/>
      <c r="D8" s="168">
        <v>129446</v>
      </c>
      <c r="E8" s="169"/>
      <c r="F8" s="170">
        <v>110361</v>
      </c>
      <c r="G8" s="171"/>
      <c r="H8" s="172"/>
    </row>
    <row r="9" spans="1:8" x14ac:dyDescent="0.15">
      <c r="A9" s="153" t="s">
        <v>539</v>
      </c>
      <c r="B9" s="158"/>
      <c r="C9" s="159"/>
      <c r="D9" s="160">
        <v>186094</v>
      </c>
      <c r="E9" s="161"/>
      <c r="F9" s="162">
        <v>267911</v>
      </c>
      <c r="G9" s="163"/>
      <c r="H9" s="164"/>
    </row>
    <row r="10" spans="1:8" x14ac:dyDescent="0.15">
      <c r="A10" s="165"/>
      <c r="B10" s="166"/>
      <c r="C10" s="167"/>
      <c r="D10" s="168">
        <v>61011</v>
      </c>
      <c r="E10" s="169"/>
      <c r="F10" s="170">
        <v>106425</v>
      </c>
      <c r="G10" s="171"/>
      <c r="H10" s="172"/>
    </row>
    <row r="11" spans="1:8" x14ac:dyDescent="0.15">
      <c r="A11" s="153" t="s">
        <v>540</v>
      </c>
      <c r="B11" s="158"/>
      <c r="C11" s="159"/>
      <c r="D11" s="160">
        <v>177536</v>
      </c>
      <c r="E11" s="161"/>
      <c r="F11" s="162">
        <v>228215</v>
      </c>
      <c r="G11" s="163"/>
      <c r="H11" s="164"/>
    </row>
    <row r="12" spans="1:8" x14ac:dyDescent="0.15">
      <c r="A12" s="165"/>
      <c r="B12" s="166"/>
      <c r="C12" s="173"/>
      <c r="D12" s="168">
        <v>51424</v>
      </c>
      <c r="E12" s="169"/>
      <c r="F12" s="170">
        <v>117571</v>
      </c>
      <c r="G12" s="171"/>
      <c r="H12" s="172"/>
    </row>
    <row r="13" spans="1:8" x14ac:dyDescent="0.15">
      <c r="A13" s="153"/>
      <c r="B13" s="158"/>
      <c r="C13" s="174"/>
      <c r="D13" s="175">
        <v>179341</v>
      </c>
      <c r="E13" s="176"/>
      <c r="F13" s="177">
        <v>250409</v>
      </c>
      <c r="G13" s="178"/>
      <c r="H13" s="164"/>
    </row>
    <row r="14" spans="1:8" x14ac:dyDescent="0.15">
      <c r="A14" s="165"/>
      <c r="B14" s="166"/>
      <c r="C14" s="167"/>
      <c r="D14" s="168">
        <v>100055</v>
      </c>
      <c r="E14" s="169"/>
      <c r="F14" s="170">
        <v>113801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2.68</v>
      </c>
      <c r="C19" s="179">
        <f>ROUND(VALUE(SUBSTITUTE(実質収支比率等に係る経年分析!G$48,"▲","-")),2)</f>
        <v>4.72</v>
      </c>
      <c r="D19" s="179">
        <f>ROUND(VALUE(SUBSTITUTE(実質収支比率等に係る経年分析!H$48,"▲","-")),2)</f>
        <v>4.13</v>
      </c>
      <c r="E19" s="179">
        <f>ROUND(VALUE(SUBSTITUTE(実質収支比率等に係る経年分析!I$48,"▲","-")),2)</f>
        <v>3.86</v>
      </c>
      <c r="F19" s="179">
        <f>ROUND(VALUE(SUBSTITUTE(実質収支比率等に係る経年分析!J$48,"▲","-")),2)</f>
        <v>4.37</v>
      </c>
    </row>
    <row r="20" spans="1:11" x14ac:dyDescent="0.15">
      <c r="A20" s="179" t="s">
        <v>54</v>
      </c>
      <c r="B20" s="179">
        <f>ROUND(VALUE(SUBSTITUTE(実質収支比率等に係る経年分析!F$47,"▲","-")),2)</f>
        <v>37.799999999999997</v>
      </c>
      <c r="C20" s="179">
        <f>ROUND(VALUE(SUBSTITUTE(実質収支比率等に係る経年分析!G$47,"▲","-")),2)</f>
        <v>38.39</v>
      </c>
      <c r="D20" s="179">
        <f>ROUND(VALUE(SUBSTITUTE(実質収支比率等に係る経年分析!H$47,"▲","-")),2)</f>
        <v>39.26</v>
      </c>
      <c r="E20" s="179">
        <f>ROUND(VALUE(SUBSTITUTE(実質収支比率等に係る経年分析!I$47,"▲","-")),2)</f>
        <v>39.32</v>
      </c>
      <c r="F20" s="179">
        <f>ROUND(VALUE(SUBSTITUTE(実質収支比率等に係る経年分析!J$47,"▲","-")),2)</f>
        <v>36.97</v>
      </c>
    </row>
    <row r="21" spans="1:11" x14ac:dyDescent="0.15">
      <c r="A21" s="179" t="s">
        <v>55</v>
      </c>
      <c r="B21" s="179">
        <f>IF(ISNUMBER(VALUE(SUBSTITUTE(実質収支比率等に係る経年分析!F$49,"▲","-"))),ROUND(VALUE(SUBSTITUTE(実質収支比率等に係る経年分析!F$49,"▲","-")),2),NA())</f>
        <v>-5.18</v>
      </c>
      <c r="C21" s="179">
        <f>IF(ISNUMBER(VALUE(SUBSTITUTE(実質収支比率等に係る経年分析!G$49,"▲","-"))),ROUND(VALUE(SUBSTITUTE(実質収支比率等に係る経年分析!G$49,"▲","-")),2),NA())</f>
        <v>2.12</v>
      </c>
      <c r="D21" s="179">
        <f>IF(ISNUMBER(VALUE(SUBSTITUTE(実質収支比率等に係る経年分析!H$49,"▲","-"))),ROUND(VALUE(SUBSTITUTE(実質収支比率等に係る経年分析!H$49,"▲","-")),2),NA())</f>
        <v>-3.14</v>
      </c>
      <c r="E21" s="179">
        <f>IF(ISNUMBER(VALUE(SUBSTITUTE(実質収支比率等に係る経年分析!I$49,"▲","-"))),ROUND(VALUE(SUBSTITUTE(実質収支比率等に係る経年分析!I$49,"▲","-")),2),NA())</f>
        <v>-4.13</v>
      </c>
      <c r="F21" s="179">
        <f>IF(ISNUMBER(VALUE(SUBSTITUTE(実質収支比率等に係る経年分析!J$49,"▲","-"))),ROUND(VALUE(SUBSTITUTE(実質収支比率等に係る経年分析!J$49,"▲","-")),2),NA())</f>
        <v>-5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大桑村後期高齢者医療事業特別会計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大桑村農業集落排水事業特別会計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大桑村公共下水道事業特別会計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大桑村村営水道事業特別会計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0.04</v>
      </c>
    </row>
    <row r="35" spans="1:16" x14ac:dyDescent="0.15">
      <c r="A35" s="180" t="str">
        <f>IF(連結実質赤字比率に係る赤字・黒字の構成分析!C$35="",NA(),連結実質赤字比率に係る赤字・黒字の構成分析!C$35)</f>
        <v>大桑村国民健康保険事業特別会計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4.3600000000000003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636</v>
      </c>
      <c r="E42" s="181"/>
      <c r="F42" s="181"/>
      <c r="G42" s="181">
        <f>'実質公債費比率（分子）の構造'!L$52</f>
        <v>608</v>
      </c>
      <c r="H42" s="181"/>
      <c r="I42" s="181"/>
      <c r="J42" s="181">
        <f>'実質公債費比率（分子）の構造'!M$52</f>
        <v>570</v>
      </c>
      <c r="K42" s="181"/>
      <c r="L42" s="181"/>
      <c r="M42" s="181">
        <f>'実質公債費比率（分子）の構造'!N$52</f>
        <v>541</v>
      </c>
      <c r="N42" s="181"/>
      <c r="O42" s="181"/>
      <c r="P42" s="181">
        <f>'実質公債費比率（分子）の構造'!O$52</f>
        <v>523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v>
      </c>
      <c r="C44" s="181"/>
      <c r="D44" s="181"/>
      <c r="E44" s="181">
        <f>'実質公債費比率（分子）の構造'!L$50</f>
        <v>13</v>
      </c>
      <c r="F44" s="181"/>
      <c r="G44" s="181"/>
      <c r="H44" s="181">
        <f>'実質公債費比率（分子）の構造'!M$50</f>
        <v>7</v>
      </c>
      <c r="I44" s="181"/>
      <c r="J44" s="181"/>
      <c r="K44" s="181">
        <f>'実質公債費比率（分子）の構造'!N$50</f>
        <v>6</v>
      </c>
      <c r="L44" s="181"/>
      <c r="M44" s="181"/>
      <c r="N44" s="181">
        <f>'実質公債費比率（分子）の構造'!O$50</f>
        <v>5</v>
      </c>
      <c r="O44" s="181"/>
      <c r="P44" s="181"/>
    </row>
    <row r="45" spans="1:16" x14ac:dyDescent="0.15">
      <c r="A45" s="181" t="s">
        <v>65</v>
      </c>
      <c r="B45" s="181">
        <f>'実質公債費比率（分子）の構造'!K$49</f>
        <v>12</v>
      </c>
      <c r="C45" s="181"/>
      <c r="D45" s="181"/>
      <c r="E45" s="181">
        <f>'実質公債費比率（分子）の構造'!L$49</f>
        <v>9</v>
      </c>
      <c r="F45" s="181"/>
      <c r="G45" s="181"/>
      <c r="H45" s="181">
        <f>'実質公債費比率（分子）の構造'!M$49</f>
        <v>14</v>
      </c>
      <c r="I45" s="181"/>
      <c r="J45" s="181"/>
      <c r="K45" s="181">
        <f>'実質公債費比率（分子）の構造'!N$49</f>
        <v>13</v>
      </c>
      <c r="L45" s="181"/>
      <c r="M45" s="181"/>
      <c r="N45" s="181">
        <f>'実質公債費比率（分子）の構造'!O$49</f>
        <v>13</v>
      </c>
      <c r="O45" s="181"/>
      <c r="P45" s="181"/>
    </row>
    <row r="46" spans="1:16" x14ac:dyDescent="0.15">
      <c r="A46" s="181" t="s">
        <v>66</v>
      </c>
      <c r="B46" s="181">
        <f>'実質公債費比率（分子）の構造'!K$48</f>
        <v>220</v>
      </c>
      <c r="C46" s="181"/>
      <c r="D46" s="181"/>
      <c r="E46" s="181">
        <f>'実質公債費比率（分子）の構造'!L$48</f>
        <v>202</v>
      </c>
      <c r="F46" s="181"/>
      <c r="G46" s="181"/>
      <c r="H46" s="181">
        <f>'実質公債費比率（分子）の構造'!M$48</f>
        <v>205</v>
      </c>
      <c r="I46" s="181"/>
      <c r="J46" s="181"/>
      <c r="K46" s="181">
        <f>'実質公債費比率（分子）の構造'!N$48</f>
        <v>188</v>
      </c>
      <c r="L46" s="181"/>
      <c r="M46" s="181"/>
      <c r="N46" s="181">
        <f>'実質公債費比率（分子）の構造'!O$48</f>
        <v>185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567</v>
      </c>
      <c r="C49" s="181"/>
      <c r="D49" s="181"/>
      <c r="E49" s="181">
        <f>'実質公債費比率（分子）の構造'!L$45</f>
        <v>546</v>
      </c>
      <c r="F49" s="181"/>
      <c r="G49" s="181"/>
      <c r="H49" s="181">
        <f>'実質公債費比率（分子）の構造'!M$45</f>
        <v>510</v>
      </c>
      <c r="I49" s="181"/>
      <c r="J49" s="181"/>
      <c r="K49" s="181">
        <f>'実質公債費比率（分子）の構造'!N$45</f>
        <v>506</v>
      </c>
      <c r="L49" s="181"/>
      <c r="M49" s="181"/>
      <c r="N49" s="181">
        <f>'実質公債費比率（分子）の構造'!O$45</f>
        <v>507</v>
      </c>
      <c r="O49" s="181"/>
      <c r="P49" s="181"/>
    </row>
    <row r="50" spans="1:16" x14ac:dyDescent="0.15">
      <c r="A50" s="181" t="s">
        <v>70</v>
      </c>
      <c r="B50" s="181" t="e">
        <f>NA()</f>
        <v>#N/A</v>
      </c>
      <c r="C50" s="181">
        <f>IF(ISNUMBER('実質公債費比率（分子）の構造'!K$53),'実質公債費比率（分子）の構造'!K$53,NA())</f>
        <v>178</v>
      </c>
      <c r="D50" s="181" t="e">
        <f>NA()</f>
        <v>#N/A</v>
      </c>
      <c r="E50" s="181" t="e">
        <f>NA()</f>
        <v>#N/A</v>
      </c>
      <c r="F50" s="181">
        <f>IF(ISNUMBER('実質公債費比率（分子）の構造'!L$53),'実質公債費比率（分子）の構造'!L$53,NA())</f>
        <v>162</v>
      </c>
      <c r="G50" s="181" t="e">
        <f>NA()</f>
        <v>#N/A</v>
      </c>
      <c r="H50" s="181" t="e">
        <f>NA()</f>
        <v>#N/A</v>
      </c>
      <c r="I50" s="181">
        <f>IF(ISNUMBER('実質公債費比率（分子）の構造'!M$53),'実質公債費比率（分子）の構造'!M$53,NA())</f>
        <v>166</v>
      </c>
      <c r="J50" s="181" t="e">
        <f>NA()</f>
        <v>#N/A</v>
      </c>
      <c r="K50" s="181" t="e">
        <f>NA()</f>
        <v>#N/A</v>
      </c>
      <c r="L50" s="181">
        <f>IF(ISNUMBER('実質公債費比率（分子）の構造'!N$53),'実質公債費比率（分子）の構造'!N$53,NA())</f>
        <v>172</v>
      </c>
      <c r="M50" s="181" t="e">
        <f>NA()</f>
        <v>#N/A</v>
      </c>
      <c r="N50" s="181" t="e">
        <f>NA()</f>
        <v>#N/A</v>
      </c>
      <c r="O50" s="181">
        <f>IF(ISNUMBER('実質公債費比率（分子）の構造'!O$53),'実質公債費比率（分子）の構造'!O$53,NA())</f>
        <v>187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4416</v>
      </c>
      <c r="E56" s="180"/>
      <c r="F56" s="180"/>
      <c r="G56" s="180">
        <f>'将来負担比率（分子）の構造'!J$52</f>
        <v>4405</v>
      </c>
      <c r="H56" s="180"/>
      <c r="I56" s="180"/>
      <c r="J56" s="180">
        <f>'将来負担比率（分子）の構造'!K$52</f>
        <v>4390</v>
      </c>
      <c r="K56" s="180"/>
      <c r="L56" s="180"/>
      <c r="M56" s="180">
        <f>'将来負担比率（分子）の構造'!L$52</f>
        <v>4355</v>
      </c>
      <c r="N56" s="180"/>
      <c r="O56" s="180"/>
      <c r="P56" s="180">
        <f>'将来負担比率（分子）の構造'!M$52</f>
        <v>4425</v>
      </c>
    </row>
    <row r="57" spans="1:16" x14ac:dyDescent="0.15">
      <c r="A57" s="180" t="s">
        <v>41</v>
      </c>
      <c r="B57" s="180"/>
      <c r="C57" s="180"/>
      <c r="D57" s="180">
        <f>'将来負担比率（分子）の構造'!I$51</f>
        <v>122</v>
      </c>
      <c r="E57" s="180"/>
      <c r="F57" s="180"/>
      <c r="G57" s="180">
        <f>'将来負担比率（分子）の構造'!J$51</f>
        <v>110</v>
      </c>
      <c r="H57" s="180"/>
      <c r="I57" s="180"/>
      <c r="J57" s="180">
        <f>'将来負担比率（分子）の構造'!K$51</f>
        <v>117</v>
      </c>
      <c r="K57" s="180"/>
      <c r="L57" s="180"/>
      <c r="M57" s="180">
        <f>'将来負担比率（分子）の構造'!L$51</f>
        <v>106</v>
      </c>
      <c r="N57" s="180"/>
      <c r="O57" s="180"/>
      <c r="P57" s="180">
        <f>'将来負担比率（分子）の構造'!M$51</f>
        <v>93</v>
      </c>
    </row>
    <row r="58" spans="1:16" x14ac:dyDescent="0.15">
      <c r="A58" s="180" t="s">
        <v>40</v>
      </c>
      <c r="B58" s="180"/>
      <c r="C58" s="180"/>
      <c r="D58" s="180">
        <f>'将来負担比率（分子）の構造'!I$50</f>
        <v>1526</v>
      </c>
      <c r="E58" s="180"/>
      <c r="F58" s="180"/>
      <c r="G58" s="180">
        <f>'将来負担比率（分子）の構造'!J$50</f>
        <v>1743</v>
      </c>
      <c r="H58" s="180"/>
      <c r="I58" s="180"/>
      <c r="J58" s="180">
        <f>'将来負担比率（分子）の構造'!K$50</f>
        <v>1925</v>
      </c>
      <c r="K58" s="180"/>
      <c r="L58" s="180"/>
      <c r="M58" s="180">
        <f>'将来負担比率（分子）の構造'!L$50</f>
        <v>2098</v>
      </c>
      <c r="N58" s="180"/>
      <c r="O58" s="180"/>
      <c r="P58" s="180">
        <f>'将来負担比率（分子）の構造'!M$50</f>
        <v>2138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613</v>
      </c>
      <c r="C62" s="180"/>
      <c r="D62" s="180"/>
      <c r="E62" s="180">
        <f>'将来負担比率（分子）の構造'!J$45</f>
        <v>593</v>
      </c>
      <c r="F62" s="180"/>
      <c r="G62" s="180"/>
      <c r="H62" s="180">
        <f>'将来負担比率（分子）の構造'!K$45</f>
        <v>594</v>
      </c>
      <c r="I62" s="180"/>
      <c r="J62" s="180"/>
      <c r="K62" s="180">
        <f>'将来負担比率（分子）の構造'!L$45</f>
        <v>593</v>
      </c>
      <c r="L62" s="180"/>
      <c r="M62" s="180"/>
      <c r="N62" s="180">
        <f>'将来負担比率（分子）の構造'!M$45</f>
        <v>565</v>
      </c>
      <c r="O62" s="180"/>
      <c r="P62" s="180"/>
    </row>
    <row r="63" spans="1:16" x14ac:dyDescent="0.15">
      <c r="A63" s="180" t="s">
        <v>33</v>
      </c>
      <c r="B63" s="180">
        <f>'将来負担比率（分子）の構造'!I$44</f>
        <v>121</v>
      </c>
      <c r="C63" s="180"/>
      <c r="D63" s="180"/>
      <c r="E63" s="180">
        <f>'将来負担比率（分子）の構造'!J$44</f>
        <v>113</v>
      </c>
      <c r="F63" s="180"/>
      <c r="G63" s="180"/>
      <c r="H63" s="180">
        <f>'将来負担比率（分子）の構造'!K$44</f>
        <v>106</v>
      </c>
      <c r="I63" s="180"/>
      <c r="J63" s="180"/>
      <c r="K63" s="180">
        <f>'将来負担比率（分子）の構造'!L$44</f>
        <v>93</v>
      </c>
      <c r="L63" s="180"/>
      <c r="M63" s="180"/>
      <c r="N63" s="180">
        <f>'将来負担比率（分子）の構造'!M$44</f>
        <v>80</v>
      </c>
      <c r="O63" s="180"/>
      <c r="P63" s="180"/>
    </row>
    <row r="64" spans="1:16" x14ac:dyDescent="0.15">
      <c r="A64" s="180" t="s">
        <v>32</v>
      </c>
      <c r="B64" s="180">
        <f>'将来負担比率（分子）の構造'!I$43</f>
        <v>2090</v>
      </c>
      <c r="C64" s="180"/>
      <c r="D64" s="180"/>
      <c r="E64" s="180">
        <f>'将来負担比率（分子）の構造'!J$43</f>
        <v>1964</v>
      </c>
      <c r="F64" s="180"/>
      <c r="G64" s="180"/>
      <c r="H64" s="180">
        <f>'将来負担比率（分子）の構造'!K$43</f>
        <v>1847</v>
      </c>
      <c r="I64" s="180"/>
      <c r="J64" s="180"/>
      <c r="K64" s="180">
        <f>'将来負担比率（分子）の構造'!L$43</f>
        <v>1699</v>
      </c>
      <c r="L64" s="180"/>
      <c r="M64" s="180"/>
      <c r="N64" s="180">
        <f>'将来負担比率（分子）の構造'!M$43</f>
        <v>1547</v>
      </c>
      <c r="O64" s="180"/>
      <c r="P64" s="180"/>
    </row>
    <row r="65" spans="1:16" x14ac:dyDescent="0.15">
      <c r="A65" s="180" t="s">
        <v>31</v>
      </c>
      <c r="B65" s="180">
        <f>'将来負担比率（分子）の構造'!I$42</f>
        <v>175</v>
      </c>
      <c r="C65" s="180"/>
      <c r="D65" s="180"/>
      <c r="E65" s="180">
        <f>'将来負担比率（分子）の構造'!J$42</f>
        <v>154</v>
      </c>
      <c r="F65" s="180"/>
      <c r="G65" s="180"/>
      <c r="H65" s="180">
        <f>'将来負担比率（分子）の構造'!K$42</f>
        <v>134</v>
      </c>
      <c r="I65" s="180"/>
      <c r="J65" s="180"/>
      <c r="K65" s="180">
        <f>'将来負担比率（分子）の構造'!L$42</f>
        <v>114</v>
      </c>
      <c r="L65" s="180"/>
      <c r="M65" s="180"/>
      <c r="N65" s="180">
        <f>'将来負担比率（分子）の構造'!M$42</f>
        <v>96</v>
      </c>
      <c r="O65" s="180"/>
      <c r="P65" s="180"/>
    </row>
    <row r="66" spans="1:16" x14ac:dyDescent="0.15">
      <c r="A66" s="180" t="s">
        <v>30</v>
      </c>
      <c r="B66" s="180">
        <f>'将来負担比率（分子）の構造'!I$41</f>
        <v>4371</v>
      </c>
      <c r="C66" s="180"/>
      <c r="D66" s="180"/>
      <c r="E66" s="180">
        <f>'将来負担比率（分子）の構造'!J$41</f>
        <v>4357</v>
      </c>
      <c r="F66" s="180"/>
      <c r="G66" s="180"/>
      <c r="H66" s="180">
        <f>'将来負担比率（分子）の構造'!K$41</f>
        <v>4473</v>
      </c>
      <c r="I66" s="180"/>
      <c r="J66" s="180"/>
      <c r="K66" s="180">
        <f>'将来負担比率（分子）の構造'!L$41</f>
        <v>4573</v>
      </c>
      <c r="L66" s="180"/>
      <c r="M66" s="180"/>
      <c r="N66" s="180">
        <f>'将来負担比率（分子）の構造'!M$41</f>
        <v>4804</v>
      </c>
      <c r="O66" s="180"/>
      <c r="P66" s="180"/>
    </row>
    <row r="67" spans="1:16" x14ac:dyDescent="0.15">
      <c r="A67" s="180" t="s">
        <v>74</v>
      </c>
      <c r="B67" s="180" t="e">
        <f>NA()</f>
        <v>#N/A</v>
      </c>
      <c r="C67" s="180">
        <f>IF(ISNUMBER('将来負担比率（分子）の構造'!I$53), IF('将来負担比率（分子）の構造'!I$53 &lt; 0, 0, '将来負担比率（分子）の構造'!I$53), NA())</f>
        <v>1307</v>
      </c>
      <c r="D67" s="180" t="e">
        <f>NA()</f>
        <v>#N/A</v>
      </c>
      <c r="E67" s="180" t="e">
        <f>NA()</f>
        <v>#N/A</v>
      </c>
      <c r="F67" s="180">
        <f>IF(ISNUMBER('将来負担比率（分子）の構造'!J$53), IF('将来負担比率（分子）の構造'!J$53 &lt; 0, 0, '将来負担比率（分子）の構造'!J$53), NA())</f>
        <v>924</v>
      </c>
      <c r="G67" s="180" t="e">
        <f>NA()</f>
        <v>#N/A</v>
      </c>
      <c r="H67" s="180" t="e">
        <f>NA()</f>
        <v>#N/A</v>
      </c>
      <c r="I67" s="180">
        <f>IF(ISNUMBER('将来負担比率（分子）の構造'!K$53), IF('将来負担比率（分子）の構造'!K$53 &lt; 0, 0, '将来負担比率（分子）の構造'!K$53), NA())</f>
        <v>721</v>
      </c>
      <c r="J67" s="180" t="e">
        <f>NA()</f>
        <v>#N/A</v>
      </c>
      <c r="K67" s="180" t="e">
        <f>NA()</f>
        <v>#N/A</v>
      </c>
      <c r="L67" s="180">
        <f>IF(ISNUMBER('将来負担比率（分子）の構造'!L$53), IF('将来負担比率（分子）の構造'!L$53 &lt; 0, 0, '将来負担比率（分子）の構造'!L$53), NA())</f>
        <v>513</v>
      </c>
      <c r="M67" s="180" t="e">
        <f>NA()</f>
        <v>#N/A</v>
      </c>
      <c r="N67" s="180" t="e">
        <f>NA()</f>
        <v>#N/A</v>
      </c>
      <c r="O67" s="180">
        <f>IF(ISNUMBER('将来負担比率（分子）の構造'!M$53), IF('将来負担比率（分子）の構造'!M$53 &lt; 0, 0, '将来負担比率（分子）の構造'!M$53), NA())</f>
        <v>436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939</v>
      </c>
      <c r="C72" s="184">
        <f>基金残高に係る経年分析!G55</f>
        <v>903</v>
      </c>
      <c r="D72" s="184">
        <f>基金残高に係る経年分析!H55</f>
        <v>827</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915</v>
      </c>
      <c r="C74" s="184">
        <f>基金残高に係る経年分析!G57</f>
        <v>1126</v>
      </c>
      <c r="D74" s="184">
        <f>基金残高に係る経年分析!H57</f>
        <v>1227</v>
      </c>
    </row>
  </sheetData>
  <sheetProtection algorithmName="SHA-512" hashValue="yFYn+t62OKd6IU3B39q9Ks3DKX/B3GDd59B4DFe4Pyrj3rEkLx8kVZJn7dxd9GIWClIqYf6L2mWioWIAbLq2oA==" saltValue="U9a4i0U2vrZZQOttTwFP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618600</v>
      </c>
      <c r="S5" s="669"/>
      <c r="T5" s="669"/>
      <c r="U5" s="669"/>
      <c r="V5" s="669"/>
      <c r="W5" s="669"/>
      <c r="X5" s="669"/>
      <c r="Y5" s="670"/>
      <c r="Z5" s="671">
        <v>15.7</v>
      </c>
      <c r="AA5" s="671"/>
      <c r="AB5" s="671"/>
      <c r="AC5" s="671"/>
      <c r="AD5" s="672">
        <v>618600</v>
      </c>
      <c r="AE5" s="672"/>
      <c r="AF5" s="672"/>
      <c r="AG5" s="672"/>
      <c r="AH5" s="672"/>
      <c r="AI5" s="672"/>
      <c r="AJ5" s="672"/>
      <c r="AK5" s="672"/>
      <c r="AL5" s="673">
        <v>27.7</v>
      </c>
      <c r="AM5" s="674"/>
      <c r="AN5" s="674"/>
      <c r="AO5" s="675"/>
      <c r="AP5" s="665" t="s">
        <v>225</v>
      </c>
      <c r="AQ5" s="666"/>
      <c r="AR5" s="666"/>
      <c r="AS5" s="666"/>
      <c r="AT5" s="666"/>
      <c r="AU5" s="666"/>
      <c r="AV5" s="666"/>
      <c r="AW5" s="666"/>
      <c r="AX5" s="666"/>
      <c r="AY5" s="666"/>
      <c r="AZ5" s="666"/>
      <c r="BA5" s="666"/>
      <c r="BB5" s="666"/>
      <c r="BC5" s="666"/>
      <c r="BD5" s="666"/>
      <c r="BE5" s="666"/>
      <c r="BF5" s="667"/>
      <c r="BG5" s="679">
        <v>617330</v>
      </c>
      <c r="BH5" s="680"/>
      <c r="BI5" s="680"/>
      <c r="BJ5" s="680"/>
      <c r="BK5" s="680"/>
      <c r="BL5" s="680"/>
      <c r="BM5" s="680"/>
      <c r="BN5" s="681"/>
      <c r="BO5" s="682">
        <v>99.8</v>
      </c>
      <c r="BP5" s="682"/>
      <c r="BQ5" s="682"/>
      <c r="BR5" s="682"/>
      <c r="BS5" s="683">
        <v>51696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27663</v>
      </c>
      <c r="S6" s="680"/>
      <c r="T6" s="680"/>
      <c r="U6" s="680"/>
      <c r="V6" s="680"/>
      <c r="W6" s="680"/>
      <c r="X6" s="680"/>
      <c r="Y6" s="681"/>
      <c r="Z6" s="682">
        <v>0.7</v>
      </c>
      <c r="AA6" s="682"/>
      <c r="AB6" s="682"/>
      <c r="AC6" s="682"/>
      <c r="AD6" s="683">
        <v>27663</v>
      </c>
      <c r="AE6" s="683"/>
      <c r="AF6" s="683"/>
      <c r="AG6" s="683"/>
      <c r="AH6" s="683"/>
      <c r="AI6" s="683"/>
      <c r="AJ6" s="683"/>
      <c r="AK6" s="683"/>
      <c r="AL6" s="684">
        <v>1.2</v>
      </c>
      <c r="AM6" s="685"/>
      <c r="AN6" s="685"/>
      <c r="AO6" s="686"/>
      <c r="AP6" s="676" t="s">
        <v>230</v>
      </c>
      <c r="AQ6" s="677"/>
      <c r="AR6" s="677"/>
      <c r="AS6" s="677"/>
      <c r="AT6" s="677"/>
      <c r="AU6" s="677"/>
      <c r="AV6" s="677"/>
      <c r="AW6" s="677"/>
      <c r="AX6" s="677"/>
      <c r="AY6" s="677"/>
      <c r="AZ6" s="677"/>
      <c r="BA6" s="677"/>
      <c r="BB6" s="677"/>
      <c r="BC6" s="677"/>
      <c r="BD6" s="677"/>
      <c r="BE6" s="677"/>
      <c r="BF6" s="678"/>
      <c r="BG6" s="679">
        <v>617330</v>
      </c>
      <c r="BH6" s="680"/>
      <c r="BI6" s="680"/>
      <c r="BJ6" s="680"/>
      <c r="BK6" s="680"/>
      <c r="BL6" s="680"/>
      <c r="BM6" s="680"/>
      <c r="BN6" s="681"/>
      <c r="BO6" s="682">
        <v>99.8</v>
      </c>
      <c r="BP6" s="682"/>
      <c r="BQ6" s="682"/>
      <c r="BR6" s="682"/>
      <c r="BS6" s="683">
        <v>51696</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46784</v>
      </c>
      <c r="CS6" s="680"/>
      <c r="CT6" s="680"/>
      <c r="CU6" s="680"/>
      <c r="CV6" s="680"/>
      <c r="CW6" s="680"/>
      <c r="CX6" s="680"/>
      <c r="CY6" s="681"/>
      <c r="CZ6" s="673">
        <v>1.2</v>
      </c>
      <c r="DA6" s="674"/>
      <c r="DB6" s="674"/>
      <c r="DC6" s="693"/>
      <c r="DD6" s="688" t="s">
        <v>129</v>
      </c>
      <c r="DE6" s="680"/>
      <c r="DF6" s="680"/>
      <c r="DG6" s="680"/>
      <c r="DH6" s="680"/>
      <c r="DI6" s="680"/>
      <c r="DJ6" s="680"/>
      <c r="DK6" s="680"/>
      <c r="DL6" s="680"/>
      <c r="DM6" s="680"/>
      <c r="DN6" s="680"/>
      <c r="DO6" s="680"/>
      <c r="DP6" s="681"/>
      <c r="DQ6" s="688">
        <v>46784</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811</v>
      </c>
      <c r="S7" s="680"/>
      <c r="T7" s="680"/>
      <c r="U7" s="680"/>
      <c r="V7" s="680"/>
      <c r="W7" s="680"/>
      <c r="X7" s="680"/>
      <c r="Y7" s="681"/>
      <c r="Z7" s="682">
        <v>0</v>
      </c>
      <c r="AA7" s="682"/>
      <c r="AB7" s="682"/>
      <c r="AC7" s="682"/>
      <c r="AD7" s="683">
        <v>811</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190450</v>
      </c>
      <c r="BH7" s="680"/>
      <c r="BI7" s="680"/>
      <c r="BJ7" s="680"/>
      <c r="BK7" s="680"/>
      <c r="BL7" s="680"/>
      <c r="BM7" s="680"/>
      <c r="BN7" s="681"/>
      <c r="BO7" s="682">
        <v>30.8</v>
      </c>
      <c r="BP7" s="682"/>
      <c r="BQ7" s="682"/>
      <c r="BR7" s="682"/>
      <c r="BS7" s="683">
        <v>4871</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927627</v>
      </c>
      <c r="CS7" s="680"/>
      <c r="CT7" s="680"/>
      <c r="CU7" s="680"/>
      <c r="CV7" s="680"/>
      <c r="CW7" s="680"/>
      <c r="CX7" s="680"/>
      <c r="CY7" s="681"/>
      <c r="CZ7" s="682">
        <v>24.3</v>
      </c>
      <c r="DA7" s="682"/>
      <c r="DB7" s="682"/>
      <c r="DC7" s="682"/>
      <c r="DD7" s="688">
        <v>7012</v>
      </c>
      <c r="DE7" s="680"/>
      <c r="DF7" s="680"/>
      <c r="DG7" s="680"/>
      <c r="DH7" s="680"/>
      <c r="DI7" s="680"/>
      <c r="DJ7" s="680"/>
      <c r="DK7" s="680"/>
      <c r="DL7" s="680"/>
      <c r="DM7" s="680"/>
      <c r="DN7" s="680"/>
      <c r="DO7" s="680"/>
      <c r="DP7" s="681"/>
      <c r="DQ7" s="688">
        <v>532799</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1373</v>
      </c>
      <c r="S8" s="680"/>
      <c r="T8" s="680"/>
      <c r="U8" s="680"/>
      <c r="V8" s="680"/>
      <c r="W8" s="680"/>
      <c r="X8" s="680"/>
      <c r="Y8" s="681"/>
      <c r="Z8" s="682">
        <v>0</v>
      </c>
      <c r="AA8" s="682"/>
      <c r="AB8" s="682"/>
      <c r="AC8" s="682"/>
      <c r="AD8" s="683">
        <v>1373</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6838</v>
      </c>
      <c r="BH8" s="680"/>
      <c r="BI8" s="680"/>
      <c r="BJ8" s="680"/>
      <c r="BK8" s="680"/>
      <c r="BL8" s="680"/>
      <c r="BM8" s="680"/>
      <c r="BN8" s="681"/>
      <c r="BO8" s="682">
        <v>1.1000000000000001</v>
      </c>
      <c r="BP8" s="682"/>
      <c r="BQ8" s="682"/>
      <c r="BR8" s="682"/>
      <c r="BS8" s="688" t="s">
        <v>129</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636178</v>
      </c>
      <c r="CS8" s="680"/>
      <c r="CT8" s="680"/>
      <c r="CU8" s="680"/>
      <c r="CV8" s="680"/>
      <c r="CW8" s="680"/>
      <c r="CX8" s="680"/>
      <c r="CY8" s="681"/>
      <c r="CZ8" s="682">
        <v>16.7</v>
      </c>
      <c r="DA8" s="682"/>
      <c r="DB8" s="682"/>
      <c r="DC8" s="682"/>
      <c r="DD8" s="688">
        <v>11671</v>
      </c>
      <c r="DE8" s="680"/>
      <c r="DF8" s="680"/>
      <c r="DG8" s="680"/>
      <c r="DH8" s="680"/>
      <c r="DI8" s="680"/>
      <c r="DJ8" s="680"/>
      <c r="DK8" s="680"/>
      <c r="DL8" s="680"/>
      <c r="DM8" s="680"/>
      <c r="DN8" s="680"/>
      <c r="DO8" s="680"/>
      <c r="DP8" s="681"/>
      <c r="DQ8" s="688">
        <v>392210</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1142</v>
      </c>
      <c r="S9" s="680"/>
      <c r="T9" s="680"/>
      <c r="U9" s="680"/>
      <c r="V9" s="680"/>
      <c r="W9" s="680"/>
      <c r="X9" s="680"/>
      <c r="Y9" s="681"/>
      <c r="Z9" s="682">
        <v>0</v>
      </c>
      <c r="AA9" s="682"/>
      <c r="AB9" s="682"/>
      <c r="AC9" s="682"/>
      <c r="AD9" s="683">
        <v>1142</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148541</v>
      </c>
      <c r="BH9" s="680"/>
      <c r="BI9" s="680"/>
      <c r="BJ9" s="680"/>
      <c r="BK9" s="680"/>
      <c r="BL9" s="680"/>
      <c r="BM9" s="680"/>
      <c r="BN9" s="681"/>
      <c r="BO9" s="682">
        <v>24</v>
      </c>
      <c r="BP9" s="682"/>
      <c r="BQ9" s="682"/>
      <c r="BR9" s="682"/>
      <c r="BS9" s="688" t="s">
        <v>240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288530</v>
      </c>
      <c r="CS9" s="680"/>
      <c r="CT9" s="680"/>
      <c r="CU9" s="680"/>
      <c r="CV9" s="680"/>
      <c r="CW9" s="680"/>
      <c r="CX9" s="680"/>
      <c r="CY9" s="681"/>
      <c r="CZ9" s="682">
        <v>7.6</v>
      </c>
      <c r="DA9" s="682"/>
      <c r="DB9" s="682"/>
      <c r="DC9" s="682"/>
      <c r="DD9" s="688">
        <v>1818</v>
      </c>
      <c r="DE9" s="680"/>
      <c r="DF9" s="680"/>
      <c r="DG9" s="680"/>
      <c r="DH9" s="680"/>
      <c r="DI9" s="680"/>
      <c r="DJ9" s="680"/>
      <c r="DK9" s="680"/>
      <c r="DL9" s="680"/>
      <c r="DM9" s="680"/>
      <c r="DN9" s="680"/>
      <c r="DO9" s="680"/>
      <c r="DP9" s="681"/>
      <c r="DQ9" s="688">
        <v>285510</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682" t="s">
        <v>129</v>
      </c>
      <c r="AA10" s="682"/>
      <c r="AB10" s="682"/>
      <c r="AC10" s="682"/>
      <c r="AD10" s="683" t="s">
        <v>240</v>
      </c>
      <c r="AE10" s="683"/>
      <c r="AF10" s="683"/>
      <c r="AG10" s="683"/>
      <c r="AH10" s="683"/>
      <c r="AI10" s="683"/>
      <c r="AJ10" s="683"/>
      <c r="AK10" s="683"/>
      <c r="AL10" s="684" t="s">
        <v>129</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10468</v>
      </c>
      <c r="BH10" s="680"/>
      <c r="BI10" s="680"/>
      <c r="BJ10" s="680"/>
      <c r="BK10" s="680"/>
      <c r="BL10" s="680"/>
      <c r="BM10" s="680"/>
      <c r="BN10" s="681"/>
      <c r="BO10" s="682">
        <v>1.7</v>
      </c>
      <c r="BP10" s="682"/>
      <c r="BQ10" s="682"/>
      <c r="BR10" s="682"/>
      <c r="BS10" s="688" t="s">
        <v>129</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708</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708</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240</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24603</v>
      </c>
      <c r="BH11" s="680"/>
      <c r="BI11" s="680"/>
      <c r="BJ11" s="680"/>
      <c r="BK11" s="680"/>
      <c r="BL11" s="680"/>
      <c r="BM11" s="680"/>
      <c r="BN11" s="681"/>
      <c r="BO11" s="682">
        <v>4</v>
      </c>
      <c r="BP11" s="682"/>
      <c r="BQ11" s="682"/>
      <c r="BR11" s="682"/>
      <c r="BS11" s="688">
        <v>4871</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155291</v>
      </c>
      <c r="CS11" s="680"/>
      <c r="CT11" s="680"/>
      <c r="CU11" s="680"/>
      <c r="CV11" s="680"/>
      <c r="CW11" s="680"/>
      <c r="CX11" s="680"/>
      <c r="CY11" s="681"/>
      <c r="CZ11" s="682">
        <v>4.0999999999999996</v>
      </c>
      <c r="DA11" s="682"/>
      <c r="DB11" s="682"/>
      <c r="DC11" s="682"/>
      <c r="DD11" s="688">
        <v>21870</v>
      </c>
      <c r="DE11" s="680"/>
      <c r="DF11" s="680"/>
      <c r="DG11" s="680"/>
      <c r="DH11" s="680"/>
      <c r="DI11" s="680"/>
      <c r="DJ11" s="680"/>
      <c r="DK11" s="680"/>
      <c r="DL11" s="680"/>
      <c r="DM11" s="680"/>
      <c r="DN11" s="680"/>
      <c r="DO11" s="680"/>
      <c r="DP11" s="681"/>
      <c r="DQ11" s="688">
        <v>136580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78202</v>
      </c>
      <c r="S12" s="680"/>
      <c r="T12" s="680"/>
      <c r="U12" s="680"/>
      <c r="V12" s="680"/>
      <c r="W12" s="680"/>
      <c r="X12" s="680"/>
      <c r="Y12" s="681"/>
      <c r="Z12" s="682">
        <v>2</v>
      </c>
      <c r="AA12" s="682"/>
      <c r="AB12" s="682"/>
      <c r="AC12" s="682"/>
      <c r="AD12" s="683">
        <v>78202</v>
      </c>
      <c r="AE12" s="683"/>
      <c r="AF12" s="683"/>
      <c r="AG12" s="683"/>
      <c r="AH12" s="683"/>
      <c r="AI12" s="683"/>
      <c r="AJ12" s="683"/>
      <c r="AK12" s="683"/>
      <c r="AL12" s="684">
        <v>3.5</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395169</v>
      </c>
      <c r="BH12" s="680"/>
      <c r="BI12" s="680"/>
      <c r="BJ12" s="680"/>
      <c r="BK12" s="680"/>
      <c r="BL12" s="680"/>
      <c r="BM12" s="680"/>
      <c r="BN12" s="681"/>
      <c r="BO12" s="682">
        <v>63.9</v>
      </c>
      <c r="BP12" s="682"/>
      <c r="BQ12" s="682"/>
      <c r="BR12" s="682"/>
      <c r="BS12" s="688">
        <v>46825</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78032</v>
      </c>
      <c r="CS12" s="680"/>
      <c r="CT12" s="680"/>
      <c r="CU12" s="680"/>
      <c r="CV12" s="680"/>
      <c r="CW12" s="680"/>
      <c r="CX12" s="680"/>
      <c r="CY12" s="681"/>
      <c r="CZ12" s="682">
        <v>2</v>
      </c>
      <c r="DA12" s="682"/>
      <c r="DB12" s="682"/>
      <c r="DC12" s="682"/>
      <c r="DD12" s="688">
        <v>27127</v>
      </c>
      <c r="DE12" s="680"/>
      <c r="DF12" s="680"/>
      <c r="DG12" s="680"/>
      <c r="DH12" s="680"/>
      <c r="DI12" s="680"/>
      <c r="DJ12" s="680"/>
      <c r="DK12" s="680"/>
      <c r="DL12" s="680"/>
      <c r="DM12" s="680"/>
      <c r="DN12" s="680"/>
      <c r="DO12" s="680"/>
      <c r="DP12" s="681"/>
      <c r="DQ12" s="688">
        <v>75843</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240</v>
      </c>
      <c r="S13" s="680"/>
      <c r="T13" s="680"/>
      <c r="U13" s="680"/>
      <c r="V13" s="680"/>
      <c r="W13" s="680"/>
      <c r="X13" s="680"/>
      <c r="Y13" s="681"/>
      <c r="Z13" s="682" t="s">
        <v>129</v>
      </c>
      <c r="AA13" s="682"/>
      <c r="AB13" s="682"/>
      <c r="AC13" s="682"/>
      <c r="AD13" s="683" t="s">
        <v>240</v>
      </c>
      <c r="AE13" s="683"/>
      <c r="AF13" s="683"/>
      <c r="AG13" s="683"/>
      <c r="AH13" s="683"/>
      <c r="AI13" s="683"/>
      <c r="AJ13" s="683"/>
      <c r="AK13" s="683"/>
      <c r="AL13" s="684" t="s">
        <v>129</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363275</v>
      </c>
      <c r="BH13" s="680"/>
      <c r="BI13" s="680"/>
      <c r="BJ13" s="680"/>
      <c r="BK13" s="680"/>
      <c r="BL13" s="680"/>
      <c r="BM13" s="680"/>
      <c r="BN13" s="681"/>
      <c r="BO13" s="682">
        <v>58.7</v>
      </c>
      <c r="BP13" s="682"/>
      <c r="BQ13" s="682"/>
      <c r="BR13" s="682"/>
      <c r="BS13" s="688">
        <v>46825</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696549</v>
      </c>
      <c r="CS13" s="680"/>
      <c r="CT13" s="680"/>
      <c r="CU13" s="680"/>
      <c r="CV13" s="680"/>
      <c r="CW13" s="680"/>
      <c r="CX13" s="680"/>
      <c r="CY13" s="681"/>
      <c r="CZ13" s="682">
        <v>18.3</v>
      </c>
      <c r="DA13" s="682"/>
      <c r="DB13" s="682"/>
      <c r="DC13" s="682"/>
      <c r="DD13" s="688">
        <v>553645</v>
      </c>
      <c r="DE13" s="680"/>
      <c r="DF13" s="680"/>
      <c r="DG13" s="680"/>
      <c r="DH13" s="680"/>
      <c r="DI13" s="680"/>
      <c r="DJ13" s="680"/>
      <c r="DK13" s="680"/>
      <c r="DL13" s="680"/>
      <c r="DM13" s="680"/>
      <c r="DN13" s="680"/>
      <c r="DO13" s="680"/>
      <c r="DP13" s="681"/>
      <c r="DQ13" s="688">
        <v>175158</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11204</v>
      </c>
      <c r="BH14" s="680"/>
      <c r="BI14" s="680"/>
      <c r="BJ14" s="680"/>
      <c r="BK14" s="680"/>
      <c r="BL14" s="680"/>
      <c r="BM14" s="680"/>
      <c r="BN14" s="681"/>
      <c r="BO14" s="682">
        <v>1.8</v>
      </c>
      <c r="BP14" s="682"/>
      <c r="BQ14" s="682"/>
      <c r="BR14" s="682"/>
      <c r="BS14" s="688" t="s">
        <v>129</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132827</v>
      </c>
      <c r="CS14" s="680"/>
      <c r="CT14" s="680"/>
      <c r="CU14" s="680"/>
      <c r="CV14" s="680"/>
      <c r="CW14" s="680"/>
      <c r="CX14" s="680"/>
      <c r="CY14" s="681"/>
      <c r="CZ14" s="682">
        <v>3.5</v>
      </c>
      <c r="DA14" s="682"/>
      <c r="DB14" s="682"/>
      <c r="DC14" s="682"/>
      <c r="DD14" s="688">
        <v>10298</v>
      </c>
      <c r="DE14" s="680"/>
      <c r="DF14" s="680"/>
      <c r="DG14" s="680"/>
      <c r="DH14" s="680"/>
      <c r="DI14" s="680"/>
      <c r="DJ14" s="680"/>
      <c r="DK14" s="680"/>
      <c r="DL14" s="680"/>
      <c r="DM14" s="680"/>
      <c r="DN14" s="680"/>
      <c r="DO14" s="680"/>
      <c r="DP14" s="681"/>
      <c r="DQ14" s="688">
        <v>131284</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6585</v>
      </c>
      <c r="S15" s="680"/>
      <c r="T15" s="680"/>
      <c r="U15" s="680"/>
      <c r="V15" s="680"/>
      <c r="W15" s="680"/>
      <c r="X15" s="680"/>
      <c r="Y15" s="681"/>
      <c r="Z15" s="682">
        <v>0.2</v>
      </c>
      <c r="AA15" s="682"/>
      <c r="AB15" s="682"/>
      <c r="AC15" s="682"/>
      <c r="AD15" s="683">
        <v>6585</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20507</v>
      </c>
      <c r="BH15" s="680"/>
      <c r="BI15" s="680"/>
      <c r="BJ15" s="680"/>
      <c r="BK15" s="680"/>
      <c r="BL15" s="680"/>
      <c r="BM15" s="680"/>
      <c r="BN15" s="681"/>
      <c r="BO15" s="682">
        <v>3.3</v>
      </c>
      <c r="BP15" s="682"/>
      <c r="BQ15" s="682"/>
      <c r="BR15" s="682"/>
      <c r="BS15" s="688" t="s">
        <v>129</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254690</v>
      </c>
      <c r="CS15" s="680"/>
      <c r="CT15" s="680"/>
      <c r="CU15" s="680"/>
      <c r="CV15" s="680"/>
      <c r="CW15" s="680"/>
      <c r="CX15" s="680"/>
      <c r="CY15" s="681"/>
      <c r="CZ15" s="682">
        <v>6.7</v>
      </c>
      <c r="DA15" s="682"/>
      <c r="DB15" s="682"/>
      <c r="DC15" s="682"/>
      <c r="DD15" s="688">
        <v>29655</v>
      </c>
      <c r="DE15" s="680"/>
      <c r="DF15" s="680"/>
      <c r="DG15" s="680"/>
      <c r="DH15" s="680"/>
      <c r="DI15" s="680"/>
      <c r="DJ15" s="680"/>
      <c r="DK15" s="680"/>
      <c r="DL15" s="680"/>
      <c r="DM15" s="680"/>
      <c r="DN15" s="680"/>
      <c r="DO15" s="680"/>
      <c r="DP15" s="681"/>
      <c r="DQ15" s="688">
        <v>250207</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240</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240</v>
      </c>
      <c r="BP16" s="682"/>
      <c r="BQ16" s="682"/>
      <c r="BR16" s="682"/>
      <c r="BS16" s="688" t="s">
        <v>129</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91096</v>
      </c>
      <c r="CS16" s="680"/>
      <c r="CT16" s="680"/>
      <c r="CU16" s="680"/>
      <c r="CV16" s="680"/>
      <c r="CW16" s="680"/>
      <c r="CX16" s="680"/>
      <c r="CY16" s="681"/>
      <c r="CZ16" s="682">
        <v>2.4</v>
      </c>
      <c r="DA16" s="682"/>
      <c r="DB16" s="682"/>
      <c r="DC16" s="682"/>
      <c r="DD16" s="688" t="s">
        <v>240</v>
      </c>
      <c r="DE16" s="680"/>
      <c r="DF16" s="680"/>
      <c r="DG16" s="680"/>
      <c r="DH16" s="680"/>
      <c r="DI16" s="680"/>
      <c r="DJ16" s="680"/>
      <c r="DK16" s="680"/>
      <c r="DL16" s="680"/>
      <c r="DM16" s="680"/>
      <c r="DN16" s="680"/>
      <c r="DO16" s="680"/>
      <c r="DP16" s="681"/>
      <c r="DQ16" s="688">
        <v>40612</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1466</v>
      </c>
      <c r="S17" s="680"/>
      <c r="T17" s="680"/>
      <c r="U17" s="680"/>
      <c r="V17" s="680"/>
      <c r="W17" s="680"/>
      <c r="X17" s="680"/>
      <c r="Y17" s="681"/>
      <c r="Z17" s="682">
        <v>0</v>
      </c>
      <c r="AA17" s="682"/>
      <c r="AB17" s="682"/>
      <c r="AC17" s="682"/>
      <c r="AD17" s="683">
        <v>1466</v>
      </c>
      <c r="AE17" s="683"/>
      <c r="AF17" s="683"/>
      <c r="AG17" s="683"/>
      <c r="AH17" s="683"/>
      <c r="AI17" s="683"/>
      <c r="AJ17" s="683"/>
      <c r="AK17" s="683"/>
      <c r="AL17" s="684">
        <v>0.1</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507287</v>
      </c>
      <c r="CS17" s="680"/>
      <c r="CT17" s="680"/>
      <c r="CU17" s="680"/>
      <c r="CV17" s="680"/>
      <c r="CW17" s="680"/>
      <c r="CX17" s="680"/>
      <c r="CY17" s="681"/>
      <c r="CZ17" s="682">
        <v>13.3</v>
      </c>
      <c r="DA17" s="682"/>
      <c r="DB17" s="682"/>
      <c r="DC17" s="682"/>
      <c r="DD17" s="688" t="s">
        <v>129</v>
      </c>
      <c r="DE17" s="680"/>
      <c r="DF17" s="680"/>
      <c r="DG17" s="680"/>
      <c r="DH17" s="680"/>
      <c r="DI17" s="680"/>
      <c r="DJ17" s="680"/>
      <c r="DK17" s="680"/>
      <c r="DL17" s="680"/>
      <c r="DM17" s="680"/>
      <c r="DN17" s="680"/>
      <c r="DO17" s="680"/>
      <c r="DP17" s="681"/>
      <c r="DQ17" s="688">
        <v>502928</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1596459</v>
      </c>
      <c r="S18" s="680"/>
      <c r="T18" s="680"/>
      <c r="U18" s="680"/>
      <c r="V18" s="680"/>
      <c r="W18" s="680"/>
      <c r="X18" s="680"/>
      <c r="Y18" s="681"/>
      <c r="Z18" s="682">
        <v>40.5</v>
      </c>
      <c r="AA18" s="682"/>
      <c r="AB18" s="682"/>
      <c r="AC18" s="682"/>
      <c r="AD18" s="683">
        <v>1484509</v>
      </c>
      <c r="AE18" s="683"/>
      <c r="AF18" s="683"/>
      <c r="AG18" s="683"/>
      <c r="AH18" s="683"/>
      <c r="AI18" s="683"/>
      <c r="AJ18" s="683"/>
      <c r="AK18" s="683"/>
      <c r="AL18" s="684">
        <v>66.5</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240</v>
      </c>
      <c r="BP18" s="682"/>
      <c r="BQ18" s="682"/>
      <c r="BR18" s="682"/>
      <c r="BS18" s="688" t="s">
        <v>129</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240</v>
      </c>
      <c r="CS18" s="680"/>
      <c r="CT18" s="680"/>
      <c r="CU18" s="680"/>
      <c r="CV18" s="680"/>
      <c r="CW18" s="680"/>
      <c r="CX18" s="680"/>
      <c r="CY18" s="681"/>
      <c r="CZ18" s="682" t="s">
        <v>240</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1484509</v>
      </c>
      <c r="S19" s="680"/>
      <c r="T19" s="680"/>
      <c r="U19" s="680"/>
      <c r="V19" s="680"/>
      <c r="W19" s="680"/>
      <c r="X19" s="680"/>
      <c r="Y19" s="681"/>
      <c r="Z19" s="682">
        <v>37.700000000000003</v>
      </c>
      <c r="AA19" s="682"/>
      <c r="AB19" s="682"/>
      <c r="AC19" s="682"/>
      <c r="AD19" s="683">
        <v>1484509</v>
      </c>
      <c r="AE19" s="683"/>
      <c r="AF19" s="683"/>
      <c r="AG19" s="683"/>
      <c r="AH19" s="683"/>
      <c r="AI19" s="683"/>
      <c r="AJ19" s="683"/>
      <c r="AK19" s="683"/>
      <c r="AL19" s="684">
        <v>66.5</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1270</v>
      </c>
      <c r="BH19" s="680"/>
      <c r="BI19" s="680"/>
      <c r="BJ19" s="680"/>
      <c r="BK19" s="680"/>
      <c r="BL19" s="680"/>
      <c r="BM19" s="680"/>
      <c r="BN19" s="681"/>
      <c r="BO19" s="682">
        <v>0.2</v>
      </c>
      <c r="BP19" s="682"/>
      <c r="BQ19" s="682"/>
      <c r="BR19" s="682"/>
      <c r="BS19" s="688" t="s">
        <v>240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240</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111950</v>
      </c>
      <c r="S20" s="680"/>
      <c r="T20" s="680"/>
      <c r="U20" s="680"/>
      <c r="V20" s="680"/>
      <c r="W20" s="680"/>
      <c r="X20" s="680"/>
      <c r="Y20" s="681"/>
      <c r="Z20" s="682">
        <v>2.8</v>
      </c>
      <c r="AA20" s="682"/>
      <c r="AB20" s="682"/>
      <c r="AC20" s="682"/>
      <c r="AD20" s="683" t="s">
        <v>129</v>
      </c>
      <c r="AE20" s="683"/>
      <c r="AF20" s="683"/>
      <c r="AG20" s="683"/>
      <c r="AH20" s="683"/>
      <c r="AI20" s="683"/>
      <c r="AJ20" s="683"/>
      <c r="AK20" s="683"/>
      <c r="AL20" s="684" t="s">
        <v>240</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1270</v>
      </c>
      <c r="BH20" s="680"/>
      <c r="BI20" s="680"/>
      <c r="BJ20" s="680"/>
      <c r="BK20" s="680"/>
      <c r="BL20" s="680"/>
      <c r="BM20" s="680"/>
      <c r="BN20" s="681"/>
      <c r="BO20" s="682">
        <v>0.2</v>
      </c>
      <c r="BP20" s="682"/>
      <c r="BQ20" s="682"/>
      <c r="BR20" s="682"/>
      <c r="BS20" s="688" t="s">
        <v>129</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3815599</v>
      </c>
      <c r="CS20" s="680"/>
      <c r="CT20" s="680"/>
      <c r="CU20" s="680"/>
      <c r="CV20" s="680"/>
      <c r="CW20" s="680"/>
      <c r="CX20" s="680"/>
      <c r="CY20" s="681"/>
      <c r="CZ20" s="682">
        <v>100</v>
      </c>
      <c r="DA20" s="682"/>
      <c r="DB20" s="682"/>
      <c r="DC20" s="682"/>
      <c r="DD20" s="688">
        <v>663096</v>
      </c>
      <c r="DE20" s="680"/>
      <c r="DF20" s="680"/>
      <c r="DG20" s="680"/>
      <c r="DH20" s="680"/>
      <c r="DI20" s="680"/>
      <c r="DJ20" s="680"/>
      <c r="DK20" s="680"/>
      <c r="DL20" s="680"/>
      <c r="DM20" s="680"/>
      <c r="DN20" s="680"/>
      <c r="DO20" s="680"/>
      <c r="DP20" s="681"/>
      <c r="DQ20" s="688">
        <v>2570623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1270</v>
      </c>
      <c r="BH21" s="680"/>
      <c r="BI21" s="680"/>
      <c r="BJ21" s="680"/>
      <c r="BK21" s="680"/>
      <c r="BL21" s="680"/>
      <c r="BM21" s="680"/>
      <c r="BN21" s="681"/>
      <c r="BO21" s="682">
        <v>0.2</v>
      </c>
      <c r="BP21" s="682"/>
      <c r="BQ21" s="682"/>
      <c r="BR21" s="682"/>
      <c r="BS21" s="688" t="s">
        <v>129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2332301</v>
      </c>
      <c r="S22" s="680"/>
      <c r="T22" s="680"/>
      <c r="U22" s="680"/>
      <c r="V22" s="680"/>
      <c r="W22" s="680"/>
      <c r="X22" s="680"/>
      <c r="Y22" s="681"/>
      <c r="Z22" s="682">
        <v>59.2</v>
      </c>
      <c r="AA22" s="682"/>
      <c r="AB22" s="682"/>
      <c r="AC22" s="682"/>
      <c r="AD22" s="683">
        <v>2220351</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240</v>
      </c>
      <c r="BP22" s="682"/>
      <c r="BQ22" s="682"/>
      <c r="BR22" s="682"/>
      <c r="BS22" s="688" t="s">
        <v>129</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t="s">
        <v>240</v>
      </c>
      <c r="S23" s="680"/>
      <c r="T23" s="680"/>
      <c r="U23" s="680"/>
      <c r="V23" s="680"/>
      <c r="W23" s="680"/>
      <c r="X23" s="680"/>
      <c r="Y23" s="681"/>
      <c r="Z23" s="682" t="s">
        <v>129</v>
      </c>
      <c r="AA23" s="682"/>
      <c r="AB23" s="682"/>
      <c r="AC23" s="682"/>
      <c r="AD23" s="683" t="s">
        <v>129</v>
      </c>
      <c r="AE23" s="683"/>
      <c r="AF23" s="683"/>
      <c r="AG23" s="683"/>
      <c r="AH23" s="683"/>
      <c r="AI23" s="683"/>
      <c r="AJ23" s="683"/>
      <c r="AK23" s="683"/>
      <c r="AL23" s="684" t="s">
        <v>129</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240</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11" t="s">
        <v>285</v>
      </c>
      <c r="DM23" s="712"/>
      <c r="DN23" s="712"/>
      <c r="DO23" s="712"/>
      <c r="DP23" s="712"/>
      <c r="DQ23" s="712"/>
      <c r="DR23" s="712"/>
      <c r="DS23" s="712"/>
      <c r="DT23" s="712"/>
      <c r="DU23" s="712"/>
      <c r="DV23" s="713"/>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14068</v>
      </c>
      <c r="S24" s="680"/>
      <c r="T24" s="680"/>
      <c r="U24" s="680"/>
      <c r="V24" s="680"/>
      <c r="W24" s="680"/>
      <c r="X24" s="680"/>
      <c r="Y24" s="681"/>
      <c r="Z24" s="682">
        <v>0.4</v>
      </c>
      <c r="AA24" s="682"/>
      <c r="AB24" s="682"/>
      <c r="AC24" s="682"/>
      <c r="AD24" s="683" t="s">
        <v>129</v>
      </c>
      <c r="AE24" s="683"/>
      <c r="AF24" s="683"/>
      <c r="AG24" s="683"/>
      <c r="AH24" s="683"/>
      <c r="AI24" s="683"/>
      <c r="AJ24" s="683"/>
      <c r="AK24" s="683"/>
      <c r="AL24" s="684" t="s">
        <v>240</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1240678</v>
      </c>
      <c r="CS24" s="669"/>
      <c r="CT24" s="669"/>
      <c r="CU24" s="669"/>
      <c r="CV24" s="669"/>
      <c r="CW24" s="669"/>
      <c r="CX24" s="669"/>
      <c r="CY24" s="670"/>
      <c r="CZ24" s="673">
        <v>32.5</v>
      </c>
      <c r="DA24" s="674"/>
      <c r="DB24" s="674"/>
      <c r="DC24" s="693"/>
      <c r="DD24" s="714">
        <v>1065207</v>
      </c>
      <c r="DE24" s="669"/>
      <c r="DF24" s="669"/>
      <c r="DG24" s="669"/>
      <c r="DH24" s="669"/>
      <c r="DI24" s="669"/>
      <c r="DJ24" s="669"/>
      <c r="DK24" s="670"/>
      <c r="DL24" s="714">
        <v>1051503</v>
      </c>
      <c r="DM24" s="669"/>
      <c r="DN24" s="669"/>
      <c r="DO24" s="669"/>
      <c r="DP24" s="669"/>
      <c r="DQ24" s="669"/>
      <c r="DR24" s="669"/>
      <c r="DS24" s="669"/>
      <c r="DT24" s="669"/>
      <c r="DU24" s="669"/>
      <c r="DV24" s="670"/>
      <c r="DW24" s="673">
        <v>45.2</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55567</v>
      </c>
      <c r="S25" s="680"/>
      <c r="T25" s="680"/>
      <c r="U25" s="680"/>
      <c r="V25" s="680"/>
      <c r="W25" s="680"/>
      <c r="X25" s="680"/>
      <c r="Y25" s="681"/>
      <c r="Z25" s="682">
        <v>1.4</v>
      </c>
      <c r="AA25" s="682"/>
      <c r="AB25" s="682"/>
      <c r="AC25" s="682"/>
      <c r="AD25" s="683">
        <v>5406</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518692</v>
      </c>
      <c r="CS25" s="703"/>
      <c r="CT25" s="703"/>
      <c r="CU25" s="703"/>
      <c r="CV25" s="703"/>
      <c r="CW25" s="703"/>
      <c r="CX25" s="703"/>
      <c r="CY25" s="704"/>
      <c r="CZ25" s="684">
        <v>13.6</v>
      </c>
      <c r="DA25" s="715"/>
      <c r="DB25" s="715"/>
      <c r="DC25" s="717"/>
      <c r="DD25" s="688">
        <v>489094</v>
      </c>
      <c r="DE25" s="703"/>
      <c r="DF25" s="703"/>
      <c r="DG25" s="703"/>
      <c r="DH25" s="703"/>
      <c r="DI25" s="703"/>
      <c r="DJ25" s="703"/>
      <c r="DK25" s="704"/>
      <c r="DL25" s="688">
        <v>476588</v>
      </c>
      <c r="DM25" s="703"/>
      <c r="DN25" s="703"/>
      <c r="DO25" s="703"/>
      <c r="DP25" s="703"/>
      <c r="DQ25" s="703"/>
      <c r="DR25" s="703"/>
      <c r="DS25" s="703"/>
      <c r="DT25" s="703"/>
      <c r="DU25" s="703"/>
      <c r="DV25" s="704"/>
      <c r="DW25" s="684">
        <v>20.5</v>
      </c>
      <c r="DX25" s="715"/>
      <c r="DY25" s="715"/>
      <c r="DZ25" s="715"/>
      <c r="EA25" s="715"/>
      <c r="EB25" s="715"/>
      <c r="EC25" s="716"/>
    </row>
    <row r="26" spans="2:133" ht="11.25" customHeight="1" x14ac:dyDescent="0.15">
      <c r="B26" s="676" t="s">
        <v>293</v>
      </c>
      <c r="C26" s="677"/>
      <c r="D26" s="677"/>
      <c r="E26" s="677"/>
      <c r="F26" s="677"/>
      <c r="G26" s="677"/>
      <c r="H26" s="677"/>
      <c r="I26" s="677"/>
      <c r="J26" s="677"/>
      <c r="K26" s="677"/>
      <c r="L26" s="677"/>
      <c r="M26" s="677"/>
      <c r="N26" s="677"/>
      <c r="O26" s="677"/>
      <c r="P26" s="677"/>
      <c r="Q26" s="678"/>
      <c r="R26" s="679">
        <v>2544</v>
      </c>
      <c r="S26" s="680"/>
      <c r="T26" s="680"/>
      <c r="U26" s="680"/>
      <c r="V26" s="680"/>
      <c r="W26" s="680"/>
      <c r="X26" s="680"/>
      <c r="Y26" s="681"/>
      <c r="Z26" s="682">
        <v>0.1</v>
      </c>
      <c r="AA26" s="682"/>
      <c r="AB26" s="682"/>
      <c r="AC26" s="682"/>
      <c r="AD26" s="683" t="s">
        <v>129</v>
      </c>
      <c r="AE26" s="683"/>
      <c r="AF26" s="683"/>
      <c r="AG26" s="683"/>
      <c r="AH26" s="683"/>
      <c r="AI26" s="683"/>
      <c r="AJ26" s="683"/>
      <c r="AK26" s="683"/>
      <c r="AL26" s="684" t="s">
        <v>129</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240</v>
      </c>
      <c r="BP26" s="682"/>
      <c r="BQ26" s="682"/>
      <c r="BR26" s="682"/>
      <c r="BS26" s="688" t="s">
        <v>240</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309540</v>
      </c>
      <c r="CS26" s="680"/>
      <c r="CT26" s="680"/>
      <c r="CU26" s="680"/>
      <c r="CV26" s="680"/>
      <c r="CW26" s="680"/>
      <c r="CX26" s="680"/>
      <c r="CY26" s="681"/>
      <c r="CZ26" s="684">
        <v>8.1</v>
      </c>
      <c r="DA26" s="715"/>
      <c r="DB26" s="715"/>
      <c r="DC26" s="717"/>
      <c r="DD26" s="688">
        <v>282987</v>
      </c>
      <c r="DE26" s="680"/>
      <c r="DF26" s="680"/>
      <c r="DG26" s="680"/>
      <c r="DH26" s="680"/>
      <c r="DI26" s="680"/>
      <c r="DJ26" s="680"/>
      <c r="DK26" s="681"/>
      <c r="DL26" s="688" t="s">
        <v>240</v>
      </c>
      <c r="DM26" s="680"/>
      <c r="DN26" s="680"/>
      <c r="DO26" s="680"/>
      <c r="DP26" s="680"/>
      <c r="DQ26" s="680"/>
      <c r="DR26" s="680"/>
      <c r="DS26" s="680"/>
      <c r="DT26" s="680"/>
      <c r="DU26" s="680"/>
      <c r="DV26" s="681"/>
      <c r="DW26" s="684" t="s">
        <v>240</v>
      </c>
      <c r="DX26" s="715"/>
      <c r="DY26" s="715"/>
      <c r="DZ26" s="715"/>
      <c r="EA26" s="715"/>
      <c r="EB26" s="715"/>
      <c r="EC26" s="716"/>
    </row>
    <row r="27" spans="2:133" ht="11.25" customHeight="1" x14ac:dyDescent="0.15">
      <c r="B27" s="676" t="s">
        <v>296</v>
      </c>
      <c r="C27" s="677"/>
      <c r="D27" s="677"/>
      <c r="E27" s="677"/>
      <c r="F27" s="677"/>
      <c r="G27" s="677"/>
      <c r="H27" s="677"/>
      <c r="I27" s="677"/>
      <c r="J27" s="677"/>
      <c r="K27" s="677"/>
      <c r="L27" s="677"/>
      <c r="M27" s="677"/>
      <c r="N27" s="677"/>
      <c r="O27" s="677"/>
      <c r="P27" s="677"/>
      <c r="Q27" s="678"/>
      <c r="R27" s="679">
        <v>407625</v>
      </c>
      <c r="S27" s="680"/>
      <c r="T27" s="680"/>
      <c r="U27" s="680"/>
      <c r="V27" s="680"/>
      <c r="W27" s="680"/>
      <c r="X27" s="680"/>
      <c r="Y27" s="681"/>
      <c r="Z27" s="682">
        <v>10.3</v>
      </c>
      <c r="AA27" s="682"/>
      <c r="AB27" s="682"/>
      <c r="AC27" s="682"/>
      <c r="AD27" s="683" t="s">
        <v>129</v>
      </c>
      <c r="AE27" s="683"/>
      <c r="AF27" s="683"/>
      <c r="AG27" s="683"/>
      <c r="AH27" s="683"/>
      <c r="AI27" s="683"/>
      <c r="AJ27" s="683"/>
      <c r="AK27" s="683"/>
      <c r="AL27" s="684" t="s">
        <v>129</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618600</v>
      </c>
      <c r="BH27" s="680"/>
      <c r="BI27" s="680"/>
      <c r="BJ27" s="680"/>
      <c r="BK27" s="680"/>
      <c r="BL27" s="680"/>
      <c r="BM27" s="680"/>
      <c r="BN27" s="681"/>
      <c r="BO27" s="682">
        <v>100</v>
      </c>
      <c r="BP27" s="682"/>
      <c r="BQ27" s="682"/>
      <c r="BR27" s="682"/>
      <c r="BS27" s="688">
        <v>51696</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214699</v>
      </c>
      <c r="CS27" s="703"/>
      <c r="CT27" s="703"/>
      <c r="CU27" s="703"/>
      <c r="CV27" s="703"/>
      <c r="CW27" s="703"/>
      <c r="CX27" s="703"/>
      <c r="CY27" s="704"/>
      <c r="CZ27" s="684">
        <v>5.6</v>
      </c>
      <c r="DA27" s="715"/>
      <c r="DB27" s="715"/>
      <c r="DC27" s="717"/>
      <c r="DD27" s="688">
        <v>73185</v>
      </c>
      <c r="DE27" s="703"/>
      <c r="DF27" s="703"/>
      <c r="DG27" s="703"/>
      <c r="DH27" s="703"/>
      <c r="DI27" s="703"/>
      <c r="DJ27" s="703"/>
      <c r="DK27" s="704"/>
      <c r="DL27" s="688">
        <v>71987</v>
      </c>
      <c r="DM27" s="703"/>
      <c r="DN27" s="703"/>
      <c r="DO27" s="703"/>
      <c r="DP27" s="703"/>
      <c r="DQ27" s="703"/>
      <c r="DR27" s="703"/>
      <c r="DS27" s="703"/>
      <c r="DT27" s="703"/>
      <c r="DU27" s="703"/>
      <c r="DV27" s="704"/>
      <c r="DW27" s="684">
        <v>3.1</v>
      </c>
      <c r="DX27" s="715"/>
      <c r="DY27" s="715"/>
      <c r="DZ27" s="715"/>
      <c r="EA27" s="715"/>
      <c r="EB27" s="715"/>
      <c r="EC27" s="716"/>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240</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507287</v>
      </c>
      <c r="CS28" s="680"/>
      <c r="CT28" s="680"/>
      <c r="CU28" s="680"/>
      <c r="CV28" s="680"/>
      <c r="CW28" s="680"/>
      <c r="CX28" s="680"/>
      <c r="CY28" s="681"/>
      <c r="CZ28" s="684">
        <v>13.3</v>
      </c>
      <c r="DA28" s="715"/>
      <c r="DB28" s="715"/>
      <c r="DC28" s="717"/>
      <c r="DD28" s="688">
        <v>502928</v>
      </c>
      <c r="DE28" s="680"/>
      <c r="DF28" s="680"/>
      <c r="DG28" s="680"/>
      <c r="DH28" s="680"/>
      <c r="DI28" s="680"/>
      <c r="DJ28" s="680"/>
      <c r="DK28" s="681"/>
      <c r="DL28" s="688">
        <v>502928</v>
      </c>
      <c r="DM28" s="680"/>
      <c r="DN28" s="680"/>
      <c r="DO28" s="680"/>
      <c r="DP28" s="680"/>
      <c r="DQ28" s="680"/>
      <c r="DR28" s="680"/>
      <c r="DS28" s="680"/>
      <c r="DT28" s="680"/>
      <c r="DU28" s="680"/>
      <c r="DV28" s="681"/>
      <c r="DW28" s="684">
        <v>21.6</v>
      </c>
      <c r="DX28" s="715"/>
      <c r="DY28" s="715"/>
      <c r="DZ28" s="715"/>
      <c r="EA28" s="715"/>
      <c r="EB28" s="715"/>
      <c r="EC28" s="716"/>
    </row>
    <row r="29" spans="2:133" ht="11.25" customHeight="1" x14ac:dyDescent="0.15">
      <c r="B29" s="676" t="s">
        <v>301</v>
      </c>
      <c r="C29" s="677"/>
      <c r="D29" s="677"/>
      <c r="E29" s="677"/>
      <c r="F29" s="677"/>
      <c r="G29" s="677"/>
      <c r="H29" s="677"/>
      <c r="I29" s="677"/>
      <c r="J29" s="677"/>
      <c r="K29" s="677"/>
      <c r="L29" s="677"/>
      <c r="M29" s="677"/>
      <c r="N29" s="677"/>
      <c r="O29" s="677"/>
      <c r="P29" s="677"/>
      <c r="Q29" s="678"/>
      <c r="R29" s="679">
        <v>144472</v>
      </c>
      <c r="S29" s="680"/>
      <c r="T29" s="680"/>
      <c r="U29" s="680"/>
      <c r="V29" s="680"/>
      <c r="W29" s="680"/>
      <c r="X29" s="680"/>
      <c r="Y29" s="681"/>
      <c r="Z29" s="682">
        <v>3.7</v>
      </c>
      <c r="AA29" s="682"/>
      <c r="AB29" s="682"/>
      <c r="AC29" s="682"/>
      <c r="AD29" s="683" t="s">
        <v>240</v>
      </c>
      <c r="AE29" s="683"/>
      <c r="AF29" s="683"/>
      <c r="AG29" s="683"/>
      <c r="AH29" s="683"/>
      <c r="AI29" s="683"/>
      <c r="AJ29" s="683"/>
      <c r="AK29" s="683"/>
      <c r="AL29" s="684" t="s">
        <v>240</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507287</v>
      </c>
      <c r="CS29" s="703"/>
      <c r="CT29" s="703"/>
      <c r="CU29" s="703"/>
      <c r="CV29" s="703"/>
      <c r="CW29" s="703"/>
      <c r="CX29" s="703"/>
      <c r="CY29" s="704"/>
      <c r="CZ29" s="684">
        <v>13.3</v>
      </c>
      <c r="DA29" s="715"/>
      <c r="DB29" s="715"/>
      <c r="DC29" s="717"/>
      <c r="DD29" s="688">
        <v>502928</v>
      </c>
      <c r="DE29" s="703"/>
      <c r="DF29" s="703"/>
      <c r="DG29" s="703"/>
      <c r="DH29" s="703"/>
      <c r="DI29" s="703"/>
      <c r="DJ29" s="703"/>
      <c r="DK29" s="704"/>
      <c r="DL29" s="688">
        <v>502928</v>
      </c>
      <c r="DM29" s="703"/>
      <c r="DN29" s="703"/>
      <c r="DO29" s="703"/>
      <c r="DP29" s="703"/>
      <c r="DQ29" s="703"/>
      <c r="DR29" s="703"/>
      <c r="DS29" s="703"/>
      <c r="DT29" s="703"/>
      <c r="DU29" s="703"/>
      <c r="DV29" s="704"/>
      <c r="DW29" s="684">
        <v>21.6</v>
      </c>
      <c r="DX29" s="715"/>
      <c r="DY29" s="715"/>
      <c r="DZ29" s="715"/>
      <c r="EA29" s="715"/>
      <c r="EB29" s="715"/>
      <c r="EC29" s="716"/>
    </row>
    <row r="30" spans="2:133" ht="11.25" customHeight="1" x14ac:dyDescent="0.15">
      <c r="B30" s="676" t="s">
        <v>305</v>
      </c>
      <c r="C30" s="677"/>
      <c r="D30" s="677"/>
      <c r="E30" s="677"/>
      <c r="F30" s="677"/>
      <c r="G30" s="677"/>
      <c r="H30" s="677"/>
      <c r="I30" s="677"/>
      <c r="J30" s="677"/>
      <c r="K30" s="677"/>
      <c r="L30" s="677"/>
      <c r="M30" s="677"/>
      <c r="N30" s="677"/>
      <c r="O30" s="677"/>
      <c r="P30" s="677"/>
      <c r="Q30" s="678"/>
      <c r="R30" s="679">
        <v>18104</v>
      </c>
      <c r="S30" s="680"/>
      <c r="T30" s="680"/>
      <c r="U30" s="680"/>
      <c r="V30" s="680"/>
      <c r="W30" s="680"/>
      <c r="X30" s="680"/>
      <c r="Y30" s="681"/>
      <c r="Z30" s="682">
        <v>0.5</v>
      </c>
      <c r="AA30" s="682"/>
      <c r="AB30" s="682"/>
      <c r="AC30" s="682"/>
      <c r="AD30" s="683">
        <v>7502</v>
      </c>
      <c r="AE30" s="683"/>
      <c r="AF30" s="683"/>
      <c r="AG30" s="683"/>
      <c r="AH30" s="683"/>
      <c r="AI30" s="683"/>
      <c r="AJ30" s="683"/>
      <c r="AK30" s="683"/>
      <c r="AL30" s="684">
        <v>0.3</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99.5</v>
      </c>
      <c r="BH30" s="740"/>
      <c r="BI30" s="740"/>
      <c r="BJ30" s="740"/>
      <c r="BK30" s="740"/>
      <c r="BL30" s="740"/>
      <c r="BM30" s="674">
        <v>97.2</v>
      </c>
      <c r="BN30" s="740"/>
      <c r="BO30" s="740"/>
      <c r="BP30" s="740"/>
      <c r="BQ30" s="741"/>
      <c r="BR30" s="739">
        <v>99.5</v>
      </c>
      <c r="BS30" s="740"/>
      <c r="BT30" s="740"/>
      <c r="BU30" s="740"/>
      <c r="BV30" s="740"/>
      <c r="BW30" s="740"/>
      <c r="BX30" s="674">
        <v>97.4</v>
      </c>
      <c r="BY30" s="740"/>
      <c r="BZ30" s="740"/>
      <c r="CA30" s="740"/>
      <c r="CB30" s="741"/>
      <c r="CD30" s="744"/>
      <c r="CE30" s="745"/>
      <c r="CF30" s="694" t="s">
        <v>308</v>
      </c>
      <c r="CG30" s="695"/>
      <c r="CH30" s="695"/>
      <c r="CI30" s="695"/>
      <c r="CJ30" s="695"/>
      <c r="CK30" s="695"/>
      <c r="CL30" s="695"/>
      <c r="CM30" s="695"/>
      <c r="CN30" s="695"/>
      <c r="CO30" s="695"/>
      <c r="CP30" s="695"/>
      <c r="CQ30" s="696"/>
      <c r="CR30" s="679">
        <v>485701</v>
      </c>
      <c r="CS30" s="680"/>
      <c r="CT30" s="680"/>
      <c r="CU30" s="680"/>
      <c r="CV30" s="680"/>
      <c r="CW30" s="680"/>
      <c r="CX30" s="680"/>
      <c r="CY30" s="681"/>
      <c r="CZ30" s="684">
        <v>12.7</v>
      </c>
      <c r="DA30" s="715"/>
      <c r="DB30" s="715"/>
      <c r="DC30" s="717"/>
      <c r="DD30" s="688">
        <v>481342</v>
      </c>
      <c r="DE30" s="680"/>
      <c r="DF30" s="680"/>
      <c r="DG30" s="680"/>
      <c r="DH30" s="680"/>
      <c r="DI30" s="680"/>
      <c r="DJ30" s="680"/>
      <c r="DK30" s="681"/>
      <c r="DL30" s="688">
        <v>481342</v>
      </c>
      <c r="DM30" s="680"/>
      <c r="DN30" s="680"/>
      <c r="DO30" s="680"/>
      <c r="DP30" s="680"/>
      <c r="DQ30" s="680"/>
      <c r="DR30" s="680"/>
      <c r="DS30" s="680"/>
      <c r="DT30" s="680"/>
      <c r="DU30" s="680"/>
      <c r="DV30" s="681"/>
      <c r="DW30" s="684">
        <v>20.7</v>
      </c>
      <c r="DX30" s="715"/>
      <c r="DY30" s="715"/>
      <c r="DZ30" s="715"/>
      <c r="EA30" s="715"/>
      <c r="EB30" s="715"/>
      <c r="EC30" s="716"/>
    </row>
    <row r="31" spans="2:133" ht="11.25" customHeight="1" x14ac:dyDescent="0.15">
      <c r="B31" s="676" t="s">
        <v>309</v>
      </c>
      <c r="C31" s="677"/>
      <c r="D31" s="677"/>
      <c r="E31" s="677"/>
      <c r="F31" s="677"/>
      <c r="G31" s="677"/>
      <c r="H31" s="677"/>
      <c r="I31" s="677"/>
      <c r="J31" s="677"/>
      <c r="K31" s="677"/>
      <c r="L31" s="677"/>
      <c r="M31" s="677"/>
      <c r="N31" s="677"/>
      <c r="O31" s="677"/>
      <c r="P31" s="677"/>
      <c r="Q31" s="678"/>
      <c r="R31" s="679">
        <v>3157</v>
      </c>
      <c r="S31" s="680"/>
      <c r="T31" s="680"/>
      <c r="U31" s="680"/>
      <c r="V31" s="680"/>
      <c r="W31" s="680"/>
      <c r="X31" s="680"/>
      <c r="Y31" s="681"/>
      <c r="Z31" s="682">
        <v>0.1</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99.4</v>
      </c>
      <c r="BH31" s="703"/>
      <c r="BI31" s="703"/>
      <c r="BJ31" s="703"/>
      <c r="BK31" s="703"/>
      <c r="BL31" s="703"/>
      <c r="BM31" s="685">
        <v>97.9</v>
      </c>
      <c r="BN31" s="737"/>
      <c r="BO31" s="737"/>
      <c r="BP31" s="737"/>
      <c r="BQ31" s="738"/>
      <c r="BR31" s="736">
        <v>99.3</v>
      </c>
      <c r="BS31" s="703"/>
      <c r="BT31" s="703"/>
      <c r="BU31" s="703"/>
      <c r="BV31" s="703"/>
      <c r="BW31" s="703"/>
      <c r="BX31" s="685">
        <v>97.9</v>
      </c>
      <c r="BY31" s="737"/>
      <c r="BZ31" s="737"/>
      <c r="CA31" s="737"/>
      <c r="CB31" s="738"/>
      <c r="CD31" s="744"/>
      <c r="CE31" s="745"/>
      <c r="CF31" s="694" t="s">
        <v>312</v>
      </c>
      <c r="CG31" s="695"/>
      <c r="CH31" s="695"/>
      <c r="CI31" s="695"/>
      <c r="CJ31" s="695"/>
      <c r="CK31" s="695"/>
      <c r="CL31" s="695"/>
      <c r="CM31" s="695"/>
      <c r="CN31" s="695"/>
      <c r="CO31" s="695"/>
      <c r="CP31" s="695"/>
      <c r="CQ31" s="696"/>
      <c r="CR31" s="679">
        <v>21586</v>
      </c>
      <c r="CS31" s="703"/>
      <c r="CT31" s="703"/>
      <c r="CU31" s="703"/>
      <c r="CV31" s="703"/>
      <c r="CW31" s="703"/>
      <c r="CX31" s="703"/>
      <c r="CY31" s="704"/>
      <c r="CZ31" s="684">
        <v>0.6</v>
      </c>
      <c r="DA31" s="715"/>
      <c r="DB31" s="715"/>
      <c r="DC31" s="717"/>
      <c r="DD31" s="688">
        <v>21586</v>
      </c>
      <c r="DE31" s="703"/>
      <c r="DF31" s="703"/>
      <c r="DG31" s="703"/>
      <c r="DH31" s="703"/>
      <c r="DI31" s="703"/>
      <c r="DJ31" s="703"/>
      <c r="DK31" s="704"/>
      <c r="DL31" s="688">
        <v>21586</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15">
      <c r="B32" s="676" t="s">
        <v>313</v>
      </c>
      <c r="C32" s="677"/>
      <c r="D32" s="677"/>
      <c r="E32" s="677"/>
      <c r="F32" s="677"/>
      <c r="G32" s="677"/>
      <c r="H32" s="677"/>
      <c r="I32" s="677"/>
      <c r="J32" s="677"/>
      <c r="K32" s="677"/>
      <c r="L32" s="677"/>
      <c r="M32" s="677"/>
      <c r="N32" s="677"/>
      <c r="O32" s="677"/>
      <c r="P32" s="677"/>
      <c r="Q32" s="678"/>
      <c r="R32" s="679">
        <v>121000</v>
      </c>
      <c r="S32" s="680"/>
      <c r="T32" s="680"/>
      <c r="U32" s="680"/>
      <c r="V32" s="680"/>
      <c r="W32" s="680"/>
      <c r="X32" s="680"/>
      <c r="Y32" s="681"/>
      <c r="Z32" s="682">
        <v>3.1</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99.5</v>
      </c>
      <c r="BH32" s="749"/>
      <c r="BI32" s="749"/>
      <c r="BJ32" s="749"/>
      <c r="BK32" s="749"/>
      <c r="BL32" s="749"/>
      <c r="BM32" s="750">
        <v>96.5</v>
      </c>
      <c r="BN32" s="749"/>
      <c r="BO32" s="749"/>
      <c r="BP32" s="749"/>
      <c r="BQ32" s="751"/>
      <c r="BR32" s="748">
        <v>99.4</v>
      </c>
      <c r="BS32" s="749"/>
      <c r="BT32" s="749"/>
      <c r="BU32" s="749"/>
      <c r="BV32" s="749"/>
      <c r="BW32" s="749"/>
      <c r="BX32" s="750">
        <v>96.9</v>
      </c>
      <c r="BY32" s="749"/>
      <c r="BZ32" s="749"/>
      <c r="CA32" s="749"/>
      <c r="CB32" s="751"/>
      <c r="CD32" s="746"/>
      <c r="CE32" s="747"/>
      <c r="CF32" s="694" t="s">
        <v>315</v>
      </c>
      <c r="CG32" s="695"/>
      <c r="CH32" s="695"/>
      <c r="CI32" s="695"/>
      <c r="CJ32" s="695"/>
      <c r="CK32" s="695"/>
      <c r="CL32" s="695"/>
      <c r="CM32" s="695"/>
      <c r="CN32" s="695"/>
      <c r="CO32" s="695"/>
      <c r="CP32" s="695"/>
      <c r="CQ32" s="696"/>
      <c r="CR32" s="679" t="s">
        <v>129</v>
      </c>
      <c r="CS32" s="680"/>
      <c r="CT32" s="680"/>
      <c r="CU32" s="680"/>
      <c r="CV32" s="680"/>
      <c r="CW32" s="680"/>
      <c r="CX32" s="680"/>
      <c r="CY32" s="681"/>
      <c r="CZ32" s="684" t="s">
        <v>240</v>
      </c>
      <c r="DA32" s="715"/>
      <c r="DB32" s="715"/>
      <c r="DC32" s="717"/>
      <c r="DD32" s="688" t="s">
        <v>129</v>
      </c>
      <c r="DE32" s="680"/>
      <c r="DF32" s="680"/>
      <c r="DG32" s="680"/>
      <c r="DH32" s="680"/>
      <c r="DI32" s="680"/>
      <c r="DJ32" s="680"/>
      <c r="DK32" s="681"/>
      <c r="DL32" s="688" t="s">
        <v>129</v>
      </c>
      <c r="DM32" s="680"/>
      <c r="DN32" s="680"/>
      <c r="DO32" s="680"/>
      <c r="DP32" s="680"/>
      <c r="DQ32" s="680"/>
      <c r="DR32" s="680"/>
      <c r="DS32" s="680"/>
      <c r="DT32" s="680"/>
      <c r="DU32" s="680"/>
      <c r="DV32" s="681"/>
      <c r="DW32" s="684" t="s">
        <v>129</v>
      </c>
      <c r="DX32" s="715"/>
      <c r="DY32" s="715"/>
      <c r="DZ32" s="715"/>
      <c r="EA32" s="715"/>
      <c r="EB32" s="715"/>
      <c r="EC32" s="716"/>
    </row>
    <row r="33" spans="2:133" ht="11.25" customHeight="1" x14ac:dyDescent="0.15">
      <c r="B33" s="676" t="s">
        <v>316</v>
      </c>
      <c r="C33" s="677"/>
      <c r="D33" s="677"/>
      <c r="E33" s="677"/>
      <c r="F33" s="677"/>
      <c r="G33" s="677"/>
      <c r="H33" s="677"/>
      <c r="I33" s="677"/>
      <c r="J33" s="677"/>
      <c r="K33" s="677"/>
      <c r="L33" s="677"/>
      <c r="M33" s="677"/>
      <c r="N33" s="677"/>
      <c r="O33" s="677"/>
      <c r="P33" s="677"/>
      <c r="Q33" s="678"/>
      <c r="R33" s="679">
        <v>45418</v>
      </c>
      <c r="S33" s="680"/>
      <c r="T33" s="680"/>
      <c r="U33" s="680"/>
      <c r="V33" s="680"/>
      <c r="W33" s="680"/>
      <c r="X33" s="680"/>
      <c r="Y33" s="681"/>
      <c r="Z33" s="682">
        <v>1.2</v>
      </c>
      <c r="AA33" s="682"/>
      <c r="AB33" s="682"/>
      <c r="AC33" s="682"/>
      <c r="AD33" s="683" t="s">
        <v>129</v>
      </c>
      <c r="AE33" s="683"/>
      <c r="AF33" s="683"/>
      <c r="AG33" s="683"/>
      <c r="AH33" s="683"/>
      <c r="AI33" s="683"/>
      <c r="AJ33" s="683"/>
      <c r="AK33" s="683"/>
      <c r="AL33" s="684" t="s">
        <v>240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1820729</v>
      </c>
      <c r="CS33" s="703"/>
      <c r="CT33" s="703"/>
      <c r="CU33" s="703"/>
      <c r="CV33" s="703"/>
      <c r="CW33" s="703"/>
      <c r="CX33" s="703"/>
      <c r="CY33" s="704"/>
      <c r="CZ33" s="684">
        <v>47.7</v>
      </c>
      <c r="DA33" s="715"/>
      <c r="DB33" s="715"/>
      <c r="DC33" s="717"/>
      <c r="DD33" s="688">
        <v>1315216</v>
      </c>
      <c r="DE33" s="703"/>
      <c r="DF33" s="703"/>
      <c r="DG33" s="703"/>
      <c r="DH33" s="703"/>
      <c r="DI33" s="703"/>
      <c r="DJ33" s="703"/>
      <c r="DK33" s="704"/>
      <c r="DL33" s="688">
        <v>942339</v>
      </c>
      <c r="DM33" s="703"/>
      <c r="DN33" s="703"/>
      <c r="DO33" s="703"/>
      <c r="DP33" s="703"/>
      <c r="DQ33" s="703"/>
      <c r="DR33" s="703"/>
      <c r="DS33" s="703"/>
      <c r="DT33" s="703"/>
      <c r="DU33" s="703"/>
      <c r="DV33" s="704"/>
      <c r="DW33" s="684">
        <v>40.5</v>
      </c>
      <c r="DX33" s="715"/>
      <c r="DY33" s="715"/>
      <c r="DZ33" s="715"/>
      <c r="EA33" s="715"/>
      <c r="EB33" s="715"/>
      <c r="EC33" s="716"/>
    </row>
    <row r="34" spans="2:133" ht="11.25" customHeight="1" x14ac:dyDescent="0.15">
      <c r="B34" s="676" t="s">
        <v>318</v>
      </c>
      <c r="C34" s="677"/>
      <c r="D34" s="677"/>
      <c r="E34" s="677"/>
      <c r="F34" s="677"/>
      <c r="G34" s="677"/>
      <c r="H34" s="677"/>
      <c r="I34" s="677"/>
      <c r="J34" s="677"/>
      <c r="K34" s="677"/>
      <c r="L34" s="677"/>
      <c r="M34" s="677"/>
      <c r="N34" s="677"/>
      <c r="O34" s="677"/>
      <c r="P34" s="677"/>
      <c r="Q34" s="678"/>
      <c r="R34" s="679">
        <v>77593</v>
      </c>
      <c r="S34" s="680"/>
      <c r="T34" s="680"/>
      <c r="U34" s="680"/>
      <c r="V34" s="680"/>
      <c r="W34" s="680"/>
      <c r="X34" s="680"/>
      <c r="Y34" s="681"/>
      <c r="Z34" s="682">
        <v>2</v>
      </c>
      <c r="AA34" s="682"/>
      <c r="AB34" s="682"/>
      <c r="AC34" s="682"/>
      <c r="AD34" s="683">
        <v>27</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464585</v>
      </c>
      <c r="CS34" s="680"/>
      <c r="CT34" s="680"/>
      <c r="CU34" s="680"/>
      <c r="CV34" s="680"/>
      <c r="CW34" s="680"/>
      <c r="CX34" s="680"/>
      <c r="CY34" s="681"/>
      <c r="CZ34" s="684">
        <v>12.2</v>
      </c>
      <c r="DA34" s="715"/>
      <c r="DB34" s="715"/>
      <c r="DC34" s="717"/>
      <c r="DD34" s="688">
        <v>394336</v>
      </c>
      <c r="DE34" s="680"/>
      <c r="DF34" s="680"/>
      <c r="DG34" s="680"/>
      <c r="DH34" s="680"/>
      <c r="DI34" s="680"/>
      <c r="DJ34" s="680"/>
      <c r="DK34" s="681"/>
      <c r="DL34" s="688">
        <v>269308</v>
      </c>
      <c r="DM34" s="680"/>
      <c r="DN34" s="680"/>
      <c r="DO34" s="680"/>
      <c r="DP34" s="680"/>
      <c r="DQ34" s="680"/>
      <c r="DR34" s="680"/>
      <c r="DS34" s="680"/>
      <c r="DT34" s="680"/>
      <c r="DU34" s="680"/>
      <c r="DV34" s="681"/>
      <c r="DW34" s="684">
        <v>11.6</v>
      </c>
      <c r="DX34" s="715"/>
      <c r="DY34" s="715"/>
      <c r="DZ34" s="715"/>
      <c r="EA34" s="715"/>
      <c r="EB34" s="715"/>
      <c r="EC34" s="716"/>
    </row>
    <row r="35" spans="2:133" ht="11.25" customHeight="1" x14ac:dyDescent="0.15">
      <c r="B35" s="676" t="s">
        <v>322</v>
      </c>
      <c r="C35" s="677"/>
      <c r="D35" s="677"/>
      <c r="E35" s="677"/>
      <c r="F35" s="677"/>
      <c r="G35" s="677"/>
      <c r="H35" s="677"/>
      <c r="I35" s="677"/>
      <c r="J35" s="677"/>
      <c r="K35" s="677"/>
      <c r="L35" s="677"/>
      <c r="M35" s="677"/>
      <c r="N35" s="677"/>
      <c r="O35" s="677"/>
      <c r="P35" s="677"/>
      <c r="Q35" s="678"/>
      <c r="R35" s="679">
        <v>717006</v>
      </c>
      <c r="S35" s="680"/>
      <c r="T35" s="680"/>
      <c r="U35" s="680"/>
      <c r="V35" s="680"/>
      <c r="W35" s="680"/>
      <c r="X35" s="680"/>
      <c r="Y35" s="681"/>
      <c r="Z35" s="682">
        <v>18.2</v>
      </c>
      <c r="AA35" s="682"/>
      <c r="AB35" s="682"/>
      <c r="AC35" s="682"/>
      <c r="AD35" s="683" t="s">
        <v>129</v>
      </c>
      <c r="AE35" s="683"/>
      <c r="AF35" s="683"/>
      <c r="AG35" s="683"/>
      <c r="AH35" s="683"/>
      <c r="AI35" s="683"/>
      <c r="AJ35" s="683"/>
      <c r="AK35" s="683"/>
      <c r="AL35" s="684" t="s">
        <v>129</v>
      </c>
      <c r="AM35" s="685"/>
      <c r="AN35" s="685"/>
      <c r="AO35" s="686"/>
      <c r="AP35" s="234"/>
      <c r="AQ35" s="752" t="s">
        <v>323</v>
      </c>
      <c r="AR35" s="753"/>
      <c r="AS35" s="753"/>
      <c r="AT35" s="753"/>
      <c r="AU35" s="753"/>
      <c r="AV35" s="753"/>
      <c r="AW35" s="753"/>
      <c r="AX35" s="753"/>
      <c r="AY35" s="754"/>
      <c r="AZ35" s="668">
        <v>394416</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5030</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65476</v>
      </c>
      <c r="CS35" s="703"/>
      <c r="CT35" s="703"/>
      <c r="CU35" s="703"/>
      <c r="CV35" s="703"/>
      <c r="CW35" s="703"/>
      <c r="CX35" s="703"/>
      <c r="CY35" s="704"/>
      <c r="CZ35" s="684">
        <v>1.7</v>
      </c>
      <c r="DA35" s="715"/>
      <c r="DB35" s="715"/>
      <c r="DC35" s="717"/>
      <c r="DD35" s="688">
        <v>57472</v>
      </c>
      <c r="DE35" s="703"/>
      <c r="DF35" s="703"/>
      <c r="DG35" s="703"/>
      <c r="DH35" s="703"/>
      <c r="DI35" s="703"/>
      <c r="DJ35" s="703"/>
      <c r="DK35" s="704"/>
      <c r="DL35" s="688">
        <v>14193</v>
      </c>
      <c r="DM35" s="703"/>
      <c r="DN35" s="703"/>
      <c r="DO35" s="703"/>
      <c r="DP35" s="703"/>
      <c r="DQ35" s="703"/>
      <c r="DR35" s="703"/>
      <c r="DS35" s="703"/>
      <c r="DT35" s="703"/>
      <c r="DU35" s="703"/>
      <c r="DV35" s="704"/>
      <c r="DW35" s="684">
        <v>0.6</v>
      </c>
      <c r="DX35" s="715"/>
      <c r="DY35" s="715"/>
      <c r="DZ35" s="715"/>
      <c r="EA35" s="715"/>
      <c r="EB35" s="715"/>
      <c r="EC35" s="716"/>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327</v>
      </c>
      <c r="AR36" s="757"/>
      <c r="AS36" s="757"/>
      <c r="AT36" s="757"/>
      <c r="AU36" s="757"/>
      <c r="AV36" s="757"/>
      <c r="AW36" s="757"/>
      <c r="AX36" s="757"/>
      <c r="AY36" s="758"/>
      <c r="AZ36" s="679">
        <v>106474</v>
      </c>
      <c r="BA36" s="680"/>
      <c r="BB36" s="680"/>
      <c r="BC36" s="680"/>
      <c r="BD36" s="703"/>
      <c r="BE36" s="703"/>
      <c r="BF36" s="738"/>
      <c r="BG36" s="694" t="s">
        <v>328</v>
      </c>
      <c r="BH36" s="695"/>
      <c r="BI36" s="695"/>
      <c r="BJ36" s="695"/>
      <c r="BK36" s="695"/>
      <c r="BL36" s="695"/>
      <c r="BM36" s="695"/>
      <c r="BN36" s="695"/>
      <c r="BO36" s="695"/>
      <c r="BP36" s="695"/>
      <c r="BQ36" s="695"/>
      <c r="BR36" s="695"/>
      <c r="BS36" s="695"/>
      <c r="BT36" s="695"/>
      <c r="BU36" s="696"/>
      <c r="BV36" s="679">
        <v>-1781</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795648</v>
      </c>
      <c r="CS36" s="680"/>
      <c r="CT36" s="680"/>
      <c r="CU36" s="680"/>
      <c r="CV36" s="680"/>
      <c r="CW36" s="680"/>
      <c r="CX36" s="680"/>
      <c r="CY36" s="681"/>
      <c r="CZ36" s="684">
        <v>20.9</v>
      </c>
      <c r="DA36" s="715"/>
      <c r="DB36" s="715"/>
      <c r="DC36" s="717"/>
      <c r="DD36" s="688">
        <v>401561</v>
      </c>
      <c r="DE36" s="680"/>
      <c r="DF36" s="680"/>
      <c r="DG36" s="680"/>
      <c r="DH36" s="680"/>
      <c r="DI36" s="680"/>
      <c r="DJ36" s="680"/>
      <c r="DK36" s="681"/>
      <c r="DL36" s="688">
        <v>310867</v>
      </c>
      <c r="DM36" s="680"/>
      <c r="DN36" s="680"/>
      <c r="DO36" s="680"/>
      <c r="DP36" s="680"/>
      <c r="DQ36" s="680"/>
      <c r="DR36" s="680"/>
      <c r="DS36" s="680"/>
      <c r="DT36" s="680"/>
      <c r="DU36" s="680"/>
      <c r="DV36" s="681"/>
      <c r="DW36" s="684">
        <v>13.4</v>
      </c>
      <c r="DX36" s="715"/>
      <c r="DY36" s="715"/>
      <c r="DZ36" s="715"/>
      <c r="EA36" s="715"/>
      <c r="EB36" s="715"/>
      <c r="EC36" s="716"/>
    </row>
    <row r="37" spans="2:133" ht="11.25" customHeight="1" x14ac:dyDescent="0.15">
      <c r="B37" s="676" t="s">
        <v>330</v>
      </c>
      <c r="C37" s="677"/>
      <c r="D37" s="677"/>
      <c r="E37" s="677"/>
      <c r="F37" s="677"/>
      <c r="G37" s="677"/>
      <c r="H37" s="677"/>
      <c r="I37" s="677"/>
      <c r="J37" s="677"/>
      <c r="K37" s="677"/>
      <c r="L37" s="677"/>
      <c r="M37" s="677"/>
      <c r="N37" s="677"/>
      <c r="O37" s="677"/>
      <c r="P37" s="677"/>
      <c r="Q37" s="678"/>
      <c r="R37" s="679">
        <v>93306</v>
      </c>
      <c r="S37" s="680"/>
      <c r="T37" s="680"/>
      <c r="U37" s="680"/>
      <c r="V37" s="680"/>
      <c r="W37" s="680"/>
      <c r="X37" s="680"/>
      <c r="Y37" s="681"/>
      <c r="Z37" s="682">
        <v>2.4</v>
      </c>
      <c r="AA37" s="682"/>
      <c r="AB37" s="682"/>
      <c r="AC37" s="682"/>
      <c r="AD37" s="683" t="s">
        <v>240</v>
      </c>
      <c r="AE37" s="683"/>
      <c r="AF37" s="683"/>
      <c r="AG37" s="683"/>
      <c r="AH37" s="683"/>
      <c r="AI37" s="683"/>
      <c r="AJ37" s="683"/>
      <c r="AK37" s="683"/>
      <c r="AL37" s="684" t="s">
        <v>240</v>
      </c>
      <c r="AM37" s="685"/>
      <c r="AN37" s="685"/>
      <c r="AO37" s="686"/>
      <c r="AQ37" s="756" t="s">
        <v>331</v>
      </c>
      <c r="AR37" s="757"/>
      <c r="AS37" s="757"/>
      <c r="AT37" s="757"/>
      <c r="AU37" s="757"/>
      <c r="AV37" s="757"/>
      <c r="AW37" s="757"/>
      <c r="AX37" s="757"/>
      <c r="AY37" s="758"/>
      <c r="AZ37" s="679">
        <v>105849</v>
      </c>
      <c r="BA37" s="680"/>
      <c r="BB37" s="680"/>
      <c r="BC37" s="680"/>
      <c r="BD37" s="703"/>
      <c r="BE37" s="703"/>
      <c r="BF37" s="738"/>
      <c r="BG37" s="694" t="s">
        <v>332</v>
      </c>
      <c r="BH37" s="695"/>
      <c r="BI37" s="695"/>
      <c r="BJ37" s="695"/>
      <c r="BK37" s="695"/>
      <c r="BL37" s="695"/>
      <c r="BM37" s="695"/>
      <c r="BN37" s="695"/>
      <c r="BO37" s="695"/>
      <c r="BP37" s="695"/>
      <c r="BQ37" s="695"/>
      <c r="BR37" s="695"/>
      <c r="BS37" s="695"/>
      <c r="BT37" s="695"/>
      <c r="BU37" s="696"/>
      <c r="BV37" s="679">
        <v>506</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655902</v>
      </c>
      <c r="CS37" s="703"/>
      <c r="CT37" s="703"/>
      <c r="CU37" s="703"/>
      <c r="CV37" s="703"/>
      <c r="CW37" s="703"/>
      <c r="CX37" s="703"/>
      <c r="CY37" s="704"/>
      <c r="CZ37" s="684">
        <v>17.2</v>
      </c>
      <c r="DA37" s="715"/>
      <c r="DB37" s="715"/>
      <c r="DC37" s="717"/>
      <c r="DD37" s="688">
        <v>276688</v>
      </c>
      <c r="DE37" s="703"/>
      <c r="DF37" s="703"/>
      <c r="DG37" s="703"/>
      <c r="DH37" s="703"/>
      <c r="DI37" s="703"/>
      <c r="DJ37" s="703"/>
      <c r="DK37" s="704"/>
      <c r="DL37" s="688">
        <v>229796</v>
      </c>
      <c r="DM37" s="703"/>
      <c r="DN37" s="703"/>
      <c r="DO37" s="703"/>
      <c r="DP37" s="703"/>
      <c r="DQ37" s="703"/>
      <c r="DR37" s="703"/>
      <c r="DS37" s="703"/>
      <c r="DT37" s="703"/>
      <c r="DU37" s="703"/>
      <c r="DV37" s="704"/>
      <c r="DW37" s="684">
        <v>9.9</v>
      </c>
      <c r="DX37" s="715"/>
      <c r="DY37" s="715"/>
      <c r="DZ37" s="715"/>
      <c r="EA37" s="715"/>
      <c r="EB37" s="715"/>
      <c r="EC37" s="716"/>
    </row>
    <row r="38" spans="2:133" ht="11.25" customHeight="1" x14ac:dyDescent="0.15">
      <c r="B38" s="724" t="s">
        <v>334</v>
      </c>
      <c r="C38" s="725"/>
      <c r="D38" s="725"/>
      <c r="E38" s="725"/>
      <c r="F38" s="725"/>
      <c r="G38" s="725"/>
      <c r="H38" s="725"/>
      <c r="I38" s="725"/>
      <c r="J38" s="725"/>
      <c r="K38" s="725"/>
      <c r="L38" s="725"/>
      <c r="M38" s="725"/>
      <c r="N38" s="725"/>
      <c r="O38" s="725"/>
      <c r="P38" s="725"/>
      <c r="Q38" s="726"/>
      <c r="R38" s="759">
        <v>3938855</v>
      </c>
      <c r="S38" s="760"/>
      <c r="T38" s="760"/>
      <c r="U38" s="760"/>
      <c r="V38" s="760"/>
      <c r="W38" s="760"/>
      <c r="X38" s="760"/>
      <c r="Y38" s="761"/>
      <c r="Z38" s="762">
        <v>100</v>
      </c>
      <c r="AA38" s="762"/>
      <c r="AB38" s="762"/>
      <c r="AC38" s="762"/>
      <c r="AD38" s="763">
        <v>2233286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240</v>
      </c>
      <c r="BA38" s="680"/>
      <c r="BB38" s="680"/>
      <c r="BC38" s="680"/>
      <c r="BD38" s="703"/>
      <c r="BE38" s="703"/>
      <c r="BF38" s="738"/>
      <c r="BG38" s="694" t="s">
        <v>336</v>
      </c>
      <c r="BH38" s="695"/>
      <c r="BI38" s="695"/>
      <c r="BJ38" s="695"/>
      <c r="BK38" s="695"/>
      <c r="BL38" s="695"/>
      <c r="BM38" s="695"/>
      <c r="BN38" s="695"/>
      <c r="BO38" s="695"/>
      <c r="BP38" s="695"/>
      <c r="BQ38" s="695"/>
      <c r="BR38" s="695"/>
      <c r="BS38" s="695"/>
      <c r="BT38" s="695"/>
      <c r="BU38" s="696"/>
      <c r="BV38" s="679">
        <v>761</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394416</v>
      </c>
      <c r="CS38" s="680"/>
      <c r="CT38" s="680"/>
      <c r="CU38" s="680"/>
      <c r="CV38" s="680"/>
      <c r="CW38" s="680"/>
      <c r="CX38" s="680"/>
      <c r="CY38" s="681"/>
      <c r="CZ38" s="684">
        <v>10.3</v>
      </c>
      <c r="DA38" s="715"/>
      <c r="DB38" s="715"/>
      <c r="DC38" s="717"/>
      <c r="DD38" s="688">
        <v>361782</v>
      </c>
      <c r="DE38" s="680"/>
      <c r="DF38" s="680"/>
      <c r="DG38" s="680"/>
      <c r="DH38" s="680"/>
      <c r="DI38" s="680"/>
      <c r="DJ38" s="680"/>
      <c r="DK38" s="681"/>
      <c r="DL38" s="688">
        <v>347971</v>
      </c>
      <c r="DM38" s="680"/>
      <c r="DN38" s="680"/>
      <c r="DO38" s="680"/>
      <c r="DP38" s="680"/>
      <c r="DQ38" s="680"/>
      <c r="DR38" s="680"/>
      <c r="DS38" s="680"/>
      <c r="DT38" s="680"/>
      <c r="DU38" s="680"/>
      <c r="DV38" s="681"/>
      <c r="DW38" s="684">
        <v>15</v>
      </c>
      <c r="DX38" s="715"/>
      <c r="DY38" s="715"/>
      <c r="DZ38" s="715"/>
      <c r="EA38" s="715"/>
      <c r="EB38" s="715"/>
      <c r="EC38" s="716"/>
    </row>
    <row r="39" spans="2:133" ht="11.25" customHeight="1" x14ac:dyDescent="0.15">
      <c r="AQ39" s="756" t="s">
        <v>338</v>
      </c>
      <c r="AR39" s="757"/>
      <c r="AS39" s="757"/>
      <c r="AT39" s="757"/>
      <c r="AU39" s="757"/>
      <c r="AV39" s="757"/>
      <c r="AW39" s="757"/>
      <c r="AX39" s="757"/>
      <c r="AY39" s="758"/>
      <c r="AZ39" s="679" t="s">
        <v>240</v>
      </c>
      <c r="BA39" s="680"/>
      <c r="BB39" s="680"/>
      <c r="BC39" s="680"/>
      <c r="BD39" s="703"/>
      <c r="BE39" s="703"/>
      <c r="BF39" s="738"/>
      <c r="BG39" s="770" t="s">
        <v>339</v>
      </c>
      <c r="BH39" s="771"/>
      <c r="BI39" s="771"/>
      <c r="BJ39" s="771"/>
      <c r="BK39" s="771"/>
      <c r="BL39" s="235"/>
      <c r="BM39" s="695" t="s">
        <v>340</v>
      </c>
      <c r="BN39" s="695"/>
      <c r="BO39" s="695"/>
      <c r="BP39" s="695"/>
      <c r="BQ39" s="695"/>
      <c r="BR39" s="695"/>
      <c r="BS39" s="695"/>
      <c r="BT39" s="695"/>
      <c r="BU39" s="696"/>
      <c r="BV39" s="679">
        <v>83</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100604</v>
      </c>
      <c r="CS39" s="703"/>
      <c r="CT39" s="703"/>
      <c r="CU39" s="703"/>
      <c r="CV39" s="703"/>
      <c r="CW39" s="703"/>
      <c r="CX39" s="703"/>
      <c r="CY39" s="704"/>
      <c r="CZ39" s="684">
        <v>2.6</v>
      </c>
      <c r="DA39" s="715"/>
      <c r="DB39" s="715"/>
      <c r="DC39" s="717"/>
      <c r="DD39" s="688">
        <v>100065</v>
      </c>
      <c r="DE39" s="703"/>
      <c r="DF39" s="703"/>
      <c r="DG39" s="703"/>
      <c r="DH39" s="703"/>
      <c r="DI39" s="703"/>
      <c r="DJ39" s="703"/>
      <c r="DK39" s="704"/>
      <c r="DL39" s="688" t="s">
        <v>129</v>
      </c>
      <c r="DM39" s="703"/>
      <c r="DN39" s="703"/>
      <c r="DO39" s="703"/>
      <c r="DP39" s="703"/>
      <c r="DQ39" s="703"/>
      <c r="DR39" s="703"/>
      <c r="DS39" s="703"/>
      <c r="DT39" s="703"/>
      <c r="DU39" s="703"/>
      <c r="DV39" s="704"/>
      <c r="DW39" s="684" t="s">
        <v>129</v>
      </c>
      <c r="DX39" s="715"/>
      <c r="DY39" s="715"/>
      <c r="DZ39" s="715"/>
      <c r="EA39" s="715"/>
      <c r="EB39" s="715"/>
      <c r="EC39" s="716"/>
    </row>
    <row r="40" spans="2:133" ht="11.25" customHeight="1" x14ac:dyDescent="0.15">
      <c r="AQ40" s="756" t="s">
        <v>342</v>
      </c>
      <c r="AR40" s="757"/>
      <c r="AS40" s="757"/>
      <c r="AT40" s="757"/>
      <c r="AU40" s="757"/>
      <c r="AV40" s="757"/>
      <c r="AW40" s="757"/>
      <c r="AX40" s="757"/>
      <c r="AY40" s="758"/>
      <c r="AZ40" s="679">
        <v>33017</v>
      </c>
      <c r="BA40" s="680"/>
      <c r="BB40" s="680"/>
      <c r="BC40" s="680"/>
      <c r="BD40" s="703"/>
      <c r="BE40" s="703"/>
      <c r="BF40" s="738"/>
      <c r="BG40" s="770"/>
      <c r="BH40" s="771"/>
      <c r="BI40" s="771"/>
      <c r="BJ40" s="771"/>
      <c r="BK40" s="771"/>
      <c r="BL40" s="235"/>
      <c r="BM40" s="695" t="s">
        <v>343</v>
      </c>
      <c r="BN40" s="695"/>
      <c r="BO40" s="695"/>
      <c r="BP40" s="695"/>
      <c r="BQ40" s="695"/>
      <c r="BR40" s="695"/>
      <c r="BS40" s="695"/>
      <c r="BT40" s="695"/>
      <c r="BU40" s="696"/>
      <c r="BV40" s="679" t="s">
        <v>129</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129</v>
      </c>
      <c r="CS40" s="680"/>
      <c r="CT40" s="680"/>
      <c r="CU40" s="680"/>
      <c r="CV40" s="680"/>
      <c r="CW40" s="680"/>
      <c r="CX40" s="680"/>
      <c r="CY40" s="681"/>
      <c r="CZ40" s="684" t="s">
        <v>129</v>
      </c>
      <c r="DA40" s="715"/>
      <c r="DB40" s="715"/>
      <c r="DC40" s="717"/>
      <c r="DD40" s="688" t="s">
        <v>129</v>
      </c>
      <c r="DE40" s="680"/>
      <c r="DF40" s="680"/>
      <c r="DG40" s="680"/>
      <c r="DH40" s="680"/>
      <c r="DI40" s="680"/>
      <c r="DJ40" s="680"/>
      <c r="DK40" s="681"/>
      <c r="DL40" s="688" t="s">
        <v>240</v>
      </c>
      <c r="DM40" s="680"/>
      <c r="DN40" s="680"/>
      <c r="DO40" s="680"/>
      <c r="DP40" s="680"/>
      <c r="DQ40" s="680"/>
      <c r="DR40" s="680"/>
      <c r="DS40" s="680"/>
      <c r="DT40" s="680"/>
      <c r="DU40" s="680"/>
      <c r="DV40" s="681"/>
      <c r="DW40" s="684" t="s">
        <v>240</v>
      </c>
      <c r="DX40" s="715"/>
      <c r="DY40" s="715"/>
      <c r="DZ40" s="715"/>
      <c r="EA40" s="715"/>
      <c r="EB40" s="715"/>
      <c r="EC40" s="716"/>
    </row>
    <row r="41" spans="2:133" ht="11.25" customHeight="1" x14ac:dyDescent="0.15">
      <c r="AQ41" s="766" t="s">
        <v>345</v>
      </c>
      <c r="AR41" s="767"/>
      <c r="AS41" s="767"/>
      <c r="AT41" s="767"/>
      <c r="AU41" s="767"/>
      <c r="AV41" s="767"/>
      <c r="AW41" s="767"/>
      <c r="AX41" s="767"/>
      <c r="AY41" s="768"/>
      <c r="AZ41" s="759">
        <v>149076</v>
      </c>
      <c r="BA41" s="760"/>
      <c r="BB41" s="760"/>
      <c r="BC41" s="760"/>
      <c r="BD41" s="749"/>
      <c r="BE41" s="749"/>
      <c r="BF41" s="751"/>
      <c r="BG41" s="772"/>
      <c r="BH41" s="773"/>
      <c r="BI41" s="773"/>
      <c r="BJ41" s="773"/>
      <c r="BK41" s="773"/>
      <c r="BL41" s="236"/>
      <c r="BM41" s="706" t="s">
        <v>346</v>
      </c>
      <c r="BN41" s="706"/>
      <c r="BO41" s="706"/>
      <c r="BP41" s="706"/>
      <c r="BQ41" s="706"/>
      <c r="BR41" s="706"/>
      <c r="BS41" s="706"/>
      <c r="BT41" s="706"/>
      <c r="BU41" s="707"/>
      <c r="BV41" s="759">
        <v>326</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240</v>
      </c>
      <c r="CS41" s="703"/>
      <c r="CT41" s="703"/>
      <c r="CU41" s="703"/>
      <c r="CV41" s="703"/>
      <c r="CW41" s="703"/>
      <c r="CX41" s="703"/>
      <c r="CY41" s="704"/>
      <c r="CZ41" s="684" t="s">
        <v>240</v>
      </c>
      <c r="DA41" s="715"/>
      <c r="DB41" s="715"/>
      <c r="DC41" s="717"/>
      <c r="DD41" s="688" t="s">
        <v>129</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754192</v>
      </c>
      <c r="CS42" s="680"/>
      <c r="CT42" s="680"/>
      <c r="CU42" s="680"/>
      <c r="CV42" s="680"/>
      <c r="CW42" s="680"/>
      <c r="CX42" s="680"/>
      <c r="CY42" s="681"/>
      <c r="CZ42" s="684">
        <v>19.8</v>
      </c>
      <c r="DA42" s="685"/>
      <c r="DB42" s="685"/>
      <c r="DC42" s="780"/>
      <c r="DD42" s="688">
        <v>190200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19609</v>
      </c>
      <c r="CS43" s="703"/>
      <c r="CT43" s="703"/>
      <c r="CU43" s="703"/>
      <c r="CV43" s="703"/>
      <c r="CW43" s="703"/>
      <c r="CX43" s="703"/>
      <c r="CY43" s="704"/>
      <c r="CZ43" s="684">
        <v>0.5</v>
      </c>
      <c r="DA43" s="715"/>
      <c r="DB43" s="715"/>
      <c r="DC43" s="717"/>
      <c r="DD43" s="688">
        <v>16609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663096</v>
      </c>
      <c r="CS44" s="680"/>
      <c r="CT44" s="680"/>
      <c r="CU44" s="680"/>
      <c r="CV44" s="680"/>
      <c r="CW44" s="680"/>
      <c r="CX44" s="680"/>
      <c r="CY44" s="681"/>
      <c r="CZ44" s="684">
        <v>17.399999999999999</v>
      </c>
      <c r="DA44" s="685"/>
      <c r="DB44" s="685"/>
      <c r="DC44" s="780"/>
      <c r="DD44" s="688">
        <v>149588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462482</v>
      </c>
      <c r="CS45" s="703"/>
      <c r="CT45" s="703"/>
      <c r="CU45" s="703"/>
      <c r="CV45" s="703"/>
      <c r="CW45" s="703"/>
      <c r="CX45" s="703"/>
      <c r="CY45" s="704"/>
      <c r="CZ45" s="684">
        <v>12.1</v>
      </c>
      <c r="DA45" s="715"/>
      <c r="DB45" s="715"/>
      <c r="DC45" s="717"/>
      <c r="DD45" s="688">
        <v>25600</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192070</v>
      </c>
      <c r="CS46" s="680"/>
      <c r="CT46" s="680"/>
      <c r="CU46" s="680"/>
      <c r="CV46" s="680"/>
      <c r="CW46" s="680"/>
      <c r="CX46" s="680"/>
      <c r="CY46" s="681"/>
      <c r="CZ46" s="684">
        <v>5</v>
      </c>
      <c r="DA46" s="685"/>
      <c r="DB46" s="685"/>
      <c r="DC46" s="780"/>
      <c r="DD46" s="688">
        <v>121444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91096</v>
      </c>
      <c r="CS47" s="703"/>
      <c r="CT47" s="703"/>
      <c r="CU47" s="703"/>
      <c r="CV47" s="703"/>
      <c r="CW47" s="703"/>
      <c r="CX47" s="703"/>
      <c r="CY47" s="704"/>
      <c r="CZ47" s="684">
        <v>2.4</v>
      </c>
      <c r="DA47" s="715"/>
      <c r="DB47" s="715"/>
      <c r="DC47" s="717"/>
      <c r="DD47" s="688">
        <v>40612</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3815599</v>
      </c>
      <c r="CS49" s="749"/>
      <c r="CT49" s="749"/>
      <c r="CU49" s="749"/>
      <c r="CV49" s="749"/>
      <c r="CW49" s="749"/>
      <c r="CX49" s="749"/>
      <c r="CY49" s="781"/>
      <c r="CZ49" s="764">
        <v>100</v>
      </c>
      <c r="DA49" s="782"/>
      <c r="DB49" s="782"/>
      <c r="DC49" s="783"/>
      <c r="DD49" s="784">
        <v>2570623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ljUZ4Pt6Nd6kWk/dMSRjCeshXxn3uXRn9EgCpflCAyLCvpOc1hybABL6FhdMTCcretnOneiEvnZUQILqJEk8w==" saltValue="vGck1W3WKQ5yX89GicxB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3939</v>
      </c>
      <c r="R7" s="815"/>
      <c r="S7" s="815"/>
      <c r="T7" s="815"/>
      <c r="U7" s="815"/>
      <c r="V7" s="815">
        <v>3816</v>
      </c>
      <c r="W7" s="815"/>
      <c r="X7" s="815"/>
      <c r="Y7" s="815"/>
      <c r="Z7" s="815"/>
      <c r="AA7" s="815">
        <v>123</v>
      </c>
      <c r="AB7" s="815"/>
      <c r="AC7" s="815"/>
      <c r="AD7" s="815"/>
      <c r="AE7" s="816"/>
      <c r="AF7" s="817">
        <v>98</v>
      </c>
      <c r="AG7" s="818"/>
      <c r="AH7" s="818"/>
      <c r="AI7" s="818"/>
      <c r="AJ7" s="819"/>
      <c r="AK7" s="854" t="s">
        <v>587</v>
      </c>
      <c r="AL7" s="855"/>
      <c r="AM7" s="855"/>
      <c r="AN7" s="855"/>
      <c r="AO7" s="855"/>
      <c r="AP7" s="855">
        <v>4804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98</v>
      </c>
      <c r="AG23" s="874"/>
      <c r="AH23" s="874"/>
      <c r="AI23" s="874"/>
      <c r="AJ23" s="877"/>
      <c r="AK23" s="878"/>
      <c r="AL23" s="879"/>
      <c r="AM23" s="879"/>
      <c r="AN23" s="879"/>
      <c r="AO23" s="879"/>
      <c r="AP23" s="874"/>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363</v>
      </c>
      <c r="R28" s="903"/>
      <c r="S28" s="903"/>
      <c r="T28" s="903"/>
      <c r="U28" s="903"/>
      <c r="V28" s="903">
        <v>358</v>
      </c>
      <c r="W28" s="903"/>
      <c r="X28" s="903"/>
      <c r="Y28" s="903"/>
      <c r="Z28" s="903"/>
      <c r="AA28" s="903">
        <v>5</v>
      </c>
      <c r="AB28" s="903"/>
      <c r="AC28" s="903"/>
      <c r="AD28" s="903"/>
      <c r="AE28" s="904"/>
      <c r="AF28" s="905">
        <v>5</v>
      </c>
      <c r="AG28" s="903"/>
      <c r="AH28" s="903"/>
      <c r="AI28" s="903"/>
      <c r="AJ28" s="906"/>
      <c r="AK28" s="907">
        <v>21</v>
      </c>
      <c r="AL28" s="898"/>
      <c r="AM28" s="898"/>
      <c r="AN28" s="898"/>
      <c r="AO28" s="898"/>
      <c r="AP28" s="898" t="s">
        <v>588</v>
      </c>
      <c r="AQ28" s="898"/>
      <c r="AR28" s="898"/>
      <c r="AS28" s="898"/>
      <c r="AT28" s="898"/>
      <c r="AU28" s="898" t="s">
        <v>587</v>
      </c>
      <c r="AV28" s="898"/>
      <c r="AW28" s="898"/>
      <c r="AX28" s="898"/>
      <c r="AY28" s="898"/>
      <c r="AZ28" s="899" t="s">
        <v>567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66</v>
      </c>
      <c r="R29" s="839"/>
      <c r="S29" s="839"/>
      <c r="T29" s="839"/>
      <c r="U29" s="839"/>
      <c r="V29" s="839">
        <v>66</v>
      </c>
      <c r="W29" s="839"/>
      <c r="X29" s="839"/>
      <c r="Y29" s="839"/>
      <c r="Z29" s="839"/>
      <c r="AA29" s="839" t="s">
        <v>567</v>
      </c>
      <c r="AB29" s="839"/>
      <c r="AC29" s="839"/>
      <c r="AD29" s="839"/>
      <c r="AE29" s="840"/>
      <c r="AF29" s="841">
        <v>0</v>
      </c>
      <c r="AG29" s="842"/>
      <c r="AH29" s="842"/>
      <c r="AI29" s="842"/>
      <c r="AJ29" s="843"/>
      <c r="AK29" s="910">
        <v>15</v>
      </c>
      <c r="AL29" s="911"/>
      <c r="AM29" s="911"/>
      <c r="AN29" s="911"/>
      <c r="AO29" s="911"/>
      <c r="AP29" s="911" t="s">
        <v>587</v>
      </c>
      <c r="AQ29" s="911"/>
      <c r="AR29" s="911"/>
      <c r="AS29" s="911"/>
      <c r="AT29" s="911"/>
      <c r="AU29" s="911" t="s">
        <v>587</v>
      </c>
      <c r="AV29" s="911"/>
      <c r="AW29" s="911"/>
      <c r="AX29" s="911"/>
      <c r="AY29" s="911"/>
      <c r="AZ29" s="912" t="s">
        <v>568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242</v>
      </c>
      <c r="R30" s="839"/>
      <c r="S30" s="839"/>
      <c r="T30" s="839"/>
      <c r="U30" s="839"/>
      <c r="V30" s="839">
        <v>241</v>
      </c>
      <c r="W30" s="839"/>
      <c r="X30" s="839"/>
      <c r="Y30" s="839"/>
      <c r="Z30" s="839"/>
      <c r="AA30" s="839">
        <v>1</v>
      </c>
      <c r="AB30" s="839"/>
      <c r="AC30" s="839"/>
      <c r="AD30" s="839"/>
      <c r="AE30" s="840"/>
      <c r="AF30" s="841">
        <v>1</v>
      </c>
      <c r="AG30" s="842"/>
      <c r="AH30" s="842"/>
      <c r="AI30" s="842"/>
      <c r="AJ30" s="843"/>
      <c r="AK30" s="910">
        <v>106</v>
      </c>
      <c r="AL30" s="911"/>
      <c r="AM30" s="911"/>
      <c r="AN30" s="911"/>
      <c r="AO30" s="911"/>
      <c r="AP30" s="911">
        <v>1020</v>
      </c>
      <c r="AQ30" s="911"/>
      <c r="AR30" s="911"/>
      <c r="AS30" s="911"/>
      <c r="AT30" s="911"/>
      <c r="AU30" s="911">
        <v>685</v>
      </c>
      <c r="AV30" s="911"/>
      <c r="AW30" s="911"/>
      <c r="AX30" s="911"/>
      <c r="AY30" s="911"/>
      <c r="AZ30" s="912" t="s">
        <v>567</v>
      </c>
      <c r="BA30" s="912"/>
      <c r="BB30" s="912"/>
      <c r="BC30" s="912"/>
      <c r="BD30" s="912"/>
      <c r="BE30" s="908" t="s">
        <v>398</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91</v>
      </c>
      <c r="R31" s="839"/>
      <c r="S31" s="839"/>
      <c r="T31" s="839"/>
      <c r="U31" s="839"/>
      <c r="V31" s="839">
        <v>90</v>
      </c>
      <c r="W31" s="839"/>
      <c r="X31" s="839"/>
      <c r="Y31" s="839"/>
      <c r="Z31" s="839"/>
      <c r="AA31" s="839">
        <v>0</v>
      </c>
      <c r="AB31" s="839"/>
      <c r="AC31" s="839"/>
      <c r="AD31" s="839"/>
      <c r="AE31" s="840"/>
      <c r="AF31" s="841">
        <v>0</v>
      </c>
      <c r="AG31" s="842"/>
      <c r="AH31" s="842"/>
      <c r="AI31" s="842"/>
      <c r="AJ31" s="843"/>
      <c r="AK31" s="910">
        <v>43</v>
      </c>
      <c r="AL31" s="911"/>
      <c r="AM31" s="911"/>
      <c r="AN31" s="911"/>
      <c r="AO31" s="911"/>
      <c r="AP31" s="911">
        <v>424</v>
      </c>
      <c r="AQ31" s="911"/>
      <c r="AR31" s="911"/>
      <c r="AS31" s="911"/>
      <c r="AT31" s="911"/>
      <c r="AU31" s="911">
        <v>423</v>
      </c>
      <c r="AV31" s="911"/>
      <c r="AW31" s="911"/>
      <c r="AX31" s="911"/>
      <c r="AY31" s="911"/>
      <c r="AZ31" s="912" t="s">
        <v>568</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83</v>
      </c>
      <c r="R32" s="839"/>
      <c r="S32" s="839"/>
      <c r="T32" s="839"/>
      <c r="U32" s="839"/>
      <c r="V32" s="839">
        <v>82</v>
      </c>
      <c r="W32" s="839"/>
      <c r="X32" s="839"/>
      <c r="Y32" s="839"/>
      <c r="Z32" s="839"/>
      <c r="AA32" s="839">
        <v>1</v>
      </c>
      <c r="AB32" s="839"/>
      <c r="AC32" s="839"/>
      <c r="AD32" s="839"/>
      <c r="AE32" s="840"/>
      <c r="AF32" s="841">
        <v>1</v>
      </c>
      <c r="AG32" s="842"/>
      <c r="AH32" s="842"/>
      <c r="AI32" s="842"/>
      <c r="AJ32" s="843"/>
      <c r="AK32" s="910">
        <v>58</v>
      </c>
      <c r="AL32" s="911"/>
      <c r="AM32" s="911"/>
      <c r="AN32" s="911"/>
      <c r="AO32" s="911"/>
      <c r="AP32" s="911">
        <v>439</v>
      </c>
      <c r="AQ32" s="911"/>
      <c r="AR32" s="911"/>
      <c r="AS32" s="911"/>
      <c r="AT32" s="911"/>
      <c r="AU32" s="911">
        <v>439</v>
      </c>
      <c r="AV32" s="911"/>
      <c r="AW32" s="911"/>
      <c r="AX32" s="911"/>
      <c r="AY32" s="911"/>
      <c r="AZ32" s="912" t="s">
        <v>567</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v>
      </c>
      <c r="AG63" s="922"/>
      <c r="AH63" s="922"/>
      <c r="AI63" s="922"/>
      <c r="AJ63" s="923"/>
      <c r="AK63" s="924"/>
      <c r="AL63" s="919"/>
      <c r="AM63" s="919"/>
      <c r="AN63" s="919"/>
      <c r="AO63" s="919"/>
      <c r="AP63" s="922">
        <v>1883</v>
      </c>
      <c r="AQ63" s="922"/>
      <c r="AR63" s="922"/>
      <c r="AS63" s="922"/>
      <c r="AT63" s="922"/>
      <c r="AU63" s="922">
        <v>1547</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388</v>
      </c>
      <c r="W66" s="798"/>
      <c r="X66" s="798"/>
      <c r="Y66" s="798"/>
      <c r="Z66" s="799"/>
      <c r="AA66" s="797" t="s">
        <v>408</v>
      </c>
      <c r="AB66" s="798"/>
      <c r="AC66" s="798"/>
      <c r="AD66" s="798"/>
      <c r="AE66" s="799"/>
      <c r="AF66" s="932" t="s">
        <v>409</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570</v>
      </c>
      <c r="C69" s="954"/>
      <c r="D69" s="954"/>
      <c r="E69" s="954"/>
      <c r="F69" s="954"/>
      <c r="G69" s="954"/>
      <c r="H69" s="954"/>
      <c r="I69" s="954"/>
      <c r="J69" s="954"/>
      <c r="K69" s="954"/>
      <c r="L69" s="954"/>
      <c r="M69" s="954"/>
      <c r="N69" s="954"/>
      <c r="O69" s="954"/>
      <c r="P69" s="955"/>
      <c r="Q69" s="956">
        <v>3913</v>
      </c>
      <c r="R69" s="911"/>
      <c r="S69" s="911"/>
      <c r="T69" s="911"/>
      <c r="U69" s="911"/>
      <c r="V69" s="911">
        <v>3465</v>
      </c>
      <c r="W69" s="911"/>
      <c r="X69" s="911"/>
      <c r="Y69" s="911"/>
      <c r="Z69" s="911"/>
      <c r="AA69" s="911">
        <v>447</v>
      </c>
      <c r="AB69" s="911"/>
      <c r="AC69" s="911"/>
      <c r="AD69" s="911"/>
      <c r="AE69" s="911"/>
      <c r="AF69" s="911">
        <v>72</v>
      </c>
      <c r="AG69" s="911"/>
      <c r="AH69" s="911"/>
      <c r="AI69" s="911"/>
      <c r="AJ69" s="911"/>
      <c r="AK69" s="911">
        <v>151</v>
      </c>
      <c r="AL69" s="911"/>
      <c r="AM69" s="911"/>
      <c r="AN69" s="911"/>
      <c r="AO69" s="911"/>
      <c r="AP69" s="911">
        <v>696</v>
      </c>
      <c r="AQ69" s="911"/>
      <c r="AR69" s="911"/>
      <c r="AS69" s="911"/>
      <c r="AT69" s="911"/>
      <c r="AU69" s="911">
        <v>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571</v>
      </c>
      <c r="C70" s="954"/>
      <c r="D70" s="954"/>
      <c r="E70" s="954"/>
      <c r="F70" s="954"/>
      <c r="G70" s="954"/>
      <c r="H70" s="954"/>
      <c r="I70" s="954"/>
      <c r="J70" s="954"/>
      <c r="K70" s="954"/>
      <c r="L70" s="954"/>
      <c r="M70" s="954"/>
      <c r="N70" s="954"/>
      <c r="O70" s="954"/>
      <c r="P70" s="955"/>
      <c r="Q70" s="956">
        <v>75</v>
      </c>
      <c r="R70" s="911"/>
      <c r="S70" s="911"/>
      <c r="T70" s="911"/>
      <c r="U70" s="911"/>
      <c r="V70" s="911">
        <v>74</v>
      </c>
      <c r="W70" s="911"/>
      <c r="X70" s="911"/>
      <c r="Y70" s="911"/>
      <c r="Z70" s="911"/>
      <c r="AA70" s="911">
        <v>1</v>
      </c>
      <c r="AB70" s="911"/>
      <c r="AC70" s="911"/>
      <c r="AD70" s="911"/>
      <c r="AE70" s="911"/>
      <c r="AF70" s="911" t="s">
        <v>573</v>
      </c>
      <c r="AG70" s="911"/>
      <c r="AH70" s="911"/>
      <c r="AI70" s="911"/>
      <c r="AJ70" s="911"/>
      <c r="AK70" s="911" t="s">
        <v>589</v>
      </c>
      <c r="AL70" s="911"/>
      <c r="AM70" s="911"/>
      <c r="AN70" s="911"/>
      <c r="AO70" s="911"/>
      <c r="AP70" s="911" t="s">
        <v>587</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572</v>
      </c>
      <c r="C71" s="954"/>
      <c r="D71" s="954"/>
      <c r="E71" s="954"/>
      <c r="F71" s="954"/>
      <c r="G71" s="954"/>
      <c r="H71" s="954"/>
      <c r="I71" s="954"/>
      <c r="J71" s="954"/>
      <c r="K71" s="954"/>
      <c r="L71" s="954"/>
      <c r="M71" s="954"/>
      <c r="N71" s="954"/>
      <c r="O71" s="954"/>
      <c r="P71" s="955"/>
      <c r="Q71" s="956">
        <v>4068</v>
      </c>
      <c r="R71" s="911"/>
      <c r="S71" s="911"/>
      <c r="T71" s="911"/>
      <c r="U71" s="911"/>
      <c r="V71" s="911">
        <v>3945</v>
      </c>
      <c r="W71" s="911"/>
      <c r="X71" s="911"/>
      <c r="Y71" s="911"/>
      <c r="Z71" s="911"/>
      <c r="AA71" s="911">
        <v>124</v>
      </c>
      <c r="AB71" s="911"/>
      <c r="AC71" s="911"/>
      <c r="AD71" s="911"/>
      <c r="AE71" s="911"/>
      <c r="AF71" s="911">
        <v>124</v>
      </c>
      <c r="AG71" s="911"/>
      <c r="AH71" s="911"/>
      <c r="AI71" s="911"/>
      <c r="AJ71" s="911"/>
      <c r="AK71" s="911">
        <v>4</v>
      </c>
      <c r="AL71" s="911"/>
      <c r="AM71" s="911"/>
      <c r="AN71" s="911"/>
      <c r="AO71" s="911"/>
      <c r="AP71" s="911" t="s">
        <v>587</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574</v>
      </c>
      <c r="C72" s="954"/>
      <c r="D72" s="954"/>
      <c r="E72" s="954"/>
      <c r="F72" s="954"/>
      <c r="G72" s="954"/>
      <c r="H72" s="954"/>
      <c r="I72" s="954"/>
      <c r="J72" s="954"/>
      <c r="K72" s="954"/>
      <c r="L72" s="954"/>
      <c r="M72" s="954"/>
      <c r="N72" s="954"/>
      <c r="O72" s="954"/>
      <c r="P72" s="955"/>
      <c r="Q72" s="956">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11" t="s">
        <v>567</v>
      </c>
      <c r="AQ72" s="911"/>
      <c r="AR72" s="911"/>
      <c r="AS72" s="911"/>
      <c r="AT72" s="911"/>
      <c r="AU72" s="911" t="s">
        <v>567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575</v>
      </c>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570</v>
      </c>
      <c r="C74" s="954"/>
      <c r="D74" s="954"/>
      <c r="E74" s="954"/>
      <c r="F74" s="954"/>
      <c r="G74" s="954"/>
      <c r="H74" s="954"/>
      <c r="I74" s="954"/>
      <c r="J74" s="954"/>
      <c r="K74" s="954"/>
      <c r="L74" s="954"/>
      <c r="M74" s="954"/>
      <c r="N74" s="954"/>
      <c r="O74" s="954"/>
      <c r="P74" s="955"/>
      <c r="Q74" s="956">
        <v>1268</v>
      </c>
      <c r="R74" s="911"/>
      <c r="S74" s="911"/>
      <c r="T74" s="911"/>
      <c r="U74" s="911"/>
      <c r="V74" s="911">
        <v>1133</v>
      </c>
      <c r="W74" s="911"/>
      <c r="X74" s="911"/>
      <c r="Y74" s="911"/>
      <c r="Z74" s="911"/>
      <c r="AA74" s="911">
        <v>135</v>
      </c>
      <c r="AB74" s="911"/>
      <c r="AC74" s="911"/>
      <c r="AD74" s="911"/>
      <c r="AE74" s="911"/>
      <c r="AF74" s="911">
        <v>135</v>
      </c>
      <c r="AG74" s="911"/>
      <c r="AH74" s="911"/>
      <c r="AI74" s="911"/>
      <c r="AJ74" s="911"/>
      <c r="AK74" s="911">
        <v>0</v>
      </c>
      <c r="AL74" s="911"/>
      <c r="AM74" s="911"/>
      <c r="AN74" s="911"/>
      <c r="AO74" s="911"/>
      <c r="AP74" s="911" t="s">
        <v>567</v>
      </c>
      <c r="AQ74" s="911"/>
      <c r="AR74" s="911"/>
      <c r="AS74" s="911"/>
      <c r="AT74" s="911"/>
      <c r="AU74" s="911" t="s">
        <v>567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595</v>
      </c>
      <c r="C75" s="954"/>
      <c r="D75" s="954"/>
      <c r="E75" s="954"/>
      <c r="F75" s="954"/>
      <c r="G75" s="954"/>
      <c r="H75" s="954"/>
      <c r="I75" s="954"/>
      <c r="J75" s="954"/>
      <c r="K75" s="954"/>
      <c r="L75" s="954"/>
      <c r="M75" s="954"/>
      <c r="N75" s="954"/>
      <c r="O75" s="954"/>
      <c r="P75" s="955"/>
      <c r="Q75" s="959">
        <v>285242</v>
      </c>
      <c r="R75" s="960"/>
      <c r="S75" s="960"/>
      <c r="T75" s="960"/>
      <c r="U75" s="910"/>
      <c r="V75" s="961">
        <v>271656</v>
      </c>
      <c r="W75" s="960"/>
      <c r="X75" s="960"/>
      <c r="Y75" s="960"/>
      <c r="Z75" s="910"/>
      <c r="AA75" s="961">
        <v>13586</v>
      </c>
      <c r="AB75" s="960"/>
      <c r="AC75" s="960"/>
      <c r="AD75" s="960"/>
      <c r="AE75" s="910"/>
      <c r="AF75" s="961">
        <v>13586</v>
      </c>
      <c r="AG75" s="960"/>
      <c r="AH75" s="960"/>
      <c r="AI75" s="960"/>
      <c r="AJ75" s="910"/>
      <c r="AK75" s="961">
        <v>983</v>
      </c>
      <c r="AL75" s="960"/>
      <c r="AM75" s="960"/>
      <c r="AN75" s="960"/>
      <c r="AO75" s="910"/>
      <c r="AP75" s="911" t="s">
        <v>567</v>
      </c>
      <c r="AQ75" s="911"/>
      <c r="AR75" s="911"/>
      <c r="AS75" s="911"/>
      <c r="AT75" s="911"/>
      <c r="AU75" s="911" t="s">
        <v>567</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591</v>
      </c>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570</v>
      </c>
      <c r="C77" s="954"/>
      <c r="D77" s="954"/>
      <c r="E77" s="954"/>
      <c r="F77" s="954"/>
      <c r="G77" s="954"/>
      <c r="H77" s="954"/>
      <c r="I77" s="954"/>
      <c r="J77" s="954"/>
      <c r="K77" s="954"/>
      <c r="L77" s="954"/>
      <c r="M77" s="954"/>
      <c r="N77" s="954"/>
      <c r="O77" s="954"/>
      <c r="P77" s="955"/>
      <c r="Q77" s="959">
        <v>6381</v>
      </c>
      <c r="R77" s="960"/>
      <c r="S77" s="960"/>
      <c r="T77" s="960"/>
      <c r="U77" s="910"/>
      <c r="V77" s="961">
        <v>6104</v>
      </c>
      <c r="W77" s="960"/>
      <c r="X77" s="960"/>
      <c r="Y77" s="960"/>
      <c r="Z77" s="910"/>
      <c r="AA77" s="961">
        <v>277</v>
      </c>
      <c r="AB77" s="960"/>
      <c r="AC77" s="960"/>
      <c r="AD77" s="960"/>
      <c r="AE77" s="910"/>
      <c r="AF77" s="961">
        <v>277</v>
      </c>
      <c r="AG77" s="960"/>
      <c r="AH77" s="960"/>
      <c r="AI77" s="960"/>
      <c r="AJ77" s="910"/>
      <c r="AK77" s="961">
        <v>80</v>
      </c>
      <c r="AL77" s="960"/>
      <c r="AM77" s="960"/>
      <c r="AN77" s="960"/>
      <c r="AO77" s="910"/>
      <c r="AP77" s="911" t="s">
        <v>567</v>
      </c>
      <c r="AQ77" s="911"/>
      <c r="AR77" s="911"/>
      <c r="AS77" s="911"/>
      <c r="AT77" s="911"/>
      <c r="AU77" s="911" t="s">
        <v>567</v>
      </c>
      <c r="AV77" s="911"/>
      <c r="AW77" s="911"/>
      <c r="AX77" s="911"/>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592</v>
      </c>
      <c r="C78" s="954"/>
      <c r="D78" s="954"/>
      <c r="E78" s="954"/>
      <c r="F78" s="954"/>
      <c r="G78" s="954"/>
      <c r="H78" s="954"/>
      <c r="I78" s="954"/>
      <c r="J78" s="954"/>
      <c r="K78" s="954"/>
      <c r="L78" s="954"/>
      <c r="M78" s="954"/>
      <c r="N78" s="954"/>
      <c r="O78" s="954"/>
      <c r="P78" s="955"/>
      <c r="Q78" s="956">
        <v>36</v>
      </c>
      <c r="R78" s="911"/>
      <c r="S78" s="911"/>
      <c r="T78" s="911"/>
      <c r="U78" s="911"/>
      <c r="V78" s="911">
        <v>33</v>
      </c>
      <c r="W78" s="911"/>
      <c r="X78" s="911"/>
      <c r="Y78" s="911"/>
      <c r="Z78" s="911"/>
      <c r="AA78" s="911">
        <v>3</v>
      </c>
      <c r="AB78" s="911"/>
      <c r="AC78" s="911"/>
      <c r="AD78" s="911"/>
      <c r="AE78" s="911"/>
      <c r="AF78" s="911">
        <v>3</v>
      </c>
      <c r="AG78" s="911"/>
      <c r="AH78" s="911"/>
      <c r="AI78" s="911"/>
      <c r="AJ78" s="911"/>
      <c r="AK78" s="911">
        <v>29</v>
      </c>
      <c r="AL78" s="911"/>
      <c r="AM78" s="911"/>
      <c r="AN78" s="911"/>
      <c r="AO78" s="911"/>
      <c r="AP78" s="911" t="s">
        <v>567</v>
      </c>
      <c r="AQ78" s="911"/>
      <c r="AR78" s="911"/>
      <c r="AS78" s="911"/>
      <c r="AT78" s="911"/>
      <c r="AU78" s="911" t="s">
        <v>567</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576</v>
      </c>
      <c r="C79" s="954"/>
      <c r="D79" s="954"/>
      <c r="E79" s="954"/>
      <c r="F79" s="954"/>
      <c r="G79" s="954"/>
      <c r="H79" s="954"/>
      <c r="I79" s="954"/>
      <c r="J79" s="954"/>
      <c r="K79" s="954"/>
      <c r="L79" s="954"/>
      <c r="M79" s="954"/>
      <c r="N79" s="954"/>
      <c r="O79" s="954"/>
      <c r="P79" s="955"/>
      <c r="Q79" s="959">
        <v>48</v>
      </c>
      <c r="R79" s="960"/>
      <c r="S79" s="960"/>
      <c r="T79" s="960"/>
      <c r="U79" s="910"/>
      <c r="V79" s="961">
        <v>38</v>
      </c>
      <c r="W79" s="960"/>
      <c r="X79" s="960"/>
      <c r="Y79" s="960"/>
      <c r="Z79" s="910"/>
      <c r="AA79" s="961">
        <v>9</v>
      </c>
      <c r="AB79" s="960"/>
      <c r="AC79" s="960"/>
      <c r="AD79" s="960"/>
      <c r="AE79" s="910"/>
      <c r="AF79" s="961">
        <v>6</v>
      </c>
      <c r="AG79" s="960"/>
      <c r="AH79" s="960"/>
      <c r="AI79" s="960"/>
      <c r="AJ79" s="910"/>
      <c r="AK79" s="911">
        <v>13</v>
      </c>
      <c r="AL79" s="911"/>
      <c r="AM79" s="911"/>
      <c r="AN79" s="911"/>
      <c r="AO79" s="911"/>
      <c r="AP79" s="911" t="s">
        <v>593</v>
      </c>
      <c r="AQ79" s="911"/>
      <c r="AR79" s="911"/>
      <c r="AS79" s="911"/>
      <c r="AT79" s="911"/>
      <c r="AU79" s="911" t="s">
        <v>594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577</v>
      </c>
      <c r="C80" s="954"/>
      <c r="D80" s="954"/>
      <c r="E80" s="954"/>
      <c r="F80" s="954"/>
      <c r="G80" s="954"/>
      <c r="H80" s="954"/>
      <c r="I80" s="954"/>
      <c r="J80" s="954"/>
      <c r="K80" s="954"/>
      <c r="L80" s="954"/>
      <c r="M80" s="954"/>
      <c r="N80" s="954"/>
      <c r="O80" s="954"/>
      <c r="P80" s="955"/>
      <c r="Q80" s="959">
        <v>4744</v>
      </c>
      <c r="R80" s="960"/>
      <c r="S80" s="960"/>
      <c r="T80" s="960"/>
      <c r="U80" s="910"/>
      <c r="V80" s="961">
        <v>4690</v>
      </c>
      <c r="W80" s="960"/>
      <c r="X80" s="960"/>
      <c r="Y80" s="960"/>
      <c r="Z80" s="910"/>
      <c r="AA80" s="961">
        <v>54</v>
      </c>
      <c r="AB80" s="960"/>
      <c r="AC80" s="960"/>
      <c r="AD80" s="960"/>
      <c r="AE80" s="910"/>
      <c r="AF80" s="961">
        <v>54</v>
      </c>
      <c r="AG80" s="960"/>
      <c r="AH80" s="960"/>
      <c r="AI80" s="960"/>
      <c r="AJ80" s="910"/>
      <c r="AK80" s="911">
        <v>195</v>
      </c>
      <c r="AL80" s="911"/>
      <c r="AM80" s="911"/>
      <c r="AN80" s="911"/>
      <c r="AO80" s="911"/>
      <c r="AP80" s="961">
        <v>149</v>
      </c>
      <c r="AQ80" s="960"/>
      <c r="AR80" s="960"/>
      <c r="AS80" s="960"/>
      <c r="AT80" s="910"/>
      <c r="AU80" s="961">
        <v>1</v>
      </c>
      <c r="AV80" s="960"/>
      <c r="AW80" s="960"/>
      <c r="AX80" s="960"/>
      <c r="AY80" s="91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578</v>
      </c>
      <c r="C81" s="954"/>
      <c r="D81" s="954"/>
      <c r="E81" s="954"/>
      <c r="F81" s="954"/>
      <c r="G81" s="954"/>
      <c r="H81" s="954"/>
      <c r="I81" s="954"/>
      <c r="J81" s="954"/>
      <c r="K81" s="954"/>
      <c r="L81" s="954"/>
      <c r="M81" s="954"/>
      <c r="N81" s="954"/>
      <c r="O81" s="954"/>
      <c r="P81" s="955"/>
      <c r="Q81" s="956">
        <v>191</v>
      </c>
      <c r="R81" s="911"/>
      <c r="S81" s="911"/>
      <c r="T81" s="911"/>
      <c r="U81" s="911"/>
      <c r="V81" s="911">
        <v>182</v>
      </c>
      <c r="W81" s="911"/>
      <c r="X81" s="911"/>
      <c r="Y81" s="911"/>
      <c r="Z81" s="911"/>
      <c r="AA81" s="911">
        <v>9</v>
      </c>
      <c r="AB81" s="911"/>
      <c r="AC81" s="911"/>
      <c r="AD81" s="911"/>
      <c r="AE81" s="911"/>
      <c r="AF81" s="911">
        <v>9</v>
      </c>
      <c r="AG81" s="911"/>
      <c r="AH81" s="911"/>
      <c r="AI81" s="911"/>
      <c r="AJ81" s="911"/>
      <c r="AK81" s="911" t="s">
        <v>567</v>
      </c>
      <c r="AL81" s="911"/>
      <c r="AM81" s="911"/>
      <c r="AN81" s="911"/>
      <c r="AO81" s="911"/>
      <c r="AP81" s="911" t="s">
        <v>567</v>
      </c>
      <c r="AQ81" s="911"/>
      <c r="AR81" s="911"/>
      <c r="AS81" s="911"/>
      <c r="AT81" s="911"/>
      <c r="AU81" s="911" t="s">
        <v>567</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14313</v>
      </c>
      <c r="AG88" s="922"/>
      <c r="AH88" s="922"/>
      <c r="AI88" s="922"/>
      <c r="AJ88" s="922"/>
      <c r="AK88" s="919"/>
      <c r="AL88" s="919"/>
      <c r="AM88" s="919"/>
      <c r="AN88" s="919"/>
      <c r="AO88" s="919"/>
      <c r="AP88" s="922">
        <v>845</v>
      </c>
      <c r="AQ88" s="922"/>
      <c r="AR88" s="922"/>
      <c r="AS88" s="922"/>
      <c r="AT88" s="922"/>
      <c r="AU88" s="922">
        <v>81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303</v>
      </c>
      <c r="AG109" s="975"/>
      <c r="AH109" s="975"/>
      <c r="AI109" s="975"/>
      <c r="AJ109" s="976"/>
      <c r="AK109" s="974" t="s">
        <v>302</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303</v>
      </c>
      <c r="BW109" s="975"/>
      <c r="BX109" s="975"/>
      <c r="BY109" s="975"/>
      <c r="BZ109" s="976"/>
      <c r="CA109" s="974" t="s">
        <v>302</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303</v>
      </c>
      <c r="DM109" s="975"/>
      <c r="DN109" s="975"/>
      <c r="DO109" s="975"/>
      <c r="DP109" s="976"/>
      <c r="DQ109" s="974" t="s">
        <v>302</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509780</v>
      </c>
      <c r="AB110" s="982"/>
      <c r="AC110" s="982"/>
      <c r="AD110" s="982"/>
      <c r="AE110" s="983"/>
      <c r="AF110" s="984">
        <v>506111</v>
      </c>
      <c r="AG110" s="982"/>
      <c r="AH110" s="982"/>
      <c r="AI110" s="982"/>
      <c r="AJ110" s="983"/>
      <c r="AK110" s="984">
        <v>507287</v>
      </c>
      <c r="AL110" s="982"/>
      <c r="AM110" s="982"/>
      <c r="AN110" s="982"/>
      <c r="AO110" s="983"/>
      <c r="AP110" s="985">
        <v>29.5</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4472774</v>
      </c>
      <c r="BR110" s="1017"/>
      <c r="BS110" s="1017"/>
      <c r="BT110" s="1017"/>
      <c r="BU110" s="1017"/>
      <c r="BV110" s="1017">
        <v>4572689</v>
      </c>
      <c r="BW110" s="1017"/>
      <c r="BX110" s="1017"/>
      <c r="BY110" s="1017"/>
      <c r="BZ110" s="1017"/>
      <c r="CA110" s="1017">
        <v>4803994</v>
      </c>
      <c r="CB110" s="1017"/>
      <c r="CC110" s="1017"/>
      <c r="CD110" s="1017"/>
      <c r="CE110" s="1017"/>
      <c r="CF110" s="1031">
        <v>279.5</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404</v>
      </c>
      <c r="DH110" s="1017"/>
      <c r="DI110" s="1017"/>
      <c r="DJ110" s="1017"/>
      <c r="DK110" s="1017"/>
      <c r="DL110" s="1017" t="s">
        <v>404</v>
      </c>
      <c r="DM110" s="1017"/>
      <c r="DN110" s="1017"/>
      <c r="DO110" s="1017"/>
      <c r="DP110" s="1017"/>
      <c r="DQ110" s="1017" t="s">
        <v>404</v>
      </c>
      <c r="DR110" s="1017"/>
      <c r="DS110" s="1017"/>
      <c r="DT110" s="1017"/>
      <c r="DU110" s="1017"/>
      <c r="DV110" s="1018" t="s">
        <v>429</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404</v>
      </c>
      <c r="AB111" s="1024"/>
      <c r="AC111" s="1024"/>
      <c r="AD111" s="1024"/>
      <c r="AE111" s="1025"/>
      <c r="AF111" s="1026" t="s">
        <v>404</v>
      </c>
      <c r="AG111" s="1024"/>
      <c r="AH111" s="1024"/>
      <c r="AI111" s="1024"/>
      <c r="AJ111" s="1025"/>
      <c r="AK111" s="1026" t="s">
        <v>404</v>
      </c>
      <c r="AL111" s="1024"/>
      <c r="AM111" s="1024"/>
      <c r="AN111" s="1024"/>
      <c r="AO111" s="1025"/>
      <c r="AP111" s="1027" t="s">
        <v>404</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133602</v>
      </c>
      <c r="BR111" s="1010"/>
      <c r="BS111" s="1010"/>
      <c r="BT111" s="1010"/>
      <c r="BU111" s="1010"/>
      <c r="BV111" s="1010">
        <v>114113</v>
      </c>
      <c r="BW111" s="1010"/>
      <c r="BX111" s="1010"/>
      <c r="BY111" s="1010"/>
      <c r="BZ111" s="1010"/>
      <c r="CA111" s="1010">
        <v>95504</v>
      </c>
      <c r="CB111" s="1010"/>
      <c r="CC111" s="1010"/>
      <c r="CD111" s="1010"/>
      <c r="CE111" s="1010"/>
      <c r="CF111" s="1004">
        <v>5.6</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404</v>
      </c>
      <c r="DH111" s="1010"/>
      <c r="DI111" s="1010"/>
      <c r="DJ111" s="1010"/>
      <c r="DK111" s="1010"/>
      <c r="DL111" s="1010" t="s">
        <v>404</v>
      </c>
      <c r="DM111" s="1010"/>
      <c r="DN111" s="1010"/>
      <c r="DO111" s="1010"/>
      <c r="DP111" s="1010"/>
      <c r="DQ111" s="1010" t="s">
        <v>404</v>
      </c>
      <c r="DR111" s="1010"/>
      <c r="DS111" s="1010"/>
      <c r="DT111" s="1010"/>
      <c r="DU111" s="1010"/>
      <c r="DV111" s="1011" t="s">
        <v>404</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404</v>
      </c>
      <c r="AB112" s="1049"/>
      <c r="AC112" s="1049"/>
      <c r="AD112" s="1049"/>
      <c r="AE112" s="1050"/>
      <c r="AF112" s="1051" t="s">
        <v>404</v>
      </c>
      <c r="AG112" s="1049"/>
      <c r="AH112" s="1049"/>
      <c r="AI112" s="1049"/>
      <c r="AJ112" s="1050"/>
      <c r="AK112" s="1051" t="s">
        <v>404</v>
      </c>
      <c r="AL112" s="1049"/>
      <c r="AM112" s="1049"/>
      <c r="AN112" s="1049"/>
      <c r="AO112" s="1050"/>
      <c r="AP112" s="1052" t="s">
        <v>404</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1846558</v>
      </c>
      <c r="BR112" s="1010"/>
      <c r="BS112" s="1010"/>
      <c r="BT112" s="1010"/>
      <c r="BU112" s="1010"/>
      <c r="BV112" s="1010">
        <v>1698955</v>
      </c>
      <c r="BW112" s="1010"/>
      <c r="BX112" s="1010"/>
      <c r="BY112" s="1010"/>
      <c r="BZ112" s="1010"/>
      <c r="CA112" s="1010">
        <v>1546967</v>
      </c>
      <c r="CB112" s="1010"/>
      <c r="CC112" s="1010"/>
      <c r="CD112" s="1010"/>
      <c r="CE112" s="1010"/>
      <c r="CF112" s="1004">
        <v>90</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404</v>
      </c>
      <c r="DH112" s="1010"/>
      <c r="DI112" s="1010"/>
      <c r="DJ112" s="1010"/>
      <c r="DK112" s="1010"/>
      <c r="DL112" s="1010" t="s">
        <v>404</v>
      </c>
      <c r="DM112" s="1010"/>
      <c r="DN112" s="1010"/>
      <c r="DO112" s="1010"/>
      <c r="DP112" s="1010"/>
      <c r="DQ112" s="1010" t="s">
        <v>404</v>
      </c>
      <c r="DR112" s="1010"/>
      <c r="DS112" s="1010"/>
      <c r="DT112" s="1010"/>
      <c r="DU112" s="1010"/>
      <c r="DV112" s="1011" t="s">
        <v>404</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204624</v>
      </c>
      <c r="AB113" s="1024"/>
      <c r="AC113" s="1024"/>
      <c r="AD113" s="1024"/>
      <c r="AE113" s="1025"/>
      <c r="AF113" s="1026">
        <v>188337</v>
      </c>
      <c r="AG113" s="1024"/>
      <c r="AH113" s="1024"/>
      <c r="AI113" s="1024"/>
      <c r="AJ113" s="1025"/>
      <c r="AK113" s="1026">
        <v>185474</v>
      </c>
      <c r="AL113" s="1024"/>
      <c r="AM113" s="1024"/>
      <c r="AN113" s="1024"/>
      <c r="AO113" s="1025"/>
      <c r="AP113" s="1027">
        <v>10.8</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105569</v>
      </c>
      <c r="BR113" s="1010"/>
      <c r="BS113" s="1010"/>
      <c r="BT113" s="1010"/>
      <c r="BU113" s="1010"/>
      <c r="BV113" s="1010">
        <v>93084</v>
      </c>
      <c r="BW113" s="1010"/>
      <c r="BX113" s="1010"/>
      <c r="BY113" s="1010"/>
      <c r="BZ113" s="1010"/>
      <c r="CA113" s="1010">
        <v>79810</v>
      </c>
      <c r="CB113" s="1010"/>
      <c r="CC113" s="1010"/>
      <c r="CD113" s="1010"/>
      <c r="CE113" s="1010"/>
      <c r="CF113" s="1004">
        <v>4.5999999999999996</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404</v>
      </c>
      <c r="DH113" s="1049"/>
      <c r="DI113" s="1049"/>
      <c r="DJ113" s="1049"/>
      <c r="DK113" s="1050"/>
      <c r="DL113" s="1051" t="s">
        <v>404</v>
      </c>
      <c r="DM113" s="1049"/>
      <c r="DN113" s="1049"/>
      <c r="DO113" s="1049"/>
      <c r="DP113" s="1050"/>
      <c r="DQ113" s="1051" t="s">
        <v>404</v>
      </c>
      <c r="DR113" s="1049"/>
      <c r="DS113" s="1049"/>
      <c r="DT113" s="1049"/>
      <c r="DU113" s="1050"/>
      <c r="DV113" s="1052" t="s">
        <v>404</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14405</v>
      </c>
      <c r="AB114" s="1049"/>
      <c r="AC114" s="1049"/>
      <c r="AD114" s="1049"/>
      <c r="AE114" s="1050"/>
      <c r="AF114" s="1051">
        <v>13218</v>
      </c>
      <c r="AG114" s="1049"/>
      <c r="AH114" s="1049"/>
      <c r="AI114" s="1049"/>
      <c r="AJ114" s="1050"/>
      <c r="AK114" s="1051">
        <v>13351</v>
      </c>
      <c r="AL114" s="1049"/>
      <c r="AM114" s="1049"/>
      <c r="AN114" s="1049"/>
      <c r="AO114" s="1050"/>
      <c r="AP114" s="1052">
        <v>0.8</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594351</v>
      </c>
      <c r="BR114" s="1010"/>
      <c r="BS114" s="1010"/>
      <c r="BT114" s="1010"/>
      <c r="BU114" s="1010"/>
      <c r="BV114" s="1010">
        <v>593137</v>
      </c>
      <c r="BW114" s="1010"/>
      <c r="BX114" s="1010"/>
      <c r="BY114" s="1010"/>
      <c r="BZ114" s="1010"/>
      <c r="CA114" s="1010">
        <v>565441</v>
      </c>
      <c r="CB114" s="1010"/>
      <c r="CC114" s="1010"/>
      <c r="CD114" s="1010"/>
      <c r="CE114" s="1010"/>
      <c r="CF114" s="1004">
        <v>32.9</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404</v>
      </c>
      <c r="DH114" s="1049"/>
      <c r="DI114" s="1049"/>
      <c r="DJ114" s="1049"/>
      <c r="DK114" s="1050"/>
      <c r="DL114" s="1051" t="s">
        <v>404</v>
      </c>
      <c r="DM114" s="1049"/>
      <c r="DN114" s="1049"/>
      <c r="DO114" s="1049"/>
      <c r="DP114" s="1050"/>
      <c r="DQ114" s="1051" t="s">
        <v>404</v>
      </c>
      <c r="DR114" s="1049"/>
      <c r="DS114" s="1049"/>
      <c r="DT114" s="1049"/>
      <c r="DU114" s="1050"/>
      <c r="DV114" s="1052" t="s">
        <v>404</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7225</v>
      </c>
      <c r="AB115" s="1024"/>
      <c r="AC115" s="1024"/>
      <c r="AD115" s="1024"/>
      <c r="AE115" s="1025"/>
      <c r="AF115" s="1026">
        <v>5905</v>
      </c>
      <c r="AG115" s="1024"/>
      <c r="AH115" s="1024"/>
      <c r="AI115" s="1024"/>
      <c r="AJ115" s="1025"/>
      <c r="AK115" s="1026">
        <v>4630</v>
      </c>
      <c r="AL115" s="1024"/>
      <c r="AM115" s="1024"/>
      <c r="AN115" s="1024"/>
      <c r="AO115" s="1025"/>
      <c r="AP115" s="1027">
        <v>0.3</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404</v>
      </c>
      <c r="BR115" s="1010"/>
      <c r="BS115" s="1010"/>
      <c r="BT115" s="1010"/>
      <c r="BU115" s="1010"/>
      <c r="BV115" s="1010" t="s">
        <v>404</v>
      </c>
      <c r="BW115" s="1010"/>
      <c r="BX115" s="1010"/>
      <c r="BY115" s="1010"/>
      <c r="BZ115" s="1010"/>
      <c r="CA115" s="1010" t="s">
        <v>404</v>
      </c>
      <c r="CB115" s="1010"/>
      <c r="CC115" s="1010"/>
      <c r="CD115" s="1010"/>
      <c r="CE115" s="1010"/>
      <c r="CF115" s="1004" t="s">
        <v>404</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404</v>
      </c>
      <c r="DH115" s="1049"/>
      <c r="DI115" s="1049"/>
      <c r="DJ115" s="1049"/>
      <c r="DK115" s="1050"/>
      <c r="DL115" s="1051" t="s">
        <v>404</v>
      </c>
      <c r="DM115" s="1049"/>
      <c r="DN115" s="1049"/>
      <c r="DO115" s="1049"/>
      <c r="DP115" s="1050"/>
      <c r="DQ115" s="1051" t="s">
        <v>404</v>
      </c>
      <c r="DR115" s="1049"/>
      <c r="DS115" s="1049"/>
      <c r="DT115" s="1049"/>
      <c r="DU115" s="1050"/>
      <c r="DV115" s="1052" t="s">
        <v>404</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404</v>
      </c>
      <c r="AB116" s="1049"/>
      <c r="AC116" s="1049"/>
      <c r="AD116" s="1049"/>
      <c r="AE116" s="1050"/>
      <c r="AF116" s="1051" t="s">
        <v>404</v>
      </c>
      <c r="AG116" s="1049"/>
      <c r="AH116" s="1049"/>
      <c r="AI116" s="1049"/>
      <c r="AJ116" s="1050"/>
      <c r="AK116" s="1051" t="s">
        <v>404</v>
      </c>
      <c r="AL116" s="1049"/>
      <c r="AM116" s="1049"/>
      <c r="AN116" s="1049"/>
      <c r="AO116" s="1050"/>
      <c r="AP116" s="1052" t="s">
        <v>404</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404</v>
      </c>
      <c r="BR116" s="1010"/>
      <c r="BS116" s="1010"/>
      <c r="BT116" s="1010"/>
      <c r="BU116" s="1010"/>
      <c r="BV116" s="1010" t="s">
        <v>404</v>
      </c>
      <c r="BW116" s="1010"/>
      <c r="BX116" s="1010"/>
      <c r="BY116" s="1010"/>
      <c r="BZ116" s="1010"/>
      <c r="CA116" s="1010" t="s">
        <v>404</v>
      </c>
      <c r="CB116" s="1010"/>
      <c r="CC116" s="1010"/>
      <c r="CD116" s="1010"/>
      <c r="CE116" s="1010"/>
      <c r="CF116" s="1004" t="s">
        <v>404</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404</v>
      </c>
      <c r="DH116" s="1049"/>
      <c r="DI116" s="1049"/>
      <c r="DJ116" s="1049"/>
      <c r="DK116" s="1050"/>
      <c r="DL116" s="1051" t="s">
        <v>404</v>
      </c>
      <c r="DM116" s="1049"/>
      <c r="DN116" s="1049"/>
      <c r="DO116" s="1049"/>
      <c r="DP116" s="1050"/>
      <c r="DQ116" s="1051" t="s">
        <v>404</v>
      </c>
      <c r="DR116" s="1049"/>
      <c r="DS116" s="1049"/>
      <c r="DT116" s="1049"/>
      <c r="DU116" s="1050"/>
      <c r="DV116" s="1052" t="s">
        <v>404</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736034</v>
      </c>
      <c r="AB117" s="1067"/>
      <c r="AC117" s="1067"/>
      <c r="AD117" s="1067"/>
      <c r="AE117" s="1068"/>
      <c r="AF117" s="1069">
        <v>713571</v>
      </c>
      <c r="AG117" s="1067"/>
      <c r="AH117" s="1067"/>
      <c r="AI117" s="1067"/>
      <c r="AJ117" s="1068"/>
      <c r="AK117" s="1069">
        <v>710742</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303</v>
      </c>
      <c r="AG118" s="975"/>
      <c r="AH118" s="975"/>
      <c r="AI118" s="975"/>
      <c r="AJ118" s="976"/>
      <c r="AK118" s="974" t="s">
        <v>302</v>
      </c>
      <c r="AL118" s="975"/>
      <c r="AM118" s="975"/>
      <c r="AN118" s="975"/>
      <c r="AO118" s="976"/>
      <c r="AP118" s="1061" t="s">
        <v>423</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454</v>
      </c>
      <c r="BP119" s="1096"/>
      <c r="BQ119" s="1087">
        <v>7152854</v>
      </c>
      <c r="BR119" s="1088"/>
      <c r="BS119" s="1088"/>
      <c r="BT119" s="1088"/>
      <c r="BU119" s="1088"/>
      <c r="BV119" s="1088">
        <v>7071978</v>
      </c>
      <c r="BW119" s="1088"/>
      <c r="BX119" s="1088"/>
      <c r="BY119" s="1088"/>
      <c r="BZ119" s="1088"/>
      <c r="CA119" s="1088">
        <v>7091716</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133602</v>
      </c>
      <c r="DH119" s="1074"/>
      <c r="DI119" s="1074"/>
      <c r="DJ119" s="1074"/>
      <c r="DK119" s="1075"/>
      <c r="DL119" s="1073">
        <v>114113</v>
      </c>
      <c r="DM119" s="1074"/>
      <c r="DN119" s="1074"/>
      <c r="DO119" s="1074"/>
      <c r="DP119" s="1075"/>
      <c r="DQ119" s="1073">
        <v>95504</v>
      </c>
      <c r="DR119" s="1074"/>
      <c r="DS119" s="1074"/>
      <c r="DT119" s="1074"/>
      <c r="DU119" s="1075"/>
      <c r="DV119" s="1076">
        <v>5.6</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1924899</v>
      </c>
      <c r="BR120" s="1017"/>
      <c r="BS120" s="1017"/>
      <c r="BT120" s="1017"/>
      <c r="BU120" s="1017"/>
      <c r="BV120" s="1017">
        <v>2097895</v>
      </c>
      <c r="BW120" s="1017"/>
      <c r="BX120" s="1017"/>
      <c r="BY120" s="1017"/>
      <c r="BZ120" s="1017"/>
      <c r="CA120" s="1017">
        <v>2137929</v>
      </c>
      <c r="CB120" s="1017"/>
      <c r="CC120" s="1017"/>
      <c r="CD120" s="1017"/>
      <c r="CE120" s="1017"/>
      <c r="CF120" s="1031">
        <v>124.4</v>
      </c>
      <c r="CG120" s="1032"/>
      <c r="CH120" s="1032"/>
      <c r="CI120" s="1032"/>
      <c r="CJ120" s="1032"/>
      <c r="CK120" s="1097" t="s">
        <v>458</v>
      </c>
      <c r="CL120" s="1098"/>
      <c r="CM120" s="1098"/>
      <c r="CN120" s="1098"/>
      <c r="CO120" s="1099"/>
      <c r="CP120" s="1105" t="s">
        <v>459</v>
      </c>
      <c r="CQ120" s="1106"/>
      <c r="CR120" s="1106"/>
      <c r="CS120" s="1106"/>
      <c r="CT120" s="1106"/>
      <c r="CU120" s="1106"/>
      <c r="CV120" s="1106"/>
      <c r="CW120" s="1106"/>
      <c r="CX120" s="1106"/>
      <c r="CY120" s="1106"/>
      <c r="CZ120" s="1106"/>
      <c r="DA120" s="1106"/>
      <c r="DB120" s="1106"/>
      <c r="DC120" s="1106"/>
      <c r="DD120" s="1106"/>
      <c r="DE120" s="1106"/>
      <c r="DF120" s="1107"/>
      <c r="DG120" s="1016">
        <v>831058</v>
      </c>
      <c r="DH120" s="1017"/>
      <c r="DI120" s="1017"/>
      <c r="DJ120" s="1017"/>
      <c r="DK120" s="1017"/>
      <c r="DL120" s="1017">
        <v>759265</v>
      </c>
      <c r="DM120" s="1017"/>
      <c r="DN120" s="1017"/>
      <c r="DO120" s="1017"/>
      <c r="DP120" s="1017"/>
      <c r="DQ120" s="1017">
        <v>685177</v>
      </c>
      <c r="DR120" s="1017"/>
      <c r="DS120" s="1017"/>
      <c r="DT120" s="1017"/>
      <c r="DU120" s="1017"/>
      <c r="DV120" s="1018">
        <v>39.9</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116680</v>
      </c>
      <c r="BR121" s="1010"/>
      <c r="BS121" s="1010"/>
      <c r="BT121" s="1010"/>
      <c r="BU121" s="1010"/>
      <c r="BV121" s="1010">
        <v>105827</v>
      </c>
      <c r="BW121" s="1010"/>
      <c r="BX121" s="1010"/>
      <c r="BY121" s="1010"/>
      <c r="BZ121" s="1010"/>
      <c r="CA121" s="1010">
        <v>92662</v>
      </c>
      <c r="CB121" s="1010"/>
      <c r="CC121" s="1010"/>
      <c r="CD121" s="1010"/>
      <c r="CE121" s="1010"/>
      <c r="CF121" s="1004">
        <v>5.4</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521408</v>
      </c>
      <c r="DH121" s="1010"/>
      <c r="DI121" s="1010"/>
      <c r="DJ121" s="1010"/>
      <c r="DK121" s="1010"/>
      <c r="DL121" s="1010">
        <v>480696</v>
      </c>
      <c r="DM121" s="1010"/>
      <c r="DN121" s="1010"/>
      <c r="DO121" s="1010"/>
      <c r="DP121" s="1010"/>
      <c r="DQ121" s="1010">
        <v>439286</v>
      </c>
      <c r="DR121" s="1010"/>
      <c r="DS121" s="1010"/>
      <c r="DT121" s="1010"/>
      <c r="DU121" s="1010"/>
      <c r="DV121" s="1011">
        <v>25.6</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4390407</v>
      </c>
      <c r="BR122" s="1088"/>
      <c r="BS122" s="1088"/>
      <c r="BT122" s="1088"/>
      <c r="BU122" s="1088"/>
      <c r="BV122" s="1088">
        <v>4355293</v>
      </c>
      <c r="BW122" s="1088"/>
      <c r="BX122" s="1088"/>
      <c r="BY122" s="1088"/>
      <c r="BZ122" s="1088"/>
      <c r="CA122" s="1088">
        <v>4424773</v>
      </c>
      <c r="CB122" s="1088"/>
      <c r="CC122" s="1088"/>
      <c r="CD122" s="1088"/>
      <c r="CE122" s="1088"/>
      <c r="CF122" s="1108">
        <v>257.5</v>
      </c>
      <c r="CG122" s="1109"/>
      <c r="CH122" s="1109"/>
      <c r="CI122" s="1109"/>
      <c r="CJ122" s="1109"/>
      <c r="CK122" s="1100"/>
      <c r="CL122" s="1101"/>
      <c r="CM122" s="1101"/>
      <c r="CN122" s="1101"/>
      <c r="CO122" s="1102"/>
      <c r="CP122" s="1110" t="s">
        <v>463</v>
      </c>
      <c r="CQ122" s="1111"/>
      <c r="CR122" s="1111"/>
      <c r="CS122" s="1111"/>
      <c r="CT122" s="1111"/>
      <c r="CU122" s="1111"/>
      <c r="CV122" s="1111"/>
      <c r="CW122" s="1111"/>
      <c r="CX122" s="1111"/>
      <c r="CY122" s="1111"/>
      <c r="CZ122" s="1111"/>
      <c r="DA122" s="1111"/>
      <c r="DB122" s="1111"/>
      <c r="DC122" s="1111"/>
      <c r="DD122" s="1111"/>
      <c r="DE122" s="1111"/>
      <c r="DF122" s="1112"/>
      <c r="DG122" s="1009">
        <v>494092</v>
      </c>
      <c r="DH122" s="1010"/>
      <c r="DI122" s="1010"/>
      <c r="DJ122" s="1010"/>
      <c r="DK122" s="1010"/>
      <c r="DL122" s="1010">
        <v>458994</v>
      </c>
      <c r="DM122" s="1010"/>
      <c r="DN122" s="1010"/>
      <c r="DO122" s="1010"/>
      <c r="DP122" s="1010"/>
      <c r="DQ122" s="1010">
        <v>422504</v>
      </c>
      <c r="DR122" s="1010"/>
      <c r="DS122" s="1010"/>
      <c r="DT122" s="1010"/>
      <c r="DU122" s="1010"/>
      <c r="DV122" s="1011">
        <v>24.6</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464</v>
      </c>
      <c r="BP123" s="1096"/>
      <c r="BQ123" s="1155">
        <v>6431986</v>
      </c>
      <c r="BR123" s="1156"/>
      <c r="BS123" s="1156"/>
      <c r="BT123" s="1156"/>
      <c r="BU123" s="1156"/>
      <c r="BV123" s="1156">
        <v>6559015</v>
      </c>
      <c r="BW123" s="1156"/>
      <c r="BX123" s="1156"/>
      <c r="BY123" s="1156"/>
      <c r="BZ123" s="1156"/>
      <c r="CA123" s="1156">
        <v>6655364</v>
      </c>
      <c r="CB123" s="1156"/>
      <c r="CC123" s="1156"/>
      <c r="CD123" s="1156"/>
      <c r="CE123" s="1156"/>
      <c r="CF123" s="1089"/>
      <c r="CG123" s="1090"/>
      <c r="CH123" s="1090"/>
      <c r="CI123" s="1090"/>
      <c r="CJ123" s="1091"/>
      <c r="CK123" s="1100"/>
      <c r="CL123" s="1101"/>
      <c r="CM123" s="1101"/>
      <c r="CN123" s="1101"/>
      <c r="CO123" s="1102"/>
      <c r="CP123" s="1110" t="s">
        <v>465</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129</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39.4</v>
      </c>
      <c r="BR124" s="1118"/>
      <c r="BS124" s="1118"/>
      <c r="BT124" s="1118"/>
      <c r="BU124" s="1118"/>
      <c r="BV124" s="1118">
        <v>29.1</v>
      </c>
      <c r="BW124" s="1118"/>
      <c r="BX124" s="1118"/>
      <c r="BY124" s="1118"/>
      <c r="BZ124" s="1118"/>
      <c r="CA124" s="1118">
        <v>25.3</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7225</v>
      </c>
      <c r="AB126" s="1049"/>
      <c r="AC126" s="1049"/>
      <c r="AD126" s="1049"/>
      <c r="AE126" s="1050"/>
      <c r="AF126" s="1051">
        <v>5905</v>
      </c>
      <c r="AG126" s="1049"/>
      <c r="AH126" s="1049"/>
      <c r="AI126" s="1049"/>
      <c r="AJ126" s="1050"/>
      <c r="AK126" s="1051">
        <v>4630</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6667</v>
      </c>
      <c r="AB128" s="1138"/>
      <c r="AC128" s="1138"/>
      <c r="AD128" s="1138"/>
      <c r="AE128" s="1139"/>
      <c r="AF128" s="1140">
        <v>4286</v>
      </c>
      <c r="AG128" s="1138"/>
      <c r="AH128" s="1138"/>
      <c r="AI128" s="1138"/>
      <c r="AJ128" s="1139"/>
      <c r="AK128" s="1140">
        <v>4359</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2391310</v>
      </c>
      <c r="AB129" s="1049"/>
      <c r="AC129" s="1049"/>
      <c r="AD129" s="1049"/>
      <c r="AE129" s="1050"/>
      <c r="AF129" s="1051">
        <v>2297815</v>
      </c>
      <c r="AG129" s="1049"/>
      <c r="AH129" s="1049"/>
      <c r="AI129" s="1049"/>
      <c r="AJ129" s="1050"/>
      <c r="AK129" s="1051">
        <v>2236558</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562607</v>
      </c>
      <c r="AB130" s="1049"/>
      <c r="AC130" s="1049"/>
      <c r="AD130" s="1049"/>
      <c r="AE130" s="1050"/>
      <c r="AF130" s="1051">
        <v>537537</v>
      </c>
      <c r="AG130" s="1049"/>
      <c r="AH130" s="1049"/>
      <c r="AI130" s="1049"/>
      <c r="AJ130" s="1050"/>
      <c r="AK130" s="1051">
        <v>517976</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9.9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1828703</v>
      </c>
      <c r="AB131" s="1074"/>
      <c r="AC131" s="1074"/>
      <c r="AD131" s="1074"/>
      <c r="AE131" s="1075"/>
      <c r="AF131" s="1073">
        <v>1760278</v>
      </c>
      <c r="AG131" s="1074"/>
      <c r="AH131" s="1074"/>
      <c r="AI131" s="1074"/>
      <c r="AJ131" s="1075"/>
      <c r="AK131" s="1073">
        <v>1718582</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25.3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9.1190313570000008</v>
      </c>
      <c r="AB132" s="1190"/>
      <c r="AC132" s="1190"/>
      <c r="AD132" s="1190"/>
      <c r="AE132" s="1191"/>
      <c r="AF132" s="1192">
        <v>9.7568679490000001</v>
      </c>
      <c r="AG132" s="1190"/>
      <c r="AH132" s="1190"/>
      <c r="AI132" s="1190"/>
      <c r="AJ132" s="1191"/>
      <c r="AK132" s="1192">
        <v>10.962933400000001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9.3000000000000007</v>
      </c>
      <c r="AB133" s="1173"/>
      <c r="AC133" s="1173"/>
      <c r="AD133" s="1173"/>
      <c r="AE133" s="1174"/>
      <c r="AF133" s="1172">
        <v>9.1999999999999993</v>
      </c>
      <c r="AG133" s="1173"/>
      <c r="AH133" s="1173"/>
      <c r="AI133" s="1173"/>
      <c r="AJ133" s="1174"/>
      <c r="AK133" s="1172">
        <v>9.9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2ESUJA17Y+bNrdzr+J243EuwaDQkFXCZHgfIY3ew7WlsQamDhdhGqqSIgYQWWfwSLCPDx1MNYzgaggVE9hLOw==" saltValue="dY/usxx9Y58otd0aG4xB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XHGQz++j8QgpaMa7ORXi21A6grSVOT8ttj8SQWvmFjwir7oecf2MhHI+rQtfBbbwuaIrUa18ysepcFmNKOfQ==" saltValue="2kmoRHkIqF2Ni59UmDyn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ej4qnXCn2ArIXPXPYqL6rlT5HW2a3K9A9j4qwc22O0OE246u47MPkoA7AVkCyGhwuTVovVpzCArTV6Bc9563A==" saltValue="Lb6VwREp0GETI0xQMOmn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518692</v>
      </c>
      <c r="AP9" s="312">
        <v>138873</v>
      </c>
      <c r="AQ9" s="313">
        <v>168530</v>
      </c>
      <c r="AR9" s="314">
        <v>-17.600000000000001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63648</v>
      </c>
      <c r="AP10" s="315">
        <v>17041</v>
      </c>
      <c r="AQ10" s="316">
        <v>21048</v>
      </c>
      <c r="AR10" s="317">
        <v>-19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131299</v>
      </c>
      <c r="AP11" s="315">
        <v>35154</v>
      </c>
      <c r="AQ11" s="316">
        <v>26640</v>
      </c>
      <c r="AR11" s="317">
        <v>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t="s">
        <v>503</v>
      </c>
      <c r="AP12" s="315" t="s">
        <v>503</v>
      </c>
      <c r="AQ12" s="316">
        <v>1878</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12683</v>
      </c>
      <c r="AP14" s="315">
        <v>3396</v>
      </c>
      <c r="AQ14" s="316">
        <v>7469</v>
      </c>
      <c r="AR14" s="317">
        <v>-54.5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19609</v>
      </c>
      <c r="AP15" s="315">
        <v>5250</v>
      </c>
      <c r="AQ15" s="316">
        <v>4705</v>
      </c>
      <c r="AR15" s="317">
        <v>11.6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-44378</v>
      </c>
      <c r="AP16" s="315">
        <v>-11882</v>
      </c>
      <c r="AQ16" s="316">
        <v>-16375</v>
      </c>
      <c r="AR16" s="317">
        <v>-27.4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701553</v>
      </c>
      <c r="AP17" s="315">
        <v>187832</v>
      </c>
      <c r="AQ17" s="316">
        <v>213894</v>
      </c>
      <c r="AR17" s="317">
        <v>-12.2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17.670000000000002</v>
      </c>
      <c r="AP21" s="328">
        <v>19.28</v>
      </c>
      <c r="AQ21" s="329">
        <v>-1.61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99.4</v>
      </c>
      <c r="AP22" s="333">
        <v>95</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507287</v>
      </c>
      <c r="AP32" s="342">
        <v>135820</v>
      </c>
      <c r="AQ32" s="343">
        <v>102582</v>
      </c>
      <c r="AR32" s="344">
        <v>32.4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185474</v>
      </c>
      <c r="AP35" s="342">
        <v>49658</v>
      </c>
      <c r="AQ35" s="343">
        <v>28843</v>
      </c>
      <c r="AR35" s="344">
        <v>72.2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v>13351</v>
      </c>
      <c r="AP36" s="342">
        <v>3575</v>
      </c>
      <c r="AQ36" s="343">
        <v>2374</v>
      </c>
      <c r="AR36" s="344">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4630</v>
      </c>
      <c r="AP37" s="342">
        <v>1240</v>
      </c>
      <c r="AQ37" s="343">
        <v>1030</v>
      </c>
      <c r="AR37" s="344">
        <v>20.399999999999999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t="s">
        <v>503</v>
      </c>
      <c r="AP38" s="345" t="s">
        <v>503</v>
      </c>
      <c r="AQ38" s="346">
        <v>19</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-4359</v>
      </c>
      <c r="AP39" s="342">
        <v>-1167</v>
      </c>
      <c r="AQ39" s="343">
        <v>-3618</v>
      </c>
      <c r="AR39" s="344">
        <v>-67.7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-517976</v>
      </c>
      <c r="AP40" s="342">
        <v>-138682</v>
      </c>
      <c r="AQ40" s="343">
        <v>-102150</v>
      </c>
      <c r="AR40" s="344">
        <v>35.799999999999997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188407</v>
      </c>
      <c r="AP41" s="342">
        <v>50444</v>
      </c>
      <c r="AQ41" s="343">
        <v>29081</v>
      </c>
      <c r="AR41" s="344">
        <v>73.5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765027</v>
      </c>
      <c r="AN51" s="364">
        <v>190022</v>
      </c>
      <c r="AO51" s="365">
        <v>23.6</v>
      </c>
      <c r="AP51" s="366">
        <v>272886</v>
      </c>
      <c r="AQ51" s="367">
        <v>3.7</v>
      </c>
      <c r="AR51" s="368">
        <v>19.899999999999999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508317</v>
      </c>
      <c r="AN52" s="372">
        <v>126259</v>
      </c>
      <c r="AO52" s="373">
        <v>-3</v>
      </c>
      <c r="AP52" s="374">
        <v>125724</v>
      </c>
      <c r="AQ52" s="375">
        <v>21.9</v>
      </c>
      <c r="AR52" s="376">
        <v>-24.9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662836</v>
      </c>
      <c r="AN53" s="364">
        <v>166584</v>
      </c>
      <c r="AO53" s="365">
        <v>-12.3</v>
      </c>
      <c r="AP53" s="366">
        <v>245039</v>
      </c>
      <c r="AQ53" s="367">
        <v>-10.199999999999999</v>
      </c>
      <c r="AR53" s="368">
        <v>-2.1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525766</v>
      </c>
      <c r="AN54" s="372">
        <v>132135</v>
      </c>
      <c r="AO54" s="373">
        <v>4.7</v>
      </c>
      <c r="AP54" s="374">
        <v>108922</v>
      </c>
      <c r="AQ54" s="375">
        <v>-13.4</v>
      </c>
      <c r="AR54" s="376">
        <v>18.100000000000001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687517</v>
      </c>
      <c r="AN55" s="364">
        <v>176467</v>
      </c>
      <c r="AO55" s="365">
        <v>5.9</v>
      </c>
      <c r="AP55" s="366">
        <v>237994</v>
      </c>
      <c r="AQ55" s="367">
        <v>-2.9</v>
      </c>
      <c r="AR55" s="368">
        <v>8.8000000000000007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504321</v>
      </c>
      <c r="AN56" s="372">
        <v>129446</v>
      </c>
      <c r="AO56" s="373">
        <v>-2</v>
      </c>
      <c r="AP56" s="374">
        <v>110361</v>
      </c>
      <c r="AQ56" s="375">
        <v>1.3</v>
      </c>
      <c r="AR56" s="376">
        <v>-3.3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715716</v>
      </c>
      <c r="AN57" s="364">
        <v>186094</v>
      </c>
      <c r="AO57" s="365">
        <v>5.5</v>
      </c>
      <c r="AP57" s="366">
        <v>267911</v>
      </c>
      <c r="AQ57" s="367">
        <v>12.6</v>
      </c>
      <c r="AR57" s="368">
        <v>-7.1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234648</v>
      </c>
      <c r="AN58" s="372">
        <v>61011</v>
      </c>
      <c r="AO58" s="373">
        <v>-52.9</v>
      </c>
      <c r="AP58" s="374">
        <v>106425</v>
      </c>
      <c r="AQ58" s="375">
        <v>-3.6</v>
      </c>
      <c r="AR58" s="376">
        <v>-49.3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663096</v>
      </c>
      <c r="AN59" s="364">
        <v>177536</v>
      </c>
      <c r="AO59" s="365">
        <v>-4.5999999999999996</v>
      </c>
      <c r="AP59" s="366">
        <v>228215</v>
      </c>
      <c r="AQ59" s="367">
        <v>-14.8</v>
      </c>
      <c r="AR59" s="368">
        <v>10.199999999999999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192070</v>
      </c>
      <c r="AN60" s="372">
        <v>51424</v>
      </c>
      <c r="AO60" s="373">
        <v>-15.7</v>
      </c>
      <c r="AP60" s="374">
        <v>117571</v>
      </c>
      <c r="AQ60" s="375">
        <v>10.5</v>
      </c>
      <c r="AR60" s="376">
        <v>-26.2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698838</v>
      </c>
      <c r="AN61" s="379">
        <v>179341</v>
      </c>
      <c r="AO61" s="380">
        <v>3.6</v>
      </c>
      <c r="AP61" s="381">
        <v>250409</v>
      </c>
      <c r="AQ61" s="382">
        <v>-2.2999999999999998</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393024</v>
      </c>
      <c r="AN62" s="372">
        <v>100055</v>
      </c>
      <c r="AO62" s="373">
        <v>-13.8</v>
      </c>
      <c r="AP62" s="374">
        <v>113801</v>
      </c>
      <c r="AQ62" s="375">
        <v>3.3</v>
      </c>
      <c r="AR62" s="376">
        <v>-17.100000000000001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SvqCNZSDnjskkywigev6hJSLzS7JB/6ce0R3xG5+6j6QMTJw8uOTOpmH61UWXaGZwBJzQ8llrrlqWkveMT1lg==" saltValue="G45BsCU0pUOFt+TSlGgQ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u7TINvKfvUv2xEJURXS/2y/AAnMLvi0qO7ziUx3X9tcNTxETsLB5pvvu17G2A+gG2vbXoRwq5nXKvsMMRh9Kg==" saltValue="bwJs28Jf4jsPXGklsM2/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p2PcC0cqLifGVuvOdrykfk5r7M2Ybv15b5llYPa7rYTnxNRShrdhMVO7oBX8ShbN/JwnnSj137p3URe0Gs9yw==" saltValue="XWvpCGWm0G6+KYfNetDz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37.799999999999997</v>
      </c>
      <c r="G47" s="12">
        <v>38.39</v>
      </c>
      <c r="H47" s="12">
        <v>39.26</v>
      </c>
      <c r="I47" s="12">
        <v>39.32</v>
      </c>
      <c r="J47" s="13">
        <v>36.97</v>
      </c>
    </row>
    <row r="48" spans="2:10" ht="57.75" customHeight="1" x14ac:dyDescent="0.15">
      <c r="B48" s="14"/>
      <c r="C48" s="1234" t="s">
        <v>4</v>
      </c>
      <c r="D48" s="1234"/>
      <c r="E48" s="1235"/>
      <c r="F48" s="15">
        <v>2.68</v>
      </c>
      <c r="G48" s="16">
        <v>4.72</v>
      </c>
      <c r="H48" s="16">
        <v>4.13</v>
      </c>
      <c r="I48" s="16">
        <v>3.86</v>
      </c>
      <c r="J48" s="17">
        <v>4.37</v>
      </c>
    </row>
    <row r="49" spans="2:10" ht="57.75" customHeight="1" thickBot="1" x14ac:dyDescent="0.2">
      <c r="B49" s="18"/>
      <c r="C49" s="1236" t="s">
        <v>5</v>
      </c>
      <c r="D49" s="1236"/>
      <c r="E49" s="1237"/>
      <c r="F49" s="19" t="s">
        <v>550</v>
      </c>
      <c r="G49" s="20">
        <v>2.12</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TEai4WD/RUw8wW7q6zIy7tRszADzb0x1kCx+2vLeymzte27VMobdn5gwFeFFxT2mwvjWeA9R9LD9ICh+0b5xA==" saltValue="4gWMZTgxeZAcjy2I5+5x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2020-08-26T08:06:22Z</cp:lastPrinted>
  <dcterms:created xsi:type="dcterms:W3CDTF">2020-02-10T04:00:34Z</dcterms:created>
  <dcterms:modified xsi:type="dcterms:W3CDTF">2020-09-30T02:11:24Z</dcterms:modified>
  <cp:category/>
</cp:coreProperties>
</file>