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U35" i="10"/>
  <c r="C35" i="10"/>
  <c r="CO34" i="10"/>
  <c r="BW34" i="10"/>
  <c r="BW35" i="10" s="1"/>
  <c r="BW36" i="10" s="1"/>
  <c r="BW37" i="10" s="1"/>
  <c r="BW38" i="10" s="1"/>
  <c r="BW39" i="10" s="1"/>
  <c r="BW40" i="10" s="1"/>
  <c r="BW41" i="10" s="1"/>
  <c r="BW42" i="10" s="1"/>
  <c r="BW43" i="10" s="1"/>
  <c r="BE34" i="10"/>
  <c r="BE35" i="10" s="1"/>
  <c r="BE36"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<sst xmlns="http://schemas.openxmlformats.org/spreadsheetml/2006/main" count="1104" uniqueCount="617">
  <si>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</si>
  <si>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</si>
  <si>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</si>
  <si>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</si>
  <si>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</si>
  <si>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</si>
  <si>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</si>
  <si>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</si>
  <si>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</si>
  <si>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</si>
  <si>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</si>
  <si>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</si>
  <si>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</si>
  <si>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</si>
  <si>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</si>
  <si>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</si>
  <si>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</si>
  <si>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</si>
  <si>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</si>
  <si>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</si>
  <si>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</si>
  <si>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</si>
  <si>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</si>
  <si>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</si>
  <si>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</si>
  <si>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</si>
  <si>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</si>
  <si>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</si>
  <si>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</si>
  <si>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</si>
  <si>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</si>
  <si>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</si>
  <si>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</si>
  <si>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</si>
  <si>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</si>
  <si>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</si>
  <si>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</si>
  <si>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</si>
  <si>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</si>
  <si>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</si>
  <si>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</si>
  <si>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</si>
  <si>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</si>
  <si>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</si>
  <si>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</si>
  <si>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</si>
  <si>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</si>
  <si>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</si>
  <si>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</si>
  <si>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</si>
  <si>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</si>
  <si>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</si>
  <si>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</si>
  <si>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</si>
  <si>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</si>
  <si>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</si>
  <si>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</si>
  <si>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</si>
  <si>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</si>
  <si>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</si>
  <si>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</si>
  <si>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</si>
  <si>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</si>
  <si>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</si>
  <si>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</si>
  <si>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</si>
  <si>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</si>
  <si>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</si>
  <si>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</si>
  <si>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</si>
  <si>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</si>
  <si>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</si>
  <si>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</si>
  <si>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</si>
  <si>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</si>
  <si>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</si>
  <si>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</si>
  <si>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</si>
  <si>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</si>
  <si>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</si>
  <si>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</si>
  <si>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</si>
  <si>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</si>
  <si>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</si>
  <si>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</si>
  <si>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</si>
  <si>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</si>
  <si>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</si>
  <si>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</si>
  <si>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</si>
  <si>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</si>
  <si>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</si>
  <si>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</si>
  <si>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</si>
  <si>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</si>
  <si>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</si>
  <si>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</si>
  <si>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</si>
  <si>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</si>
  <si>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</si>
  <si>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</si>
  <si>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</si>
  <si>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</si>
  <si>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</si>
  <si>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</si>
  <si>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</si>
  <si>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</si>
  <si>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</si>
  <si>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</si>
  <si>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</si>
  <si>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</si>
  <si>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</si>
  <si>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</si>
  <si>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</si>
  <si>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</si>
  <si>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</si>
  <si>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</si>
  <si>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</si>
  <si>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</si>
  <si>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</si>
  <si>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</si>
  <si>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</si>
  <si>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</si>
  <si>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</si>
  <si>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</si>
  <si>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</si>
  <si>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</si>
  <si>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</si>
  <si>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</si>
  <si>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</si>
  <si>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</si>
  <si>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</si>
  <si>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</si>
  <si>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</si>
  <si>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</si>
  <si>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</si>
  <si>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</si>
  <si>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</si>
  <si>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</si>
  <si>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</si>
  <si>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</si>
  <si>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</si>
  <si>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</si>
  <si>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</si>
  <si>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</si>
  <si>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</si>
  <si>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</si>
  <si>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</si>
  <si>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</si>
  <si>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</si>
  <si>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</si>
  <si>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</si>
  <si>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</si>
  <si>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</si>
  <si>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</si>
  <si>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</si>
  <si>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</si>
  <si>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</si>
  <si>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</si>
  <si>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</si>
  <si>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</si>
  <si>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</si>
  <si>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</si>
  <si>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</si>
  <si>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</si>
  <si>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</si>
  <si>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</si>
  <si>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</si>
  <si>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</si>
  <si>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</si>
  <si>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</si>
  <si>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</si>
  <si>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</si>
  <si>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</si>
  <si>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</si>
  <si>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</si>
  <si>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</si>
  <si>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</si>
  <si>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</si>
  <si>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</si>
  <si>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</si>
  <si>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</si>
  <si>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</si>
  <si>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</si>
  <si>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</si>
  <si>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</si>
  <si>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</si>
  <si>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</si>
  <si>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</si>
  <si>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</si>
  <si>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</si>
  <si>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</si>
  <si>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</si>
  <si>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</si>
  <si>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</si>
  <si>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</si>
  <si>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</si>
  <si>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</si>
  <si>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</si>
  <si>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</si>
  <si>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</si>
  <si>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</si>
  <si>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</si>
  <si>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</si>
  <si>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</si>
  <si>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</si>
  <si>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</si>
  <si>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</si>
  <si>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</si>
  <si>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</si>
  <si>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</si>
  <si>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</si>
  <si>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</si>
  <si>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</si>
  <si>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</si>
  <si>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長野県大桑村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</si>
  <si>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</si>
  <si>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</si>
  <si>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</si>
  <si>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</si>
  <si>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</si>
  <si>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</si>
  <si>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</si>
  <si>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</si>
  <si>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</si>
  <si>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</si>
  <si>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</si>
  <si>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</si>
  <si>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</si>
  <si>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</si>
  <si>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</si>
  <si>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</si>
  <si>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</si>
  <si>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</si>
  <si>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</si>
  <si>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</si>
  <si>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</si>
  <si>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</si>
  <si>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</si>
  <si>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</si>
  <si>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</si>
  <si>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</si>
  <si>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</si>
  <si>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</si>
  <si>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</si>
  <si>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</si>
  <si>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</si>
  <si>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</si>
  <si>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</si>
  <si>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</si>
  <si>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</si>
  <si>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</si>
  <si>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</si>
  <si>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</si>
  <si>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</si>
  <si>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</si>
  <si>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</si>
  <si>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</si>
  <si>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</si>
  <si>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</si>
  <si>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</si>
  <si>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</si>
  <si>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</si>
  <si>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</si>
  <si>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</si>
  <si>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</si>
  <si>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</si>
  <si>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</si>
  <si>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</si>
  <si>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</si>
  <si>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</si>
  <si>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</si>
  <si>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</si>
  <si>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</si>
  <si>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</si>
  <si>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</si>
  <si>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</si>
  <si>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</si>
  <si>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</si>
  <si>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</si>
  <si>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</si>
  <si>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</si>
  <si>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</si>
  <si>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</si>
  <si>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</si>
  <si>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</si>
  <si>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</si>
  <si>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</si>
  <si>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</si>
  <si>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</si>
  <si>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</si>
  <si>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</si>
  <si>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</si>
  <si>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</si>
  <si>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</si>
  <si>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</si>
  <si>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</si>
  <si>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</si>
  <si>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</si>
  <si>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</si>
  <si>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</si>
  <si>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</si>
  <si>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</si>
  <si>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</si>
  <si>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</si>
  <si>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</si>
  <si>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</si>
  <si>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</si>
  <si>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</si>
  <si>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</si>
  <si>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</si>
  <si>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</si>
  <si>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</si>
  <si>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</si>
  <si>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</si>
  <si>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</si>
  <si>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</si>
  <si>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</si>
  <si>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</si>
  <si>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</si>
  <si>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</si>
  <si>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</si>
  <si>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</si>
  <si>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</si>
  <si>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</si>
  <si>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</si>
  <si>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</si>
  <si>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</si>
  <si>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</si>
  <si>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</si>
  <si>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</si>
  <si>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</si>
  <si>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</si>
  <si>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</si>
  <si>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</si>
  <si>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</si>
  <si>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</si>
  <si>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</si>
  <si>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</si>
  <si>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</si>
  <si>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</si>
  <si>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</si>
  <si>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</si>
  <si>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</si>
  <si>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</si>
  <si>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</si>
  <si>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</si>
  <si>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</si>
  <si>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</si>
  <si>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</si>
  <si>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</si>
  <si>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</si>
  <si>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</si>
  <si>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</si>
  <si>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</si>
  <si>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</si>
  <si>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</si>
  <si>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</si>
  <si>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</si>
  <si>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</si>
  <si>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</si>
  <si>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</si>
  <si>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</si>
  <si>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</si>
  <si>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</si>
  <si>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</si>
  <si>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</si>
  <si>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</si>
  <si>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長野県大桑村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</si>
  <si>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</si>
  <si>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</si>
  <si>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</si>
  <si>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</si>
  <si>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</si>
  <si>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</si>
  <si>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</si>
  <si>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</si>
  <si>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</si>
  <si>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</si>
  <si>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</si>
  <si>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</si>
  <si>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</si>
  <si>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</si>
  <si>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</si>
  <si>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</si>
  <si>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</si>
  <si>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</si>
  <si>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</si>
  <si>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</si>
  <si>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</si>
  <si>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</si>
  <si>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</si>
  <si>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</si>
  <si>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</si>
  <si>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</si>
  <si>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</si>
  <si>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</si>
  <si>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</si>
  <si>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</si>
  <si>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</si>
  <si>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</si>
  <si>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</si>
  <si>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</si>
  <si>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</si>
  <si>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</si>
  <si>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</si>
  <si>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</si>
  <si>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</si>
  <si>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法非適用企業</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</si>
  <si>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</si>
  <si>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</si>
  <si>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</si>
  <si>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</si>
  <si>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</si>
  <si>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</si>
  <si>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</si>
  <si>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</si>
  <si>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</si>
  <si>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</si>
  <si>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</si>
  <si>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</si>
  <si>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</si>
  <si>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</si>
  <si>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</si>
  <si>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</si>
  <si>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</si>
  <si>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</si>
  <si>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</si>
  <si>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</si>
  <si>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</si>
  <si>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</si>
  <si>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</si>
  <si>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</si>
  <si>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</si>
  <si>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</si>
  <si>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</si>
  <si>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</si>
  <si>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</si>
  <si>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</si>
  <si>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</si>
  <si>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</si>
  <si>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</si>
  <si>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</si>
  <si>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</si>
  <si>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</si>
  <si>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</si>
  <si>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</si>
  <si>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</si>
  <si>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</si>
  <si>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</si>
  <si>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</si>
  <si>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</si>
  <si>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</si>
  <si>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</si>
  <si>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</si>
  <si>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</si>
  <si>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</si>
  <si>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</si>
  <si>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</si>
  <si>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</si>
  <si>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</si>
  <si>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</si>
  <si>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</si>
  <si>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</si>
  <si>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</si>
  <si>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</si>
  <si>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</si>
  <si>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</si>
  <si>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</si>
  <si>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</si>
  <si>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</si>
  <si>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</si>
  <si>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</si>
  <si>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</si>
  <si>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</si>
  <si>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大桑村公共下水道事業特別会計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</si>
  <si>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</si>
  <si>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大桑村農業集落排水事業特別会計</t>
    <phoneticPr fontId="5"/>
  </si>
  <si>
    <t>(Ｆ)</t>
    <phoneticPr fontId="5"/>
  </si>
  <si>
    <t>大桑村後期高齢者医療事業特別会計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</si>
  <si>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</si>
  <si>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</si>
  <si>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</si>
  <si>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</si>
  <si>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</si>
  <si>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</si>
  <si>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</si>
  <si>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</si>
  <si>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</si>
  <si>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</si>
  <si>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</si>
  <si>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</si>
  <si>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</si>
  <si>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</si>
  <si>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</si>
  <si>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</si>
  <si>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</si>
  <si>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</si>
  <si>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</si>
  <si>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</si>
  <si>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</si>
  <si>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</si>
  <si>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</si>
  <si>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</si>
  <si>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</si>
  <si>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</si>
  <si>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</si>
  <si>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</si>
  <si>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</si>
  <si>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</si>
  <si>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</si>
  <si>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</si>
  <si>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</si>
  <si>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</si>
  <si>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</si>
  <si>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</si>
  <si>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</si>
  <si>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</si>
  <si>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</si>
  <si>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</si>
  <si>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</si>
  <si>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</si>
  <si>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</si>
  <si>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</si>
  <si>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</si>
  <si>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</si>
  <si>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</si>
  <si>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</si>
  <si>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</si>
  <si>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</si>
  <si>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</si>
  <si>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</si>
  <si>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</si>
  <si>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</si>
  <si>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</si>
  <si>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</si>
  <si>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</si>
  <si>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</si>
  <si>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</si>
  <si>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</si>
  <si>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</si>
  <si>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</si>
  <si>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</si>
  <si>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</si>
  <si>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</si>
  <si>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</si>
  <si>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</si>
  <si>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</si>
  <si>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</si>
  <si>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</si>
  <si>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</si>
  <si>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</si>
  <si>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</si>
  <si>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</si>
  <si>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</si>
  <si>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</si>
  <si>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</si>
  <si>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</si>
  <si>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</si>
  <si>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</si>
  <si>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</si>
  <si>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</si>
  <si>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</si>
  <si>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</si>
  <si>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</si>
  <si>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 4.13</t>
  </si>
  <si>
    <t>▲ 5.00</t>
  </si>
  <si>
    <t>▲ 1.27</t>
  </si>
  <si>
    <t>一般会計</t>
  </si>
  <si>
    <t>大桑村国民健康保険事業特別会計</t>
  </si>
  <si>
    <t>大桑村農業集落排水事業特別会計</t>
  </si>
  <si>
    <t>大桑村公共下水道事業特別会計</t>
  </si>
  <si>
    <t>大桑村村営水道事業特別会計</t>
  </si>
  <si>
    <t>大桑村後期高齢者医療事業特別会計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</si>
  <si>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</si>
  <si>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</si>
  <si>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</si>
  <si>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</si>
  <si>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</si>
  <si>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</si>
  <si>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</si>
  <si>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</si>
  <si>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</si>
  <si>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</si>
  <si>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</si>
  <si>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庁舎建設基金</t>
    <rPh sb="0" eb="2">
      <t>チョウシャ</t>
    </rPh>
    <rPh sb="2" eb="4">
      <t>ケンセツ</t>
    </rPh>
    <rPh sb="4" eb="6">
      <t>キキン</t>
    </rPh>
    <phoneticPr fontId="5"/>
  </si>
  <si>
    <t>地域福祉基金</t>
    <rPh sb="0" eb="2">
      <t>チイキ</t>
    </rPh>
    <rPh sb="2" eb="4">
      <t>フクシ</t>
    </rPh>
    <rPh sb="4" eb="6">
      <t>キキン</t>
    </rPh>
    <phoneticPr fontId="5"/>
  </si>
  <si>
    <t>森林環境整備基金</t>
    <rPh sb="0" eb="2">
      <t>シンリン</t>
    </rPh>
    <rPh sb="2" eb="4">
      <t>カンキョウ</t>
    </rPh>
    <rPh sb="4" eb="6">
      <t>セイビ</t>
    </rPh>
    <rPh sb="6" eb="8">
      <t>キキン</t>
    </rPh>
    <phoneticPr fontId="5"/>
  </si>
  <si>
    <t>ふるさと農村活性化基金</t>
    <rPh sb="4" eb="6">
      <t>ノウソン</t>
    </rPh>
    <rPh sb="6" eb="9">
      <t>カッセイカ</t>
    </rPh>
    <rPh sb="9" eb="11">
      <t>キキン</t>
    </rPh>
    <phoneticPr fontId="5"/>
  </si>
  <si>
    <t>-</t>
    <phoneticPr fontId="2"/>
  </si>
  <si>
    <t>木曽広域連合</t>
    <rPh sb="0" eb="2">
      <t>キソ</t>
    </rPh>
    <rPh sb="2" eb="4">
      <t>コウイキ</t>
    </rPh>
    <rPh sb="4" eb="6">
      <t>レンゴウ</t>
    </rPh>
    <phoneticPr fontId="19"/>
  </si>
  <si>
    <t>（一般会計）</t>
    <rPh sb="1" eb="3">
      <t>イッパン</t>
    </rPh>
    <rPh sb="3" eb="5">
      <t>カイケイ</t>
    </rPh>
    <phoneticPr fontId="19"/>
  </si>
  <si>
    <t>（一般会計（下水道））</t>
    <rPh sb="1" eb="3">
      <t>イッパン</t>
    </rPh>
    <rPh sb="3" eb="5">
      <t>カイケイ</t>
    </rPh>
    <rPh sb="6" eb="9">
      <t>ゲスイドウ</t>
    </rPh>
    <phoneticPr fontId="19"/>
  </si>
  <si>
    <t>（介護保険特別会計）</t>
    <rPh sb="1" eb="3">
      <t>カイゴ</t>
    </rPh>
    <rPh sb="3" eb="5">
      <t>ホケン</t>
    </rPh>
    <rPh sb="5" eb="7">
      <t>トクベツ</t>
    </rPh>
    <rPh sb="7" eb="9">
      <t>カイケイ</t>
    </rPh>
    <phoneticPr fontId="19"/>
  </si>
  <si>
    <t>長野県市町村自治振興組合</t>
    <rPh sb="0" eb="3">
      <t>ナガノケン</t>
    </rPh>
    <rPh sb="3" eb="6">
      <t>シチョウソン</t>
    </rPh>
    <rPh sb="6" eb="8">
      <t>ジチ</t>
    </rPh>
    <rPh sb="8" eb="10">
      <t>シンコウ</t>
    </rPh>
    <rPh sb="10" eb="12">
      <t>クミアイ</t>
    </rPh>
    <phoneticPr fontId="19"/>
  </si>
  <si>
    <t>長野県後期高齢者医療広域連合</t>
    <rPh sb="0" eb="3">
      <t>ナガノケン</t>
    </rPh>
    <rPh sb="3" eb="5">
      <t>コウキ</t>
    </rPh>
    <rPh sb="5" eb="8">
      <t>コウレイシャ</t>
    </rPh>
    <rPh sb="8" eb="10">
      <t>イリョウ</t>
    </rPh>
    <rPh sb="10" eb="12">
      <t>コウイキ</t>
    </rPh>
    <rPh sb="12" eb="14">
      <t>レンゴウ</t>
    </rPh>
    <phoneticPr fontId="19"/>
  </si>
  <si>
    <t>（後期高齢者医療事業会計）</t>
    <rPh sb="1" eb="3">
      <t>コウキ</t>
    </rPh>
    <rPh sb="3" eb="6">
      <t>コウレイシャ</t>
    </rPh>
    <rPh sb="6" eb="8">
      <t>イリョウ</t>
    </rPh>
    <rPh sb="8" eb="10">
      <t>ジギョウ</t>
    </rPh>
    <rPh sb="10" eb="12">
      <t>カイケイ</t>
    </rPh>
    <phoneticPr fontId="19"/>
  </si>
  <si>
    <t>長野県市町村総合事務組合</t>
    <rPh sb="0" eb="3">
      <t>ナガノケン</t>
    </rPh>
    <rPh sb="3" eb="6">
      <t>シチョウソン</t>
    </rPh>
    <rPh sb="6" eb="8">
      <t>ソウゴウ</t>
    </rPh>
    <rPh sb="8" eb="10">
      <t>ジム</t>
    </rPh>
    <rPh sb="10" eb="12">
      <t>クミアイ</t>
    </rPh>
    <phoneticPr fontId="19"/>
  </si>
  <si>
    <t>（非常勤職員公務災害特別会計）</t>
    <rPh sb="1" eb="4">
      <t>ヒジョウキン</t>
    </rPh>
    <rPh sb="4" eb="6">
      <t>ショクイン</t>
    </rPh>
    <rPh sb="6" eb="8">
      <t>コウム</t>
    </rPh>
    <rPh sb="8" eb="10">
      <t>サイガイ</t>
    </rPh>
    <rPh sb="10" eb="12">
      <t>トクベツ</t>
    </rPh>
    <rPh sb="12" eb="14">
      <t>カイケイ</t>
    </rPh>
    <phoneticPr fontId="19"/>
  </si>
  <si>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9"/>
  </si>
  <si>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9"/>
  </si>
  <si>
    <t>長野県地方税滞納整理機構</t>
    <rPh sb="0" eb="3">
      <t>ナガノケン</t>
    </rPh>
    <rPh sb="3" eb="6">
      <t>チホウゼイ</t>
    </rPh>
    <rPh sb="6" eb="8">
      <t>タイノウ</t>
    </rPh>
    <rPh sb="8" eb="10">
      <t>セイリ</t>
    </rPh>
    <rPh sb="10" eb="12">
      <t>キコウ</t>
    </rPh>
    <phoneticPr fontId="19"/>
  </si>
  <si>
    <t>-</t>
    <phoneticPr fontId="2"/>
  </si>
  <si>
    <t>地域振興基金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</si>
  <si>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</si>
  <si>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</si>
  <si>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</si>
  <si>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</si>
  <si>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</si>
  <si>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</si>
  <si>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</si>
  <si>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</si>
  <si>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</si>
  <si>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</si>
  <si>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</si>
  <si>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実質公債費比率ともに類似団体と比較して高い値となっている。今後も大型事業（庁舎建設事業・大桑橋橋梁整備事業）の実施により増加することが予想されるが、数値の悪化を抑制するために地方債の繰上げ償還を積極的に行い、計画的な起債、償還に努める。</t>
    <rPh sb="94" eb="97">
      <t>チホウサイ</t>
    </rPh>
    <rPh sb="98" eb="100">
      <t>クリア</t>
    </rPh>
    <rPh sb="101" eb="103">
      <t>ショウカン</t>
    </rPh>
    <rPh sb="104" eb="106">
      <t>セッキョク</t>
    </rPh>
    <rPh sb="106" eb="107">
      <t>テキ</t>
    </rPh>
    <rPh sb="108" eb="109">
      <t>オコナ</t>
    </rPh>
    <phoneticPr fontId="5"/>
  </si>
  <si>
    <t>将来負担比率については、庁舎建設事業に伴う庁舎建設基金の積立により充当可能財源が増加したため一時的に減少していたが、Ｒ01年度から庁舎建設事業が本格実施したことにより、増加となった。有形固定資産減価償却率については、保健センターと役場庁舎の老朽化が進んでおり、特に高い数値となっているが、Ｒ01年度から実施している庁舎建設事業により、保健センター・公民館の複合化を図る。今後、減価償却資産率の高い重要施設について、住民を交えて検討していく必要がある。</t>
    <rPh sb="21" eb="23">
      <t>チョウシャ</t>
    </rPh>
    <rPh sb="23" eb="25">
      <t>ケンセツ</t>
    </rPh>
    <rPh sb="108" eb="110">
      <t>ホケン</t>
    </rPh>
    <rPh sb="130" eb="131">
      <t>トク</t>
    </rPh>
    <rPh sb="185" eb="187">
      <t>コンゴ</t>
    </rPh>
    <rPh sb="188" eb="190">
      <t>ゲンカ</t>
    </rPh>
    <rPh sb="190" eb="192">
      <t>ショウキャク</t>
    </rPh>
    <rPh sb="192" eb="194">
      <t>シサン</t>
    </rPh>
    <rPh sb="194" eb="195">
      <t>リツ</t>
    </rPh>
    <rPh sb="196" eb="197">
      <t>タカ</t>
    </rPh>
    <rPh sb="198" eb="200">
      <t>ジュウヨウ</t>
    </rPh>
    <rPh sb="200" eb="202">
      <t>シセツ</t>
    </rPh>
    <rPh sb="207" eb="209">
      <t>ジュウミン</t>
    </rPh>
    <rPh sb="210" eb="211">
      <t>マジ</t>
    </rPh>
    <rPh sb="213" eb="215">
      <t>ケントウ</t>
    </rPh>
    <rPh sb="219" eb="2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</si>
</sst>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7711-481F-A2AB-4C94E3C489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166584</c:v>
                </c:pt>
                <c:pt idx="1">
                  <c:v>176467</c:v>
                </c:pt>
                <c:pt idx="2">
                  <c:v>186094</c:v>
                </c:pt>
                <c:pt idx="3">
                  <c:v>177536</c:v>
                </c:pt>
                <c:pt idx="4">
                  <c:v>344304</c:v>
                </c:pt>
              </c:numCache>
            </c:numRef>
          </c:val>
          <c:smooth val="0"/>
          <c:extLst>
            <c:ext xmlns:c16="http://schemas.microsoft.com/office/drawing/2014/chart" uri="{C3380CC4-5D6E-409C-BE32-E72D297353CC}">
              <c16:uniqueId val="{00000001-7711-481F-A2AB-4C94E3C489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4.72</c:v>
                </c:pt>
                <c:pt idx="1">
                  <c:v>4.13</c:v>
                </c:pt>
                <c:pt idx="2">
                  <c:v>3.86</c:v>
                </c:pt>
                <c:pt idx="3">
                  <c:v>4.37</c:v>
                </c:pt>
                <c:pt idx="4">
                  <c:v>5.5</c:v>
                </c:pt>
              </c:numCache>
            </c:numRef>
          </c:val>
          <c:extLst>
            <c:ext xmlns:c16="http://schemas.microsoft.com/office/drawing/2014/chart" uri="{C3380CC4-5D6E-409C-BE32-E72D297353CC}">
              <c16:uniqueId val="{00000000-A909-44DC-9100-CEE03F949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38.39</c:v>
                </c:pt>
                <c:pt idx="1">
                  <c:v>39.26</c:v>
                </c:pt>
                <c:pt idx="2">
                  <c:v>39.32</c:v>
                </c:pt>
                <c:pt idx="3">
                  <c:v>36.97</c:v>
                </c:pt>
                <c:pt idx="4">
                  <c:v>37.840000000000003</c:v>
                </c:pt>
              </c:numCache>
            </c:numRef>
          </c:val>
          <c:extLst>
            <c:ext xmlns:c16="http://schemas.microsoft.com/office/drawing/2014/chart" uri="{C3380CC4-5D6E-409C-BE32-E72D297353CC}">
              <c16:uniqueId val="{00000001-A909-44DC-9100-CEE03F949E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2.12</c:v>
                </c:pt>
                <c:pt idx="1">
                  <c:v>-3.14</c:v>
                </c:pt>
                <c:pt idx="2">
                  <c:v>-4.13</c:v>
                </c:pt>
                <c:pt idx="3">
                  <c:v>-5</c:v>
                </c:pt>
                <c:pt idx="4">
                  <c:v>-1.27</c:v>
                </c:pt>
              </c:numCache>
            </c:numRef>
          </c:val>
          <c:smooth val="0"/>
          <c:extLst>
            <c:ext xmlns:c16="http://schemas.microsoft.com/office/drawing/2014/chart" uri="{C3380CC4-5D6E-409C-BE32-E72D297353CC}">
              <c16:uniqueId val="{00000002-A909-44DC-9100-CEE03F949E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E0-4784-9553-6FED791F5C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E0-4784-9553-6FED791F5C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E0-4784-9553-6FED791F5C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E0-4784-9553-6FED791F5CAE}"/>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BE0-4784-9553-6FED791F5CAE}"/>
            </c:ext>
          </c:extLst>
        </c:ser>
        <c:ser>
          <c:idx val="5"/>
          <c:order val="5"/>
          <c:tx>
            <c:strRef>
              <c:f>データシート!$A$32</c:f>
              <c:strCache>
                <c:ptCount val="1"/>
                <c:pt idx="0">
                  <c:v>大桑村村営水道事業特別会計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0.04</c:v>
                </c:pt>
                <c:pt idx="8">
                  <c:v>#N/A</c:v>
                </c:pt>
                <c:pt idx="9">
                  <c:v>0</c:v>
                </c:pt>
              </c:numCache>
            </c:numRef>
          </c:val>
          <c:extLst>
            <c:ext xmlns:c16="http://schemas.microsoft.com/office/drawing/2014/chart" uri="{C3380CC4-5D6E-409C-BE32-E72D297353CC}">
              <c16:uniqueId val="{00000005-DBE0-4784-9553-6FED791F5CAE}"/>
            </c:ext>
          </c:extLst>
        </c:ser>
        <c:ser>
          <c:idx val="6"/>
          <c:order val="6"/>
          <c:tx>
            <c:strRef>
              <c:f>データシート!$A$33</c:f>
              <c:strCache>
                <c:ptCount val="1"/>
                <c:pt idx="0">
                  <c:v>大桑村公共下水道事業特別会計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c:ext xmlns:c16="http://schemas.microsoft.com/office/drawing/2014/chart" uri="{C3380CC4-5D6E-409C-BE32-E72D297353CC}">
              <c16:uniqueId val="{00000006-DBE0-4784-9553-6FED791F5CAE}"/>
            </c:ext>
          </c:extLst>
        </c:ser>
        <c:ser>
          <c:idx val="7"/>
          <c:order val="7"/>
          <c:tx>
            <c:strRef>
              <c:f>データシート!$A$34</c:f>
              <c:strCache>
                <c:ptCount val="1"/>
                <c:pt idx="0">
                  <c:v>大桑村農業集落排水事業特別会計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0.03</c:v>
                </c:pt>
                <c:pt idx="6">
                  <c:v>#N/A</c:v>
                </c:pt>
                <c:pt idx="7">
                  <c:v>0.01</c:v>
                </c:pt>
                <c:pt idx="8">
                  <c:v>#N/A</c:v>
                </c:pt>
                <c:pt idx="9">
                  <c:v>0.04</c:v>
                </c:pt>
              </c:numCache>
            </c:numRef>
          </c:val>
          <c:extLst>
            <c:ext xmlns:c16="http://schemas.microsoft.com/office/drawing/2014/chart" uri="{C3380CC4-5D6E-409C-BE32-E72D297353CC}">
              <c16:uniqueId val="{00000007-DBE0-4784-9553-6FED791F5CAE}"/>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0.33</c:v>
                </c:pt>
                <c:pt idx="2">
                  <c:v>#N/A</c:v>
                </c:pt>
                <c:pt idx="3">
                  <c:v>0.62</c:v>
                </c:pt>
                <c:pt idx="4">
                  <c:v>#N/A</c:v>
                </c:pt>
                <c:pt idx="5">
                  <c:v>1.1599999999999999</c:v>
                </c:pt>
                <c:pt idx="6">
                  <c:v>#N/A</c:v>
                </c:pt>
                <c:pt idx="7">
                  <c:v>0.22</c:v>
                </c:pt>
                <c:pt idx="8">
                  <c:v>#N/A</c:v>
                </c:pt>
                <c:pt idx="9">
                  <c:v>0.25</c:v>
                </c:pt>
              </c:numCache>
            </c:numRef>
          </c:val>
          <c:extLst>
            <c:ext xmlns:c16="http://schemas.microsoft.com/office/drawing/2014/chart" uri="{C3380CC4-5D6E-409C-BE32-E72D297353CC}">
              <c16:uniqueId val="{00000008-DBE0-4784-9553-6FED791F5C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4.71</c:v>
                </c:pt>
                <c:pt idx="2">
                  <c:v>#N/A</c:v>
                </c:pt>
                <c:pt idx="3">
                  <c:v>4.12</c:v>
                </c:pt>
                <c:pt idx="4">
                  <c:v>#N/A</c:v>
                </c:pt>
                <c:pt idx="5">
                  <c:v>3.85</c:v>
                </c:pt>
                <c:pt idx="6">
                  <c:v>#N/A</c:v>
                </c:pt>
                <c:pt idx="7">
                  <c:v>4.3600000000000003</c:v>
                </c:pt>
                <c:pt idx="8">
                  <c:v>#N/A</c:v>
                </c:pt>
                <c:pt idx="9">
                  <c:v>5.49</c:v>
                </c:pt>
              </c:numCache>
            </c:numRef>
          </c:val>
          <c:extLst>
            <c:ext xmlns:c16="http://schemas.microsoft.com/office/drawing/2014/chart" uri="{C3380CC4-5D6E-409C-BE32-E72D297353CC}">
              <c16:uniqueId val="{00000009-DBE0-4784-9553-6FED791F5C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c:v>
                </c:pt>
                <c:pt idx="5">
                  <c:v>570</c:v>
                </c:pt>
                <c:pt idx="8">
                  <c:v>541</c:v>
                </c:pt>
                <c:pt idx="11">
                  <c:v>523</c:v>
                </c:pt>
                <c:pt idx="14">
                  <c:v>476</c:v>
                </c:pt>
              </c:numCache>
            </c:numRef>
          </c:val>
          <c:extLst>
            <c:ext xmlns:c16="http://schemas.microsoft.com/office/drawing/2014/chart" uri="{C3380CC4-5D6E-409C-BE32-E72D297353CC}">
              <c16:uniqueId val="{00000000-1928-4C3E-BA4D-78834E0543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28-4C3E-BA4D-78834E0543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7</c:v>
                </c:pt>
                <c:pt idx="6">
                  <c:v>6</c:v>
                </c:pt>
                <c:pt idx="9">
                  <c:v>5</c:v>
                </c:pt>
                <c:pt idx="12">
                  <c:v>3</c:v>
                </c:pt>
              </c:numCache>
            </c:numRef>
          </c:val>
          <c:extLst>
            <c:ext xmlns:c16="http://schemas.microsoft.com/office/drawing/2014/chart" uri="{C3380CC4-5D6E-409C-BE32-E72D297353CC}">
              <c16:uniqueId val="{00000002-1928-4C3E-BA4D-78834E0543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14</c:v>
                </c:pt>
                <c:pt idx="6">
                  <c:v>13</c:v>
                </c:pt>
                <c:pt idx="9">
                  <c:v>13</c:v>
                </c:pt>
                <c:pt idx="12">
                  <c:v>14</c:v>
                </c:pt>
              </c:numCache>
            </c:numRef>
          </c:val>
          <c:extLst>
            <c:ext xmlns:c16="http://schemas.microsoft.com/office/drawing/2014/chart" uri="{C3380CC4-5D6E-409C-BE32-E72D297353CC}">
              <c16:uniqueId val="{00000003-1928-4C3E-BA4D-78834E0543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202</c:v>
                </c:pt>
                <c:pt idx="3">
                  <c:v>205</c:v>
                </c:pt>
                <c:pt idx="6">
                  <c:v>188</c:v>
                </c:pt>
                <c:pt idx="9">
                  <c:v>185</c:v>
                </c:pt>
                <c:pt idx="12">
                  <c:v>163</c:v>
                </c:pt>
              </c:numCache>
            </c:numRef>
          </c:val>
          <c:extLst>
            <c:ext xmlns:c16="http://schemas.microsoft.com/office/drawing/2014/chart" uri="{C3380CC4-5D6E-409C-BE32-E72D297353CC}">
              <c16:uniqueId val="{00000004-1928-4C3E-BA4D-78834E0543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28-4C3E-BA4D-78834E0543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28-4C3E-BA4D-78834E0543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546</c:v>
                </c:pt>
                <c:pt idx="3">
                  <c:v>510</c:v>
                </c:pt>
                <c:pt idx="6">
                  <c:v>506</c:v>
                </c:pt>
                <c:pt idx="9">
                  <c:v>507</c:v>
                </c:pt>
                <c:pt idx="12">
                  <c:v>487</c:v>
                </c:pt>
              </c:numCache>
            </c:numRef>
          </c:val>
          <c:extLst>
            <c:ext xmlns:c16="http://schemas.microsoft.com/office/drawing/2014/chart" uri="{C3380CC4-5D6E-409C-BE32-E72D297353CC}">
              <c16:uniqueId val="{00000007-1928-4C3E-BA4D-78834E0543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c:v>
                </c:pt>
                <c:pt idx="2">
                  <c:v>#N/A</c:v>
                </c:pt>
                <c:pt idx="3">
                  <c:v>#N/A</c:v>
                </c:pt>
                <c:pt idx="4">
                  <c:v>166</c:v>
                </c:pt>
                <c:pt idx="5">
                  <c:v>#N/A</c:v>
                </c:pt>
                <c:pt idx="6">
                  <c:v>#N/A</c:v>
                </c:pt>
                <c:pt idx="7">
                  <c:v>172</c:v>
                </c:pt>
                <c:pt idx="8">
                  <c:v>#N/A</c:v>
                </c:pt>
                <c:pt idx="9">
                  <c:v>#N/A</c:v>
                </c:pt>
                <c:pt idx="10">
                  <c:v>187</c:v>
                </c:pt>
                <c:pt idx="11">
                  <c:v>#N/A</c:v>
                </c:pt>
                <c:pt idx="12">
                  <c:v>#N/A</c:v>
                </c:pt>
                <c:pt idx="13">
                  <c:v>191</c:v>
                </c:pt>
                <c:pt idx="14">
                  <c:v>#N/A</c:v>
                </c:pt>
              </c:numCache>
            </c:numRef>
          </c:val>
          <c:smooth val="0"/>
          <c:extLst>
            <c:ext xmlns:c16="http://schemas.microsoft.com/office/drawing/2014/chart" uri="{C3380CC4-5D6E-409C-BE32-E72D297353CC}">
              <c16:uniqueId val="{00000008-1928-4C3E-BA4D-78834E0543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4405</c:v>
                </c:pt>
                <c:pt idx="5">
                  <c:v>4390</c:v>
                </c:pt>
                <c:pt idx="8">
                  <c:v>4355</c:v>
                </c:pt>
                <c:pt idx="11">
                  <c:v>4425</c:v>
                </c:pt>
                <c:pt idx="14">
                  <c:v>4412</c:v>
                </c:pt>
              </c:numCache>
            </c:numRef>
          </c:val>
          <c:extLst>
            <c:ext xmlns:c16="http://schemas.microsoft.com/office/drawing/2014/chart" uri="{C3380CC4-5D6E-409C-BE32-E72D297353CC}">
              <c16:uniqueId val="{00000000-3EFF-46E6-B823-9EF1B2C75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c:v>
                </c:pt>
                <c:pt idx="5">
                  <c:v>117</c:v>
                </c:pt>
                <c:pt idx="8">
                  <c:v>106</c:v>
                </c:pt>
                <c:pt idx="11">
                  <c:v>93</c:v>
                </c:pt>
                <c:pt idx="14">
                  <c:v>72</c:v>
                </c:pt>
              </c:numCache>
            </c:numRef>
          </c:val>
          <c:extLst>
            <c:ext xmlns:c16="http://schemas.microsoft.com/office/drawing/2014/chart" uri="{C3380CC4-5D6E-409C-BE32-E72D297353CC}">
              <c16:uniqueId val="{00000001-3EFF-46E6-B823-9EF1B2C75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1743</c:v>
                </c:pt>
                <c:pt idx="5">
                  <c:v>1925</c:v>
                </c:pt>
                <c:pt idx="8">
                  <c:v>2098</c:v>
                </c:pt>
                <c:pt idx="11">
                  <c:v>2138</c:v>
                </c:pt>
                <c:pt idx="14">
                  <c:v>2094</c:v>
                </c:pt>
              </c:numCache>
            </c:numRef>
          </c:val>
          <c:extLst>
            <c:ext xmlns:c16="http://schemas.microsoft.com/office/drawing/2014/chart" uri="{C3380CC4-5D6E-409C-BE32-E72D297353CC}">
              <c16:uniqueId val="{00000002-3EFF-46E6-B823-9EF1B2C75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FF-46E6-B823-9EF1B2C75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FF-46E6-B823-9EF1B2C75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F-46E6-B823-9EF1B2C75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593</c:v>
                </c:pt>
                <c:pt idx="3">
                  <c:v>594</c:v>
                </c:pt>
                <c:pt idx="6">
                  <c:v>593</c:v>
                </c:pt>
                <c:pt idx="9">
                  <c:v>565</c:v>
                </c:pt>
                <c:pt idx="12">
                  <c:v>592</c:v>
                </c:pt>
              </c:numCache>
            </c:numRef>
          </c:val>
          <c:extLst>
            <c:ext xmlns:c16="http://schemas.microsoft.com/office/drawing/2014/chart" uri="{C3380CC4-5D6E-409C-BE32-E72D297353CC}">
              <c16:uniqueId val="{00000006-3EFF-46E6-B823-9EF1B2C75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c:v>
                </c:pt>
                <c:pt idx="3">
                  <c:v>106</c:v>
                </c:pt>
                <c:pt idx="6">
                  <c:v>93</c:v>
                </c:pt>
                <c:pt idx="9">
                  <c:v>80</c:v>
                </c:pt>
                <c:pt idx="12">
                  <c:v>68</c:v>
                </c:pt>
              </c:numCache>
            </c:numRef>
          </c:val>
          <c:extLst>
            <c:ext xmlns:c16="http://schemas.microsoft.com/office/drawing/2014/chart" uri="{C3380CC4-5D6E-409C-BE32-E72D297353CC}">
              <c16:uniqueId val="{00000007-3EFF-46E6-B823-9EF1B2C75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1964</c:v>
                </c:pt>
                <c:pt idx="3">
                  <c:v>1847</c:v>
                </c:pt>
                <c:pt idx="6">
                  <c:v>1699</c:v>
                </c:pt>
                <c:pt idx="9">
                  <c:v>1547</c:v>
                </c:pt>
                <c:pt idx="12">
                  <c:v>1399</c:v>
                </c:pt>
              </c:numCache>
            </c:numRef>
          </c:val>
          <c:extLst>
            <c:ext xmlns:c16="http://schemas.microsoft.com/office/drawing/2014/chart" uri="{C3380CC4-5D6E-409C-BE32-E72D297353CC}">
              <c16:uniqueId val="{00000008-3EFF-46E6-B823-9EF1B2C75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154</c:v>
                </c:pt>
                <c:pt idx="3">
                  <c:v>134</c:v>
                </c:pt>
                <c:pt idx="6">
                  <c:v>114</c:v>
                </c:pt>
                <c:pt idx="9">
                  <c:v>96</c:v>
                </c:pt>
                <c:pt idx="12">
                  <c:v>77</c:v>
                </c:pt>
              </c:numCache>
            </c:numRef>
          </c:val>
          <c:extLst>
            <c:ext xmlns:c16="http://schemas.microsoft.com/office/drawing/2014/chart" uri="{C3380CC4-5D6E-409C-BE32-E72D297353CC}">
              <c16:uniqueId val="{00000009-3EFF-46E6-B823-9EF1B2C75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4357</c:v>
                </c:pt>
                <c:pt idx="3">
                  <c:v>4473</c:v>
                </c:pt>
                <c:pt idx="6">
                  <c:v>4573</c:v>
                </c:pt>
                <c:pt idx="9">
                  <c:v>4804</c:v>
                </c:pt>
                <c:pt idx="12">
                  <c:v>4922</c:v>
                </c:pt>
              </c:numCache>
            </c:numRef>
          </c:val>
          <c:extLst>
            <c:ext xmlns:c16="http://schemas.microsoft.com/office/drawing/2014/chart" uri="{C3380CC4-5D6E-409C-BE32-E72D297353CC}">
              <c16:uniqueId val="{0000000A-3EFF-46E6-B823-9EF1B2C754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924</c:v>
                </c:pt>
                <c:pt idx="2">
                  <c:v>#N/A</c:v>
                </c:pt>
                <c:pt idx="3">
                  <c:v>#N/A</c:v>
                </c:pt>
                <c:pt idx="4">
                  <c:v>721</c:v>
                </c:pt>
                <c:pt idx="5">
                  <c:v>#N/A</c:v>
                </c:pt>
                <c:pt idx="6">
                  <c:v>#N/A</c:v>
                </c:pt>
                <c:pt idx="7">
                  <c:v>513</c:v>
                </c:pt>
                <c:pt idx="8">
                  <c:v>#N/A</c:v>
                </c:pt>
                <c:pt idx="9">
                  <c:v>#N/A</c:v>
                </c:pt>
                <c:pt idx="10">
                  <c:v>436</c:v>
                </c:pt>
                <c:pt idx="11">
                  <c:v>#N/A</c:v>
                </c:pt>
                <c:pt idx="12">
                  <c:v>#N/A</c:v>
                </c:pt>
                <c:pt idx="13">
                  <c:v>481</c:v>
                </c:pt>
                <c:pt idx="14">
                  <c:v>#N/A</c:v>
                </c:pt>
              </c:numCache>
            </c:numRef>
          </c:val>
          <c:smooth val="0"/>
          <c:extLst>
            <c:ext xmlns:c16="http://schemas.microsoft.com/office/drawing/2014/chart" uri="{C3380CC4-5D6E-409C-BE32-E72D297353CC}">
              <c16:uniqueId val="{0000000B-3EFF-46E6-B823-9EF1B2C754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903</c:v>
                </c:pt>
                <c:pt idx="1">
                  <c:v>827</c:v>
                </c:pt>
                <c:pt idx="2">
                  <c:v>826</c:v>
                </c:pt>
              </c:numCache>
            </c:numRef>
          </c:val>
          <c:extLst>
            <c:ext xmlns:c16="http://schemas.microsoft.com/office/drawing/2014/chart" uri="{C3380CC4-5D6E-409C-BE32-E72D297353CC}">
              <c16:uniqueId val="{00000000-5237-4D17-A51A-5ACD3280AB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237-4D17-A51A-5ACD3280AB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1126</c:v>
                </c:pt>
                <c:pt idx="1">
                  <c:v>1227</c:v>
                </c:pt>
                <c:pt idx="2">
                  <c:v>1190</c:v>
                </c:pt>
              </c:numCache>
            </c:numRef>
          </c:val>
          <c:extLst>
            <c:ext xmlns:c16="http://schemas.microsoft.com/office/drawing/2014/chart" uri="{C3380CC4-5D6E-409C-BE32-E72D297353CC}">
              <c16:uniqueId val="{00000002-5237-4D17-A51A-5ACD3280AB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{B1EB055C-D8E6-4556-B72C-E689D2B2C21A}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E6D-4C33-9159-03648E50A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{B726F7D3-E35D-482D-A8E0-65C95D053DBB}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6D-4C33-9159-03648E50A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{E27AC60C-AF44-40CA-9ACC-D610F58B7F92}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6D-4C33-9159-03648E50A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{570FE2B4-9E6B-40BD-889C-6234D20DE5DD}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6D-4C33-9159-03648E50A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{7411DB5D-BB1F-4FD5-BCE5-5D3E673C42CB}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6D-4C33-9159-03648E50A51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{F3FFBED4-BB38-4CC7-8A7B-FA6E0285AA16}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E6D-4C33-9159-03648E50A51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{AF1F3276-E038-42BE-B8B9-2603EC5AA985}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E6D-4C33-9159-03648E50A51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{1B1B625C-799E-46A2-A38E-0B44C3B32ED7}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E6D-4C33-9159-03648E50A51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{EB61A6E2-74FC-4143-B21E-A9F42985E1E8}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E6D-4C33-9159-03648E50A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50.6</c:v>
                </c:pt>
                <c:pt idx="16">
                  <c:v>53.7</c:v>
                </c:pt>
                <c:pt idx="24">
                  <c:v>54.8</c:v>
                </c:pt>
                <c:pt idx="32">
                  <c:v>56.2</c:v>
                </c:pt>
              </c:numCache>
            </c:numRef>
          </c:xVal>
          <c:yVal>
            <c:numRef>
              <c:f>公会計指標分析・財政指標組合せ分析表!$BP$51:$DC$51</c:f>
              <c:numCache>
                <c:formatCode>#,##0.0;"▲ "#,##0.0</c:formatCode>
                <c:ptCount val="40"/>
                <c:pt idx="0">
                  <c:v>49.8</c:v>
                </c:pt>
                <c:pt idx="8">
                  <c:v>39.4</c:v>
                </c:pt>
                <c:pt idx="16">
                  <c:v>29.1</c:v>
                </c:pt>
                <c:pt idx="24">
                  <c:v>25.3</c:v>
                </c:pt>
                <c:pt idx="32">
                  <c:v>28.1</c:v>
                </c:pt>
              </c:numCache>
            </c:numRef>
          </c:yVal>
          <c:smooth val="0"/>
          <c:extLst>
            <c:ext xmlns:c16="http://schemas.microsoft.com/office/drawing/2014/chart" uri="{C3380CC4-5D6E-409C-BE32-E72D297353CC}">
              <c16:uniqueId val="{00000009-9E6D-4C33-9159-03648E50A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{6B32DE4B-37EA-412D-9702-A37FC16A6727}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E6D-4C33-9159-03648E50A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{1D2C40D0-6EA6-4EA3-AB42-A6ECED98BA93}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6D-4C33-9159-03648E50A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{ACC1566F-E79E-49F1-BADF-076CD37060E7}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6D-4C33-9159-03648E50A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{F95AE572-5654-46F7-BF6C-0B3B2BEEA3E1}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6D-4C33-9159-03648E50A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{0879BE3D-4EEE-442B-A241-53E0EFA560E2}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6D-4C33-9159-03648E50A51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{F5C7A17D-6CF3-46C3-AC71-F9FE17F031EB}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E6D-4C33-9159-03648E50A51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{E16C4456-4A88-4889-AB08-70B7AC03A1C7}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E6D-4C33-9159-03648E50A51C}"/>
                </c:ext>
              </c:extLst>
            </c:dLbl>
            <c:dLbl>
              <c:idx val="24"/>
              <c:layout>
                <c:manualLayout>
                  <c:x val="-3.501086126211985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{12128978-6F9C-4138-8A99-68E81BA268F6}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E6D-4C33-9159-03648E50A51C}"/>
                </c:ext>
              </c:extLst>
            </c:dLbl>
            <c:dLbl>
              <c:idx val="32"/>
              <c:layout>
                <c:manualLayout>
                  <c:x val="-2.915008985768687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{9F435EDA-4CAB-4B52-B7A5-6008011F1AB2}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E6D-4C33-9159-03648E50A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6D-4C33-9159-03648E50A51C}"/>
            </c:ext>
          </c:extLst>
        </c:ser>
        <c:dLbls>
          <c:showLegendKey val="0"/>
          <c:showVal val="1"/>
          <c:showCatName val="0"/>
          <c:showSerName val="0"/>
          <c:showPercent val="0"/>
          <c:showBubbleSize val="0"/>
        </c:dLbls>
        <c:axId val="46179840"/>
        <c:axId val="46181760"/>
      </c:scatterChart>
      <c:valAx>
        <c:axId val="46179840"/>
        <c:scaling>
          <c:orientation val="minMax"/>
          <c:max val="64"/>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{3B98A7A8-3E66-470D-81D0-EFBC5981B6DE}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A39-417B-8142-E72B0A3722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{CE9F71F3-36EE-42A8-8445-8B42E7BB88AF}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39-417B-8142-E72B0A3722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{C94FFEB1-29A2-4C7B-8044-2437C45C612B}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39-417B-8142-E72B0A3722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{F15B5147-C29E-452A-B378-31E96C44A862}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39-417B-8142-E72B0A3722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{A5367766-AB5E-44D8-BB17-DBA68FF88E9E}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39-417B-8142-E72B0A3722C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{A3373358-D940-4709-9E35-5BE3EADA3D92}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A39-417B-8142-E72B0A3722C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{D690E8B5-C06B-4F7D-B518-050AC0BB20B6}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A39-417B-8142-E72B0A3722C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{E2ADE7B6-DE08-49D5-B52B-C0A5C5575F16}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A39-417B-8142-E72B0A3722C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{23F708F4-F421-4374-A991-E6011FAAA765}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A39-417B-8142-E72B0A3722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9.1999999999999993</c:v>
                </c:pt>
                <c:pt idx="24">
                  <c:v>9.9</c:v>
                </c:pt>
                <c:pt idx="32">
                  <c:v>10.6</c:v>
                </c:pt>
              </c:numCache>
            </c:numRef>
          </c:xVal>
          <c:yVal>
            <c:numRef>
              <c:f>公会計指標分析・財政指標組合せ分析表!$BP$73:$DC$73</c:f>
              <c:numCache>
                <c:formatCode>#,##0.0;"▲ "#,##0.0</c:formatCode>
                <c:ptCount val="40"/>
                <c:pt idx="0">
                  <c:v>49.8</c:v>
                </c:pt>
                <c:pt idx="8">
                  <c:v>39.4</c:v>
                </c:pt>
                <c:pt idx="16">
                  <c:v>29.1</c:v>
                </c:pt>
                <c:pt idx="24">
                  <c:v>25.3</c:v>
                </c:pt>
                <c:pt idx="32">
                  <c:v>28.1</c:v>
                </c:pt>
              </c:numCache>
            </c:numRef>
          </c:yVal>
          <c:smooth val="0"/>
          <c:extLst>
            <c:ext xmlns:c16="http://schemas.microsoft.com/office/drawing/2014/chart" uri="{C3380CC4-5D6E-409C-BE32-E72D297353CC}">
              <c16:uniqueId val="{00000009-EA39-417B-8142-E72B0A3722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{5ACF8C21-33C7-4A7C-93F3-83E07A2BD414}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A39-417B-8142-E72B0A3722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{9C12BB4F-2128-4729-B363-0A0A79A79CCA}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39-417B-8142-E72B0A3722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{BBE67CAD-B89B-40DD-8081-FCF27E814642}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39-417B-8142-E72B0A3722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{9C6ED4BA-9F92-4CCA-9588-45BF83A94650}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39-417B-8142-E72B0A3722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{9307EABD-FF57-4279-9C37-F4ED23755E8E}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39-417B-8142-E72B0A3722C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{8DC55A7D-767D-4B85-BC4C-909A98217497}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A39-417B-8142-E72B0A3722C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{95A4FB71-13B2-4F5C-A7B3-D890E863C1C8}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A39-417B-8142-E72B0A3722C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{60160BBB-26C2-4055-8C43-884017240A32}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A39-417B-8142-E72B0A3722C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{53D72286-498F-45AA-B069-03047CF8A0F8}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A39-417B-8142-E72B0A3722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39-417B-8142-E72B0A3722C4}"/>
            </c:ext>
          </c:extLst>
        </c:ser>
        <c:dLbls>
          <c:showLegendKey val="0"/>
          <c:showVal val="1"/>
          <c:showCatName val="0"/>
          <c:showSerName val="0"/>
          <c:showPercent val="0"/>
          <c:showBubbleSize val="0"/>
        </c:dLbls>
        <c:axId val="84219776"/>
        <c:axId val="84234240"/>
      </c:scatterChart>
      <c:valAx>
        <c:axId val="84219776"/>
        <c:scaling>
          <c:orientation val="minMax"/>
          <c:max val="11.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元利償還金のピークは平成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年度であり、以降減少している。しかし今後は大型事業の実施が計画されていることから、令和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年にピークを迎える様に上昇する見込みである。公営企業債の元利償還金に対する繰入金ピークは平成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年度であり、以降減少する見込みである。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算入公債費等については今まで交付税措置率の高い過疎債を中心に起債を行っていたが、庁舎建設には過疎債を当てられないため、今後減少する見込みである。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地方債は財政措置の大きい過疎対策事業債を中心に起債しており、村債の償還には交付税を充当することを考えている。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しかし庁舎建設には公共施設等適正管理推進事業債を起債するが、財政措置が小さいため返済には庁舎建設基金の残額を充当することを考えている。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一般会計等に係る地方債現在高は今後も大型事業を実施することから令和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年にピークを迎える形で増加する見込みである。公営企業債等繰入見込額についてはピークを過ぎていることから今後減少する見込みである。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充当可能財源等の充当可能基金は、庁舎建設基金の積み立てにより増加している。しかし令和元年から庁舎建設を行うため、基金については減少する。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新庁舎建設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が本格開始したため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取崩し、そ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の他特定目的金が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％は災害に対応するもの、うち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％は公共施設の老朽化対策等に対応するもの。）を維持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庁舎建設基金：庁舎建設の経費の財源に充てる。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地域福祉基金：高齢者等の保健福祉事業の推進に要する費用の財源に充てる。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地域振興基金：地域振興の経費の財源に充てる。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ふるさと農村活性化基金：集落共同事業の強化に対する支援事業に要する費用の財源に充てる。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むらづくり基金：景観形成、ふるさとの伝統と文化の継承、高齢者福祉の推進等の財源に充てる。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lang="ja-JP" altLang="en-US" sz="1100">
              <a:effectLst/>
              <a:latin typeface="ＭＳ ゴシック" panose="020B0609070205080204" pitchFamily="49" charset="-128"/>
              <a:ea typeface="ＭＳ ゴシック" panose="020B0609070205080204" pitchFamily="49" charset="-128"/>
            </a:rPr>
            <a:t>森林整備及びその促進に関する経費の財源に充てる。</a:t>
          </a:r>
        </a:p>
        <a:p>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新庁舎建設が本格開始したため、庁舎建設基金を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百万円取崩し、その他特定目的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森林環境譲与税を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百万円積立てたため、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庁舎建設については、村債を基金とともに活用するため最終的に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百万円残るが、減債基金に組替を行い村債に対する償還金に充当する。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％は災害に対応するもの、うち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％は公共施設の老朽化対策等に対応するもの。）を維持する。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％程度を維持していく。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地方債は財政措置の大きい過疎対策事業債を中心に起債しており、村債の償還には交付税を充当することを考えている。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しかし令和元年から実施する庁舎建設については財政措置の小さい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公共施設等適正管理推進事業債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を起債するため、令和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年度をピークに公債費が増加する予定である。今後財政負担軽減のため令和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年度をめどに減債基金を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％下回っているが、年々上昇傾向にある。今後は橋梁架け替え事業や庁舎建設事業等の大型事業が予定されていることから下降すると考えられる。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さらなる施設の適切な維持管理に努めるために、「個別施設計画」を策定し「公共施設等総合管理計画」に反映させ、全庁的に公共施設を管理していく。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67" name="直線コネクタ 66"/>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68" name="有形固定資産減価償却率最小値テキスト"/>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69" name="直線コネクタ 68"/>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0" name="有形固定資産減価償却率最大値テキスト"/>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1" name="直線コネクタ 70"/>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4" name="フローチャート: 判断 73"/>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5" name="フローチャート: 判断 74"/>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3" name="楕円 82"/>
        <xdr:cNvSpPr/>
      </xdr:nvSpPr>
      <xdr:spPr>
        <a:xfrm>
          <a:off x="4711700" y="4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84" name="有形固定資産減価償却率該当値テキスト"/>
        <xdr:cNvSpPr txBox="1"/>
      </xdr:nvSpPr>
      <xdr:spPr>
        <a:xfrm>
          <a:off x="4813300" y="479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94978</xdr:rowOff>
    </xdr:from>
    <xdr:to>
      <xdr:col>19</xdr:col>
      <xdr:colOff>187325</xdr:colOff>
      <xdr:row>29</xdr:row>
      <xdr:rowOff>25128</xdr:rowOff>
    </xdr:to>
    <xdr:sp macro="" textlink="">
      <xdr:nvSpPr>
        <xdr:cNvPr id="85" name="楕円 84"/>
        <xdr:cNvSpPr/>
      </xdr:nvSpPr>
      <xdr:spPr>
        <a:xfrm>
          <a:off x="4000500" y="4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145778</xdr:rowOff>
    </xdr:from>
    <xdr:to>
      <xdr:col>23</xdr:col>
      <xdr:colOff>85725</xdr:colOff>
      <xdr:row>29</xdr:row>
      <xdr:rowOff>17508</xdr:rowOff>
    </xdr:to>
    <xdr:cxnSp macro="">
      <xdr:nvCxnSpPr>
        <xdr:cNvPr id="86" name="直線コネクタ 85"/>
        <xdr:cNvCxnSpPr/>
      </xdr:nvCxnSpPr>
      <xdr:spPr>
        <a:xfrm>
          <a:off x="4051300" y="49463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61051</xdr:rowOff>
    </xdr:from>
    <xdr:to>
      <xdr:col>15</xdr:col>
      <xdr:colOff>187325</xdr:colOff>
      <xdr:row>28</xdr:row>
      <xdr:rowOff>162651</xdr:rowOff>
    </xdr:to>
    <xdr:sp macro="" textlink="">
      <xdr:nvSpPr>
        <xdr:cNvPr id="87" name="楕円 86"/>
        <xdr:cNvSpPr/>
      </xdr:nvSpPr>
      <xdr:spPr>
        <a:xfrm>
          <a:off x="32385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111851</xdr:rowOff>
    </xdr:from>
    <xdr:to>
      <xdr:col>19</xdr:col>
      <xdr:colOff>136525</xdr:colOff>
      <xdr:row>28</xdr:row>
      <xdr:rowOff>145778</xdr:rowOff>
    </xdr:to>
    <xdr:cxnSp macro="">
      <xdr:nvCxnSpPr>
        <xdr:cNvPr id="88" name="直線コネクタ 87"/>
        <xdr:cNvCxnSpPr/>
      </xdr:nvCxnSpPr>
      <xdr:spPr>
        <a:xfrm>
          <a:off x="3289300" y="491245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136888</xdr:rowOff>
    </xdr:from>
    <xdr:to>
      <xdr:col>11</xdr:col>
      <xdr:colOff>187325</xdr:colOff>
      <xdr:row>28</xdr:row>
      <xdr:rowOff>67038</xdr:rowOff>
    </xdr:to>
    <xdr:sp macro="" textlink="">
      <xdr:nvSpPr>
        <xdr:cNvPr id="89" name="楕円 88"/>
        <xdr:cNvSpPr/>
      </xdr:nvSpPr>
      <xdr:spPr>
        <a:xfrm>
          <a:off x="2476500" y="4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16238</xdr:rowOff>
    </xdr:from>
    <xdr:to>
      <xdr:col>15</xdr:col>
      <xdr:colOff>136525</xdr:colOff>
      <xdr:row>28</xdr:row>
      <xdr:rowOff>111851</xdr:rowOff>
    </xdr:to>
    <xdr:cxnSp macro="">
      <xdr:nvCxnSpPr>
        <xdr:cNvPr id="90" name="直線コネクタ 89"/>
        <xdr:cNvCxnSpPr/>
      </xdr:nvCxnSpPr>
      <xdr:spPr>
        <a:xfrm>
          <a:off x="2527300" y="4816838"/>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163376</xdr:rowOff>
    </xdr:from>
    <xdr:to>
      <xdr:col>7</xdr:col>
      <xdr:colOff>187325</xdr:colOff>
      <xdr:row>27</xdr:row>
      <xdr:rowOff>93526</xdr:rowOff>
    </xdr:to>
    <xdr:sp macro="" textlink="">
      <xdr:nvSpPr>
        <xdr:cNvPr id="91" name="楕円 90"/>
        <xdr:cNvSpPr/>
      </xdr:nvSpPr>
      <xdr:spPr>
        <a:xfrm>
          <a:off x="1714500" y="46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42726</xdr:rowOff>
    </xdr:from>
    <xdr:to>
      <xdr:col>11</xdr:col>
      <xdr:colOff>136525</xdr:colOff>
      <xdr:row>28</xdr:row>
      <xdr:rowOff>16238</xdr:rowOff>
    </xdr:to>
    <xdr:cxnSp macro="">
      <xdr:nvCxnSpPr>
        <xdr:cNvPr id="92" name="直線コネクタ 91"/>
        <xdr:cNvCxnSpPr/>
      </xdr:nvCxnSpPr>
      <xdr:spPr>
        <a:xfrm>
          <a:off x="1765300" y="4671876"/>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3" name="n_1aveValue有形固定資産減価償却率"/>
        <xdr:cNvSpPr txBox="1"/>
      </xdr:nvSpPr>
      <xdr:spPr>
        <a:xfrm>
          <a:off x="38360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94" name="n_2aveValue有形固定資産減価償却率"/>
        <xdr:cNvSpPr txBox="1"/>
      </xdr:nvSpPr>
      <xdr:spPr>
        <a:xfrm>
          <a:off x="3086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96" name="n_4aveValue有形固定資産減価償却率"/>
        <xdr:cNvSpPr txBox="1"/>
      </xdr:nvSpPr>
      <xdr:spPr>
        <a:xfrm>
          <a:off x="1562744" y="5019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41655</xdr:rowOff>
    </xdr:from>
    <xdr:ext cx="405111" cy="259045"/>
    <xdr:sp macro="" textlink="">
      <xdr:nvSpPr>
        <xdr:cNvPr id="97" name="n_1mainValue有形固定資産減価償却率"/>
        <xdr:cNvSpPr txBox="1"/>
      </xdr:nvSpPr>
      <xdr:spPr>
        <a:xfrm>
          <a:off x="3836044" y="467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7728</xdr:rowOff>
    </xdr:from>
    <xdr:ext cx="405111" cy="259045"/>
    <xdr:sp macro="" textlink="">
      <xdr:nvSpPr>
        <xdr:cNvPr id="98" name="n_2mainValue有形固定資産減価償却率"/>
        <xdr:cNvSpPr txBox="1"/>
      </xdr:nvSpPr>
      <xdr:spPr>
        <a:xfrm>
          <a:off x="3086744" y="4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83565</xdr:rowOff>
    </xdr:from>
    <xdr:ext cx="405111" cy="259045"/>
    <xdr:sp macro="" textlink="">
      <xdr:nvSpPr>
        <xdr:cNvPr id="99" name="n_3mainValue有形固定資産減価償却率"/>
        <xdr:cNvSpPr txBox="1"/>
      </xdr:nvSpPr>
      <xdr:spPr>
        <a:xfrm>
          <a:off x="2324744" y="454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110053</xdr:rowOff>
    </xdr:from>
    <xdr:ext cx="405111" cy="259045"/>
    <xdr:sp macro="" textlink="">
      <xdr:nvSpPr>
        <xdr:cNvPr id="100" name="n_4mainValue有形固定資産減価償却率"/>
        <xdr:cNvSpPr txBox="1"/>
      </xdr:nvSpPr>
      <xdr:spPr>
        <a:xfrm>
          <a:off x="1562744" y="439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道路橋梁事業等の大型事業、</a:t>
          </a:r>
          <a:r>
            <a:rPr kumimoji="1" lang="ja-JP" altLang="en-US" sz="1100">
              <a:solidFill>
                <a:schemeClr val="dk1"/>
              </a:solidFill>
              <a:effectLst/>
              <a:latin typeface="+mn-lt"/>
              <a:ea typeface="+mn-ea"/>
              <a:cs typeface="+mn-cs"/>
            </a:rPr>
            <a:t>新庁建設事業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緊急</a:t>
          </a:r>
          <a:r>
            <a:rPr kumimoji="1" lang="ja-JP" altLang="ja-JP" sz="1100">
              <a:solidFill>
                <a:schemeClr val="dk1"/>
              </a:solidFill>
              <a:effectLst/>
              <a:latin typeface="+mn-lt"/>
              <a:ea typeface="+mn-ea"/>
              <a:cs typeface="+mn-cs"/>
            </a:rPr>
            <a:t>自然災害防止対策事業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に伴う起債により、類似団体よりも債務償還比率は高い傾向にあるが、過疎対策事業債等の交付税措置の大きい地方債を優先して起債している。</a:t>
          </a:r>
          <a:endParaRPr lang="ja-JP" altLang="ja-JP">
            <a:effectLst/>
          </a:endParaRPr>
        </a:p>
        <a:p>
          <a:r>
            <a:rPr kumimoji="1" lang="ja-JP" altLang="ja-JP" sz="1100">
              <a:solidFill>
                <a:schemeClr val="dk1"/>
              </a:solidFill>
              <a:effectLst/>
              <a:latin typeface="+mn-lt"/>
              <a:ea typeface="+mn-ea"/>
              <a:cs typeface="+mn-cs"/>
            </a:rPr>
            <a:t>計画的な起債、償還を行い、安定的な財政運営に努めていく。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9" name="直線コネクタ 128"/>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0" name="債務償還比率最小値テキスト"/>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1" name="直線コネクタ 130"/>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4" name="債務償還比率平均値テキスト"/>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5" name="フローチャート: 判断 134"/>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6" name="フローチャート: 判断 135"/>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7" name="フローチャート: 判断 136"/>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8" name="フローチャート: 判断 137"/>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39" name="フローチャート: 判断 138"/>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149447</xdr:rowOff>
    </xdr:from>
    <xdr:to>
      <xdr:col>76</xdr:col>
      <xdr:colOff>73025</xdr:colOff>
      <xdr:row>32</xdr:row>
      <xdr:rowOff>79597</xdr:rowOff>
    </xdr:to>
    <xdr:sp macro="" textlink="">
      <xdr:nvSpPr>
        <xdr:cNvPr id="145" name="楕円 144"/>
        <xdr:cNvSpPr/>
      </xdr:nvSpPr>
      <xdr:spPr>
        <a:xfrm>
          <a:off x="14744700" y="54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127874</xdr:rowOff>
    </xdr:from>
    <xdr:ext cx="469744" cy="259045"/>
    <xdr:sp macro="" textlink="">
      <xdr:nvSpPr>
        <xdr:cNvPr id="146" name="債務償還比率該当値テキスト"/>
        <xdr:cNvSpPr txBox="1"/>
      </xdr:nvSpPr>
      <xdr:spPr>
        <a:xfrm>
          <a:off x="14846300" y="544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35020</xdr:rowOff>
    </xdr:from>
    <xdr:to>
      <xdr:col>72</xdr:col>
      <xdr:colOff>123825</xdr:colOff>
      <xdr:row>31</xdr:row>
      <xdr:rowOff>136620</xdr:rowOff>
    </xdr:to>
    <xdr:sp macro="" textlink="">
      <xdr:nvSpPr>
        <xdr:cNvPr id="147" name="楕円 146"/>
        <xdr:cNvSpPr/>
      </xdr:nvSpPr>
      <xdr:spPr>
        <a:xfrm>
          <a:off x="14033500" y="53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85820</xdr:rowOff>
    </xdr:from>
    <xdr:to>
      <xdr:col>76</xdr:col>
      <xdr:colOff>22225</xdr:colOff>
      <xdr:row>32</xdr:row>
      <xdr:rowOff>28797</xdr:rowOff>
    </xdr:to>
    <xdr:cxnSp macro="">
      <xdr:nvCxnSpPr>
        <xdr:cNvPr id="148" name="直線コネクタ 147"/>
        <xdr:cNvCxnSpPr/>
      </xdr:nvCxnSpPr>
      <xdr:spPr>
        <a:xfrm>
          <a:off x="14084300" y="5400770"/>
          <a:ext cx="7112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170847</xdr:rowOff>
    </xdr:from>
    <xdr:to>
      <xdr:col>68</xdr:col>
      <xdr:colOff>123825</xdr:colOff>
      <xdr:row>31</xdr:row>
      <xdr:rowOff>100997</xdr:rowOff>
    </xdr:to>
    <xdr:sp macro="" textlink="">
      <xdr:nvSpPr>
        <xdr:cNvPr id="149" name="楕円 148"/>
        <xdr:cNvSpPr/>
      </xdr:nvSpPr>
      <xdr:spPr>
        <a:xfrm>
          <a:off x="13271500" y="53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50197</xdr:rowOff>
    </xdr:from>
    <xdr:to>
      <xdr:col>72</xdr:col>
      <xdr:colOff>73025</xdr:colOff>
      <xdr:row>31</xdr:row>
      <xdr:rowOff>85820</xdr:rowOff>
    </xdr:to>
    <xdr:cxnSp macro="">
      <xdr:nvCxnSpPr>
        <xdr:cNvPr id="150" name="直線コネクタ 149"/>
        <xdr:cNvCxnSpPr/>
      </xdr:nvCxnSpPr>
      <xdr:spPr>
        <a:xfrm>
          <a:off x="13322300" y="5365147"/>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154654</xdr:rowOff>
    </xdr:from>
    <xdr:to>
      <xdr:col>64</xdr:col>
      <xdr:colOff>123825</xdr:colOff>
      <xdr:row>31</xdr:row>
      <xdr:rowOff>84804</xdr:rowOff>
    </xdr:to>
    <xdr:sp macro="" textlink="">
      <xdr:nvSpPr>
        <xdr:cNvPr id="151" name="楕円 150"/>
        <xdr:cNvSpPr/>
      </xdr:nvSpPr>
      <xdr:spPr>
        <a:xfrm>
          <a:off x="12509500" y="52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34004</xdr:rowOff>
    </xdr:from>
    <xdr:to>
      <xdr:col>68</xdr:col>
      <xdr:colOff>73025</xdr:colOff>
      <xdr:row>31</xdr:row>
      <xdr:rowOff>50197</xdr:rowOff>
    </xdr:to>
    <xdr:cxnSp macro="">
      <xdr:nvCxnSpPr>
        <xdr:cNvPr id="152" name="直線コネクタ 151"/>
        <xdr:cNvCxnSpPr/>
      </xdr:nvCxnSpPr>
      <xdr:spPr>
        <a:xfrm>
          <a:off x="12560300" y="534895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111474</xdr:rowOff>
    </xdr:from>
    <xdr:to>
      <xdr:col>60</xdr:col>
      <xdr:colOff>123825</xdr:colOff>
      <xdr:row>31</xdr:row>
      <xdr:rowOff>41624</xdr:rowOff>
    </xdr:to>
    <xdr:sp macro="" textlink="">
      <xdr:nvSpPr>
        <xdr:cNvPr id="153" name="楕円 152"/>
        <xdr:cNvSpPr/>
      </xdr:nvSpPr>
      <xdr:spPr>
        <a:xfrm>
          <a:off x="11747500" y="5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162274</xdr:rowOff>
    </xdr:from>
    <xdr:to>
      <xdr:col>64</xdr:col>
      <xdr:colOff>73025</xdr:colOff>
      <xdr:row>31</xdr:row>
      <xdr:rowOff>34004</xdr:rowOff>
    </xdr:to>
    <xdr:cxnSp macro="">
      <xdr:nvCxnSpPr>
        <xdr:cNvPr id="154" name="直線コネクタ 153"/>
        <xdr:cNvCxnSpPr/>
      </xdr:nvCxnSpPr>
      <xdr:spPr>
        <a:xfrm>
          <a:off x="11798300" y="530577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5" name="n_1aveValue債務償還比率"/>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6" name="n_2aveValue債務償還比率"/>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7" name="n_3aveValue債務償還比率"/>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8" name="n_4aveValue債務償還比率"/>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127747</xdr:rowOff>
    </xdr:from>
    <xdr:ext cx="469744" cy="259045"/>
    <xdr:sp macro="" textlink="">
      <xdr:nvSpPr>
        <xdr:cNvPr id="159" name="n_1mainValue債務償還比率"/>
        <xdr:cNvSpPr txBox="1"/>
      </xdr:nvSpPr>
      <xdr:spPr>
        <a:xfrm>
          <a:off x="13836727" y="544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92124</xdr:rowOff>
    </xdr:from>
    <xdr:ext cx="469744" cy="259045"/>
    <xdr:sp macro="" textlink="">
      <xdr:nvSpPr>
        <xdr:cNvPr id="160" name="n_2mainValue債務償還比率"/>
        <xdr:cNvSpPr txBox="1"/>
      </xdr:nvSpPr>
      <xdr:spPr>
        <a:xfrm>
          <a:off x="13087427" y="54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75931</xdr:rowOff>
    </xdr:from>
    <xdr:ext cx="469744" cy="259045"/>
    <xdr:sp macro="" textlink="">
      <xdr:nvSpPr>
        <xdr:cNvPr id="161" name="n_3mainValue債務償還比率"/>
        <xdr:cNvSpPr txBox="1"/>
      </xdr:nvSpPr>
      <xdr:spPr>
        <a:xfrm>
          <a:off x="12325427" y="539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32751</xdr:rowOff>
    </xdr:from>
    <xdr:ext cx="469744" cy="259045"/>
    <xdr:sp macro="" textlink="">
      <xdr:nvSpPr>
        <xdr:cNvPr id="162" name="n_4mainValue債務償還比率"/>
        <xdr:cNvSpPr txBox="1"/>
      </xdr:nvSpPr>
      <xdr:spPr>
        <a:xfrm>
          <a:off x="11563427" y="53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73" name="楕円 72"/>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42562</xdr:rowOff>
    </xdr:from>
    <xdr:ext cx="405111" cy="259045"/>
    <xdr:sp macro="" textlink="">
      <xdr:nvSpPr>
        <xdr:cNvPr id="74" name="【道路】&#10;有形固定資産減価償却率該当値テキスト"/>
        <xdr:cNvSpPr txBox="1"/>
      </xdr:nvSpPr>
      <xdr:spPr>
        <a:xfrm>
          <a:off x="4673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5" name="楕円 74"/>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70485</xdr:rowOff>
    </xdr:to>
    <xdr:cxnSp macro="">
      <xdr:nvCxnSpPr>
        <xdr:cNvPr id="76" name="直線コネクタ 75"/>
        <xdr:cNvCxnSpPr/>
      </xdr:nvCxnSpPr>
      <xdr:spPr>
        <a:xfrm>
          <a:off x="3797300" y="6214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7" name="楕円 76"/>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41910</xdr:rowOff>
    </xdr:to>
    <xdr:cxnSp macro="">
      <xdr:nvCxnSpPr>
        <xdr:cNvPr id="78" name="直線コネクタ 77"/>
        <xdr:cNvCxnSpPr/>
      </xdr:nvCxnSpPr>
      <xdr:spPr>
        <a:xfrm>
          <a:off x="2908300" y="6179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88265</xdr:rowOff>
    </xdr:from>
    <xdr:to>
      <xdr:col>10</xdr:col>
      <xdr:colOff>165100</xdr:colOff>
      <xdr:row>36</xdr:row>
      <xdr:rowOff>18415</xdr:rowOff>
    </xdr:to>
    <xdr:sp macro="" textlink="">
      <xdr:nvSpPr>
        <xdr:cNvPr id="79" name="楕円 78"/>
        <xdr:cNvSpPr/>
      </xdr:nvSpPr>
      <xdr:spPr>
        <a:xfrm>
          <a:off x="196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139065</xdr:rowOff>
    </xdr:from>
    <xdr:to>
      <xdr:col>15</xdr:col>
      <xdr:colOff>50800</xdr:colOff>
      <xdr:row>36</xdr:row>
      <xdr:rowOff>7620</xdr:rowOff>
    </xdr:to>
    <xdr:cxnSp macro="">
      <xdr:nvCxnSpPr>
        <xdr:cNvPr id="80" name="直線コネクタ 79"/>
        <xdr:cNvCxnSpPr/>
      </xdr:nvCxnSpPr>
      <xdr:spPr>
        <a:xfrm>
          <a:off x="2019300" y="6139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137795</xdr:rowOff>
    </xdr:from>
    <xdr:to>
      <xdr:col>6</xdr:col>
      <xdr:colOff>38100</xdr:colOff>
      <xdr:row>35</xdr:row>
      <xdr:rowOff>67945</xdr:rowOff>
    </xdr:to>
    <xdr:sp macro="" textlink="">
      <xdr:nvSpPr>
        <xdr:cNvPr id="81" name="楕円 80"/>
        <xdr:cNvSpPr/>
      </xdr:nvSpPr>
      <xdr:spPr>
        <a:xfrm>
          <a:off x="1079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17145</xdr:rowOff>
    </xdr:from>
    <xdr:to>
      <xdr:col>10</xdr:col>
      <xdr:colOff>114300</xdr:colOff>
      <xdr:row>35</xdr:row>
      <xdr:rowOff>139065</xdr:rowOff>
    </xdr:to>
    <xdr:cxnSp macro="">
      <xdr:nvCxnSpPr>
        <xdr:cNvPr id="82" name="直線コネクタ 81"/>
        <xdr:cNvCxnSpPr/>
      </xdr:nvCxnSpPr>
      <xdr:spPr>
        <a:xfrm>
          <a:off x="1130300" y="60178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7"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8" name="n_2mainValue【道路】&#10;有形固定資産減価償却率"/>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34942</xdr:rowOff>
    </xdr:from>
    <xdr:ext cx="405111" cy="259045"/>
    <xdr:sp macro="" textlink="">
      <xdr:nvSpPr>
        <xdr:cNvPr id="89" name="n_3mainValue【道路】&#10;有形固定資産減価償却率"/>
        <xdr:cNvSpPr txBox="1"/>
      </xdr:nvSpPr>
      <xdr:spPr>
        <a:xfrm>
          <a:off x="1816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84472</xdr:rowOff>
    </xdr:from>
    <xdr:ext cx="405111" cy="259045"/>
    <xdr:sp macro="" textlink="">
      <xdr:nvSpPr>
        <xdr:cNvPr id="90" name="n_4mainValue【道路】&#10;有形固定資産減価償却率"/>
        <xdr:cNvSpPr txBox="1"/>
      </xdr:nvSpPr>
      <xdr:spPr>
        <a:xfrm>
          <a:off x="927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105433</xdr:rowOff>
    </xdr:from>
    <xdr:to>
      <xdr:col>55</xdr:col>
      <xdr:colOff>50800</xdr:colOff>
      <xdr:row>40</xdr:row>
      <xdr:rowOff>35583</xdr:rowOff>
    </xdr:to>
    <xdr:sp macro="" textlink="">
      <xdr:nvSpPr>
        <xdr:cNvPr id="130" name="楕円 129"/>
        <xdr:cNvSpPr/>
      </xdr:nvSpPr>
      <xdr:spPr>
        <a:xfrm>
          <a:off x="10426700" y="67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128310</xdr:rowOff>
    </xdr:from>
    <xdr:ext cx="534377" cy="259045"/>
    <xdr:sp macro="" textlink="">
      <xdr:nvSpPr>
        <xdr:cNvPr id="131" name="【道路】&#10;一人当たり延長該当値テキスト"/>
        <xdr:cNvSpPr txBox="1"/>
      </xdr:nvSpPr>
      <xdr:spPr>
        <a:xfrm>
          <a:off x="10515600" y="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116474</xdr:rowOff>
    </xdr:from>
    <xdr:to>
      <xdr:col>50</xdr:col>
      <xdr:colOff>165100</xdr:colOff>
      <xdr:row>40</xdr:row>
      <xdr:rowOff>46624</xdr:rowOff>
    </xdr:to>
    <xdr:sp macro="" textlink="">
      <xdr:nvSpPr>
        <xdr:cNvPr id="132" name="楕円 131"/>
        <xdr:cNvSpPr/>
      </xdr:nvSpPr>
      <xdr:spPr>
        <a:xfrm>
          <a:off x="9588500" y="68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156233</xdr:rowOff>
    </xdr:from>
    <xdr:to>
      <xdr:col>55</xdr:col>
      <xdr:colOff>0</xdr:colOff>
      <xdr:row>39</xdr:row>
      <xdr:rowOff>167274</xdr:rowOff>
    </xdr:to>
    <xdr:cxnSp macro="">
      <xdr:nvCxnSpPr>
        <xdr:cNvPr id="133" name="直線コネクタ 132"/>
        <xdr:cNvCxnSpPr/>
      </xdr:nvCxnSpPr>
      <xdr:spPr>
        <a:xfrm flipV="1">
          <a:off x="9639300" y="6842783"/>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144432</xdr:rowOff>
    </xdr:from>
    <xdr:to>
      <xdr:col>46</xdr:col>
      <xdr:colOff>38100</xdr:colOff>
      <xdr:row>40</xdr:row>
      <xdr:rowOff>74582</xdr:rowOff>
    </xdr:to>
    <xdr:sp macro="" textlink="">
      <xdr:nvSpPr>
        <xdr:cNvPr id="134" name="楕円 133"/>
        <xdr:cNvSpPr/>
      </xdr:nvSpPr>
      <xdr:spPr>
        <a:xfrm>
          <a:off x="8699500" y="6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167274</xdr:rowOff>
    </xdr:from>
    <xdr:to>
      <xdr:col>50</xdr:col>
      <xdr:colOff>114300</xdr:colOff>
      <xdr:row>40</xdr:row>
      <xdr:rowOff>23782</xdr:rowOff>
    </xdr:to>
    <xdr:cxnSp macro="">
      <xdr:nvCxnSpPr>
        <xdr:cNvPr id="135" name="直線コネクタ 134"/>
        <xdr:cNvCxnSpPr/>
      </xdr:nvCxnSpPr>
      <xdr:spPr>
        <a:xfrm flipV="1">
          <a:off x="8750300" y="6853824"/>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129672</xdr:rowOff>
    </xdr:from>
    <xdr:to>
      <xdr:col>41</xdr:col>
      <xdr:colOff>101600</xdr:colOff>
      <xdr:row>40</xdr:row>
      <xdr:rowOff>59822</xdr:rowOff>
    </xdr:to>
    <xdr:sp macro="" textlink="">
      <xdr:nvSpPr>
        <xdr:cNvPr id="136" name="楕円 135"/>
        <xdr:cNvSpPr/>
      </xdr:nvSpPr>
      <xdr:spPr>
        <a:xfrm>
          <a:off x="7810500" y="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9022</xdr:rowOff>
    </xdr:from>
    <xdr:to>
      <xdr:col>45</xdr:col>
      <xdr:colOff>177800</xdr:colOff>
      <xdr:row>40</xdr:row>
      <xdr:rowOff>23782</xdr:rowOff>
    </xdr:to>
    <xdr:cxnSp macro="">
      <xdr:nvCxnSpPr>
        <xdr:cNvPr id="137" name="直線コネクタ 136"/>
        <xdr:cNvCxnSpPr/>
      </xdr:nvCxnSpPr>
      <xdr:spPr>
        <a:xfrm>
          <a:off x="7861300" y="6867022"/>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131196</xdr:rowOff>
    </xdr:from>
    <xdr:to>
      <xdr:col>36</xdr:col>
      <xdr:colOff>165100</xdr:colOff>
      <xdr:row>42</xdr:row>
      <xdr:rowOff>61346</xdr:rowOff>
    </xdr:to>
    <xdr:sp macro="" textlink="">
      <xdr:nvSpPr>
        <xdr:cNvPr id="138" name="楕円 137"/>
        <xdr:cNvSpPr/>
      </xdr:nvSpPr>
      <xdr:spPr>
        <a:xfrm>
          <a:off x="6921500" y="7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9022</xdr:rowOff>
    </xdr:from>
    <xdr:to>
      <xdr:col>41</xdr:col>
      <xdr:colOff>50800</xdr:colOff>
      <xdr:row>42</xdr:row>
      <xdr:rowOff>10546</xdr:rowOff>
    </xdr:to>
    <xdr:cxnSp macro="">
      <xdr:nvCxnSpPr>
        <xdr:cNvPr id="139" name="直線コネクタ 138"/>
        <xdr:cNvCxnSpPr/>
      </xdr:nvCxnSpPr>
      <xdr:spPr>
        <a:xfrm flipV="1">
          <a:off x="6972300" y="6867022"/>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37751</xdr:rowOff>
    </xdr:from>
    <xdr:ext cx="534377" cy="259045"/>
    <xdr:sp macro="" textlink="">
      <xdr:nvSpPr>
        <xdr:cNvPr id="144" name="n_1mainValue【道路】&#10;一人当たり延長"/>
        <xdr:cNvSpPr txBox="1"/>
      </xdr:nvSpPr>
      <xdr:spPr>
        <a:xfrm>
          <a:off x="9359411" y="68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65709</xdr:rowOff>
    </xdr:from>
    <xdr:ext cx="534377" cy="259045"/>
    <xdr:sp macro="" textlink="">
      <xdr:nvSpPr>
        <xdr:cNvPr id="145" name="n_2mainValue【道路】&#10;一人当たり延長"/>
        <xdr:cNvSpPr txBox="1"/>
      </xdr:nvSpPr>
      <xdr:spPr>
        <a:xfrm>
          <a:off x="8483111" y="69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50949</xdr:rowOff>
    </xdr:from>
    <xdr:ext cx="534377" cy="259045"/>
    <xdr:sp macro="" textlink="">
      <xdr:nvSpPr>
        <xdr:cNvPr id="146" name="n_3mainValue【道路】&#10;一人当たり延長"/>
        <xdr:cNvSpPr txBox="1"/>
      </xdr:nvSpPr>
      <xdr:spPr>
        <a:xfrm>
          <a:off x="7594111" y="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52473</xdr:rowOff>
    </xdr:from>
    <xdr:ext cx="469744" cy="259045"/>
    <xdr:sp macro="" textlink="">
      <xdr:nvSpPr>
        <xdr:cNvPr id="147" name="n_4mainValue【道路】&#10;一人当たり延長"/>
        <xdr:cNvSpPr txBox="1"/>
      </xdr:nvSpPr>
      <xdr:spPr>
        <a:xfrm>
          <a:off x="6737427" y="725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68072</xdr:rowOff>
    </xdr:from>
    <xdr:to>
      <xdr:col>24</xdr:col>
      <xdr:colOff>114300</xdr:colOff>
      <xdr:row>60</xdr:row>
      <xdr:rowOff>169672</xdr:rowOff>
    </xdr:to>
    <xdr:sp macro="" textlink="">
      <xdr:nvSpPr>
        <xdr:cNvPr id="186" name="楕円 185"/>
        <xdr:cNvSpPr/>
      </xdr:nvSpPr>
      <xdr:spPr>
        <a:xfrm>
          <a:off x="4584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90949</xdr:rowOff>
    </xdr:from>
    <xdr:ext cx="405111" cy="259045"/>
    <xdr:sp macro="" textlink="">
      <xdr:nvSpPr>
        <xdr:cNvPr id="187" name="【橋りょう・トンネル】&#10;有形固定資産減価償却率該当値テキスト"/>
        <xdr:cNvSpPr txBox="1"/>
      </xdr:nvSpPr>
      <xdr:spPr>
        <a:xfrm>
          <a:off x="4673600" y="1020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47498</xdr:rowOff>
    </xdr:from>
    <xdr:to>
      <xdr:col>20</xdr:col>
      <xdr:colOff>38100</xdr:colOff>
      <xdr:row>60</xdr:row>
      <xdr:rowOff>149098</xdr:rowOff>
    </xdr:to>
    <xdr:sp macro="" textlink="">
      <xdr:nvSpPr>
        <xdr:cNvPr id="188" name="楕円 187"/>
        <xdr:cNvSpPr/>
      </xdr:nvSpPr>
      <xdr:spPr>
        <a:xfrm>
          <a:off x="3746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98298</xdr:rowOff>
    </xdr:from>
    <xdr:to>
      <xdr:col>24</xdr:col>
      <xdr:colOff>63500</xdr:colOff>
      <xdr:row>60</xdr:row>
      <xdr:rowOff>118872</xdr:rowOff>
    </xdr:to>
    <xdr:cxnSp macro="">
      <xdr:nvCxnSpPr>
        <xdr:cNvPr id="189" name="直線コネクタ 188"/>
        <xdr:cNvCxnSpPr/>
      </xdr:nvCxnSpPr>
      <xdr:spPr>
        <a:xfrm>
          <a:off x="3797300" y="103852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0" name="楕円 189"/>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98298</xdr:rowOff>
    </xdr:from>
    <xdr:to>
      <xdr:col>19</xdr:col>
      <xdr:colOff>177800</xdr:colOff>
      <xdr:row>60</xdr:row>
      <xdr:rowOff>102870</xdr:rowOff>
    </xdr:to>
    <xdr:cxnSp macro="">
      <xdr:nvCxnSpPr>
        <xdr:cNvPr id="191" name="直線コネクタ 190"/>
        <xdr:cNvCxnSpPr/>
      </xdr:nvCxnSpPr>
      <xdr:spPr>
        <a:xfrm flipV="1">
          <a:off x="2908300" y="103852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47498</xdr:rowOff>
    </xdr:from>
    <xdr:to>
      <xdr:col>10</xdr:col>
      <xdr:colOff>165100</xdr:colOff>
      <xdr:row>60</xdr:row>
      <xdr:rowOff>149098</xdr:rowOff>
    </xdr:to>
    <xdr:sp macro="" textlink="">
      <xdr:nvSpPr>
        <xdr:cNvPr id="192" name="楕円 191"/>
        <xdr:cNvSpPr/>
      </xdr:nvSpPr>
      <xdr:spPr>
        <a:xfrm>
          <a:off x="1968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98298</xdr:rowOff>
    </xdr:from>
    <xdr:to>
      <xdr:col>15</xdr:col>
      <xdr:colOff>50800</xdr:colOff>
      <xdr:row>60</xdr:row>
      <xdr:rowOff>102870</xdr:rowOff>
    </xdr:to>
    <xdr:cxnSp macro="">
      <xdr:nvCxnSpPr>
        <xdr:cNvPr id="193" name="直線コネクタ 192"/>
        <xdr:cNvCxnSpPr/>
      </xdr:nvCxnSpPr>
      <xdr:spPr>
        <a:xfrm>
          <a:off x="2019300" y="103852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93218</xdr:rowOff>
    </xdr:from>
    <xdr:to>
      <xdr:col>6</xdr:col>
      <xdr:colOff>38100</xdr:colOff>
      <xdr:row>58</xdr:row>
      <xdr:rowOff>23368</xdr:rowOff>
    </xdr:to>
    <xdr:sp macro="" textlink="">
      <xdr:nvSpPr>
        <xdr:cNvPr id="194" name="楕円 193"/>
        <xdr:cNvSpPr/>
      </xdr:nvSpPr>
      <xdr:spPr>
        <a:xfrm>
          <a:off x="1079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144018</xdr:rowOff>
    </xdr:from>
    <xdr:to>
      <xdr:col>10</xdr:col>
      <xdr:colOff>114300</xdr:colOff>
      <xdr:row>60</xdr:row>
      <xdr:rowOff>98298</xdr:rowOff>
    </xdr:to>
    <xdr:cxnSp macro="">
      <xdr:nvCxnSpPr>
        <xdr:cNvPr id="195" name="直線コネクタ 194"/>
        <xdr:cNvCxnSpPr/>
      </xdr:nvCxnSpPr>
      <xdr:spPr>
        <a:xfrm>
          <a:off x="1130300" y="9916668"/>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7"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99" name="n_4aveValue【橋りょう・トンネル】&#10;有形固定資産減価償却率"/>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165625</xdr:rowOff>
    </xdr:from>
    <xdr:ext cx="405111" cy="259045"/>
    <xdr:sp macro="" textlink="">
      <xdr:nvSpPr>
        <xdr:cNvPr id="200" name="n_1mainValue【橋りょう・トンネル】&#10;有形固定資産減価償却率"/>
        <xdr:cNvSpPr txBox="1"/>
      </xdr:nvSpPr>
      <xdr:spPr>
        <a:xfrm>
          <a:off x="3582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1" name="n_2mainValue【橋りょう・トンネ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165625</xdr:rowOff>
    </xdr:from>
    <xdr:ext cx="405111" cy="259045"/>
    <xdr:sp macro="" textlink="">
      <xdr:nvSpPr>
        <xdr:cNvPr id="202" name="n_3mainValue【橋りょう・トンネル】&#10;有形固定資産減価償却率"/>
        <xdr:cNvSpPr txBox="1"/>
      </xdr:nvSpPr>
      <xdr:spPr>
        <a:xfrm>
          <a:off x="18167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39895</xdr:rowOff>
    </xdr:from>
    <xdr:ext cx="405111" cy="259045"/>
    <xdr:sp macro="" textlink="">
      <xdr:nvSpPr>
        <xdr:cNvPr id="203" name="n_4mainValue【橋りょう・トンネル】&#10;有形固定資産減価償却率"/>
        <xdr:cNvSpPr txBox="1"/>
      </xdr:nvSpPr>
      <xdr:spPr>
        <a:xfrm>
          <a:off x="927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161097</xdr:rowOff>
    </xdr:from>
    <xdr:to>
      <xdr:col>55</xdr:col>
      <xdr:colOff>50800</xdr:colOff>
      <xdr:row>63</xdr:row>
      <xdr:rowOff>91247</xdr:rowOff>
    </xdr:to>
    <xdr:sp macro="" textlink="">
      <xdr:nvSpPr>
        <xdr:cNvPr id="245" name="楕円 244"/>
        <xdr:cNvSpPr/>
      </xdr:nvSpPr>
      <xdr:spPr>
        <a:xfrm>
          <a:off x="10426700" y="107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12524</xdr:rowOff>
    </xdr:from>
    <xdr:ext cx="690189" cy="259045"/>
    <xdr:sp macro="" textlink="">
      <xdr:nvSpPr>
        <xdr:cNvPr id="246" name="【橋りょう・トンネル】&#10;一人当たり有形固定資産（償却資産）額該当値テキスト"/>
        <xdr:cNvSpPr txBox="1"/>
      </xdr:nvSpPr>
      <xdr:spPr>
        <a:xfrm>
          <a:off x="10515600" y="10642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170852</xdr:rowOff>
    </xdr:from>
    <xdr:to>
      <xdr:col>50</xdr:col>
      <xdr:colOff>165100</xdr:colOff>
      <xdr:row>63</xdr:row>
      <xdr:rowOff>101002</xdr:rowOff>
    </xdr:to>
    <xdr:sp macro="" textlink="">
      <xdr:nvSpPr>
        <xdr:cNvPr id="247" name="楕円 246"/>
        <xdr:cNvSpPr/>
      </xdr:nvSpPr>
      <xdr:spPr>
        <a:xfrm>
          <a:off x="9588500" y="108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40447</xdr:rowOff>
    </xdr:from>
    <xdr:to>
      <xdr:col>55</xdr:col>
      <xdr:colOff>0</xdr:colOff>
      <xdr:row>63</xdr:row>
      <xdr:rowOff>50202</xdr:rowOff>
    </xdr:to>
    <xdr:cxnSp macro="">
      <xdr:nvCxnSpPr>
        <xdr:cNvPr id="248" name="直線コネクタ 247"/>
        <xdr:cNvCxnSpPr/>
      </xdr:nvCxnSpPr>
      <xdr:spPr>
        <a:xfrm flipV="1">
          <a:off x="9639300" y="10841797"/>
          <a:ext cx="8382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170921</xdr:rowOff>
    </xdr:from>
    <xdr:to>
      <xdr:col>46</xdr:col>
      <xdr:colOff>38100</xdr:colOff>
      <xdr:row>63</xdr:row>
      <xdr:rowOff>101071</xdr:rowOff>
    </xdr:to>
    <xdr:sp macro="" textlink="">
      <xdr:nvSpPr>
        <xdr:cNvPr id="249" name="楕円 248"/>
        <xdr:cNvSpPr/>
      </xdr:nvSpPr>
      <xdr:spPr>
        <a:xfrm>
          <a:off x="8699500" y="108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50202</xdr:rowOff>
    </xdr:from>
    <xdr:to>
      <xdr:col>50</xdr:col>
      <xdr:colOff>114300</xdr:colOff>
      <xdr:row>63</xdr:row>
      <xdr:rowOff>50271</xdr:rowOff>
    </xdr:to>
    <xdr:cxnSp macro="">
      <xdr:nvCxnSpPr>
        <xdr:cNvPr id="250" name="直線コネクタ 249"/>
        <xdr:cNvCxnSpPr/>
      </xdr:nvCxnSpPr>
      <xdr:spPr>
        <a:xfrm flipV="1">
          <a:off x="8750300" y="1085155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9233</xdr:rowOff>
    </xdr:from>
    <xdr:to>
      <xdr:col>41</xdr:col>
      <xdr:colOff>101600</xdr:colOff>
      <xdr:row>63</xdr:row>
      <xdr:rowOff>110833</xdr:rowOff>
    </xdr:to>
    <xdr:sp macro="" textlink="">
      <xdr:nvSpPr>
        <xdr:cNvPr id="251" name="楕円 250"/>
        <xdr:cNvSpPr/>
      </xdr:nvSpPr>
      <xdr:spPr>
        <a:xfrm>
          <a:off x="7810500" y="10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50271</xdr:rowOff>
    </xdr:from>
    <xdr:to>
      <xdr:col>45</xdr:col>
      <xdr:colOff>177800</xdr:colOff>
      <xdr:row>63</xdr:row>
      <xdr:rowOff>60033</xdr:rowOff>
    </xdr:to>
    <xdr:cxnSp macro="">
      <xdr:nvCxnSpPr>
        <xdr:cNvPr id="252" name="直線コネクタ 251"/>
        <xdr:cNvCxnSpPr/>
      </xdr:nvCxnSpPr>
      <xdr:spPr>
        <a:xfrm flipV="1">
          <a:off x="7861300" y="10851621"/>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104533</xdr:rowOff>
    </xdr:from>
    <xdr:to>
      <xdr:col>36</xdr:col>
      <xdr:colOff>165100</xdr:colOff>
      <xdr:row>64</xdr:row>
      <xdr:rowOff>34683</xdr:rowOff>
    </xdr:to>
    <xdr:sp macro="" textlink="">
      <xdr:nvSpPr>
        <xdr:cNvPr id="253" name="楕円 252"/>
        <xdr:cNvSpPr/>
      </xdr:nvSpPr>
      <xdr:spPr>
        <a:xfrm>
          <a:off x="6921500" y="109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60033</xdr:rowOff>
    </xdr:from>
    <xdr:to>
      <xdr:col>41</xdr:col>
      <xdr:colOff>50800</xdr:colOff>
      <xdr:row>63</xdr:row>
      <xdr:rowOff>155333</xdr:rowOff>
    </xdr:to>
    <xdr:cxnSp macro="">
      <xdr:nvCxnSpPr>
        <xdr:cNvPr id="254" name="直線コネクタ 253"/>
        <xdr:cNvCxnSpPr/>
      </xdr:nvCxnSpPr>
      <xdr:spPr>
        <a:xfrm flipV="1">
          <a:off x="6972300" y="10861383"/>
          <a:ext cx="889000" cy="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117529</xdr:rowOff>
    </xdr:from>
    <xdr:ext cx="690189" cy="259045"/>
    <xdr:sp macro="" textlink="">
      <xdr:nvSpPr>
        <xdr:cNvPr id="259" name="n_1mainValue【橋りょう・トンネル】&#10;一人当たり有形固定資産（償却資産）額"/>
        <xdr:cNvSpPr txBox="1"/>
      </xdr:nvSpPr>
      <xdr:spPr>
        <a:xfrm>
          <a:off x="9281505" y="10575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117598</xdr:rowOff>
    </xdr:from>
    <xdr:ext cx="690189" cy="259045"/>
    <xdr:sp macro="" textlink="">
      <xdr:nvSpPr>
        <xdr:cNvPr id="260" name="n_2mainValue【橋りょう・トンネル】&#10;一人当たり有形固定資産（償却資産）額"/>
        <xdr:cNvSpPr txBox="1"/>
      </xdr:nvSpPr>
      <xdr:spPr>
        <a:xfrm>
          <a:off x="8405205" y="10576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127360</xdr:rowOff>
    </xdr:from>
    <xdr:ext cx="690189" cy="259045"/>
    <xdr:sp macro="" textlink="">
      <xdr:nvSpPr>
        <xdr:cNvPr id="261" name="n_3mainValue【橋りょう・トンネル】&#10;一人当たり有形固定資産（償却資産）額"/>
        <xdr:cNvSpPr txBox="1"/>
      </xdr:nvSpPr>
      <xdr:spPr>
        <a:xfrm>
          <a:off x="7516205" y="10585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25810</xdr:rowOff>
    </xdr:from>
    <xdr:ext cx="599010" cy="259045"/>
    <xdr:sp macro="" textlink="">
      <xdr:nvSpPr>
        <xdr:cNvPr id="262" name="n_4mainValue【橋りょう・トンネル】&#10;一人当たり有形固定資産（償却資産）額"/>
        <xdr:cNvSpPr txBox="1"/>
      </xdr:nvSpPr>
      <xdr:spPr>
        <a:xfrm>
          <a:off x="6672795" y="1099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303" name="楕円 302"/>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304" name="【公営住宅】&#10;有形固定資産減価償却率該当値テキスト"/>
        <xdr:cNvSpPr txBox="1"/>
      </xdr:nvSpPr>
      <xdr:spPr>
        <a:xfrm>
          <a:off x="4673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5" name="楕円 304"/>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112395</xdr:rowOff>
    </xdr:to>
    <xdr:cxnSp macro="">
      <xdr:nvCxnSpPr>
        <xdr:cNvPr id="306" name="直線コネクタ 305"/>
        <xdr:cNvCxnSpPr/>
      </xdr:nvCxnSpPr>
      <xdr:spPr>
        <a:xfrm>
          <a:off x="3797300" y="144646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7" name="楕円 306"/>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62864</xdr:rowOff>
    </xdr:to>
    <xdr:cxnSp macro="">
      <xdr:nvCxnSpPr>
        <xdr:cNvPr id="308" name="直線コネクタ 307"/>
        <xdr:cNvCxnSpPr/>
      </xdr:nvCxnSpPr>
      <xdr:spPr>
        <a:xfrm>
          <a:off x="2908300" y="144151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09" name="楕円 308"/>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84</xdr:row>
      <xdr:rowOff>13336</xdr:rowOff>
    </xdr:to>
    <xdr:cxnSp macro="">
      <xdr:nvCxnSpPr>
        <xdr:cNvPr id="310" name="直線コネクタ 309"/>
        <xdr:cNvCxnSpPr/>
      </xdr:nvCxnSpPr>
      <xdr:spPr>
        <a:xfrm>
          <a:off x="2019300" y="143617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1" name="楕円 310"/>
        <xdr:cNvSpPr/>
      </xdr:nvSpPr>
      <xdr:spPr>
        <a:xfrm>
          <a:off x="1079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131445</xdr:rowOff>
    </xdr:to>
    <xdr:cxnSp macro="">
      <xdr:nvCxnSpPr>
        <xdr:cNvPr id="312" name="直線コネクタ 311"/>
        <xdr:cNvCxnSpPr/>
      </xdr:nvCxnSpPr>
      <xdr:spPr>
        <a:xfrm>
          <a:off x="1130300" y="1422844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17"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8" name="n_2mainValue【公営住宅】&#10;有形固定資産減価償却率"/>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19" name="n_3mainValue【公営住宅】&#10;有形固定資産減価償却率"/>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40022</xdr:rowOff>
    </xdr:from>
    <xdr:ext cx="405111" cy="259045"/>
    <xdr:sp macro="" textlink="">
      <xdr:nvSpPr>
        <xdr:cNvPr id="320" name="n_4mainValue【公営住宅】&#10;有形固定資産減価償却率"/>
        <xdr:cNvSpPr txBox="1"/>
      </xdr:nvSpPr>
      <xdr:spPr>
        <a:xfrm>
          <a:off x="927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92202</xdr:rowOff>
    </xdr:from>
    <xdr:to>
      <xdr:col>55</xdr:col>
      <xdr:colOff>50800</xdr:colOff>
      <xdr:row>85</xdr:row>
      <xdr:rowOff>22352</xdr:rowOff>
    </xdr:to>
    <xdr:sp macro="" textlink="">
      <xdr:nvSpPr>
        <xdr:cNvPr id="360" name="楕円 359"/>
        <xdr:cNvSpPr/>
      </xdr:nvSpPr>
      <xdr:spPr>
        <a:xfrm>
          <a:off x="10426700" y="144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70629</xdr:rowOff>
    </xdr:from>
    <xdr:ext cx="469744" cy="259045"/>
    <xdr:sp macro="" textlink="">
      <xdr:nvSpPr>
        <xdr:cNvPr id="361" name="【公営住宅】&#10;一人当たり面積該当値テキスト"/>
        <xdr:cNvSpPr txBox="1"/>
      </xdr:nvSpPr>
      <xdr:spPr>
        <a:xfrm>
          <a:off x="10515600" y="1447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105283</xdr:rowOff>
    </xdr:from>
    <xdr:to>
      <xdr:col>50</xdr:col>
      <xdr:colOff>165100</xdr:colOff>
      <xdr:row>85</xdr:row>
      <xdr:rowOff>35433</xdr:rowOff>
    </xdr:to>
    <xdr:sp macro="" textlink="">
      <xdr:nvSpPr>
        <xdr:cNvPr id="362" name="楕円 361"/>
        <xdr:cNvSpPr/>
      </xdr:nvSpPr>
      <xdr:spPr>
        <a:xfrm>
          <a:off x="9588500" y="145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143002</xdr:rowOff>
    </xdr:from>
    <xdr:to>
      <xdr:col>55</xdr:col>
      <xdr:colOff>0</xdr:colOff>
      <xdr:row>84</xdr:row>
      <xdr:rowOff>156083</xdr:rowOff>
    </xdr:to>
    <xdr:cxnSp macro="">
      <xdr:nvCxnSpPr>
        <xdr:cNvPr id="363" name="直線コネクタ 362"/>
        <xdr:cNvCxnSpPr/>
      </xdr:nvCxnSpPr>
      <xdr:spPr>
        <a:xfrm flipV="1">
          <a:off x="9639300" y="14544802"/>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108713</xdr:rowOff>
    </xdr:from>
    <xdr:to>
      <xdr:col>46</xdr:col>
      <xdr:colOff>38100</xdr:colOff>
      <xdr:row>85</xdr:row>
      <xdr:rowOff>38863</xdr:rowOff>
    </xdr:to>
    <xdr:sp macro="" textlink="">
      <xdr:nvSpPr>
        <xdr:cNvPr id="364" name="楕円 363"/>
        <xdr:cNvSpPr/>
      </xdr:nvSpPr>
      <xdr:spPr>
        <a:xfrm>
          <a:off x="8699500" y="14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156083</xdr:rowOff>
    </xdr:from>
    <xdr:to>
      <xdr:col>50</xdr:col>
      <xdr:colOff>114300</xdr:colOff>
      <xdr:row>84</xdr:row>
      <xdr:rowOff>159513</xdr:rowOff>
    </xdr:to>
    <xdr:cxnSp macro="">
      <xdr:nvCxnSpPr>
        <xdr:cNvPr id="365" name="直線コネクタ 364"/>
        <xdr:cNvCxnSpPr/>
      </xdr:nvCxnSpPr>
      <xdr:spPr>
        <a:xfrm flipV="1">
          <a:off x="8750300" y="1455788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110110</xdr:rowOff>
    </xdr:from>
    <xdr:to>
      <xdr:col>41</xdr:col>
      <xdr:colOff>101600</xdr:colOff>
      <xdr:row>85</xdr:row>
      <xdr:rowOff>40260</xdr:rowOff>
    </xdr:to>
    <xdr:sp macro="" textlink="">
      <xdr:nvSpPr>
        <xdr:cNvPr id="366" name="楕円 365"/>
        <xdr:cNvSpPr/>
      </xdr:nvSpPr>
      <xdr:spPr>
        <a:xfrm>
          <a:off x="7810500" y="145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159513</xdr:rowOff>
    </xdr:from>
    <xdr:to>
      <xdr:col>45</xdr:col>
      <xdr:colOff>177800</xdr:colOff>
      <xdr:row>84</xdr:row>
      <xdr:rowOff>160910</xdr:rowOff>
    </xdr:to>
    <xdr:cxnSp macro="">
      <xdr:nvCxnSpPr>
        <xdr:cNvPr id="367" name="直線コネクタ 366"/>
        <xdr:cNvCxnSpPr/>
      </xdr:nvCxnSpPr>
      <xdr:spPr>
        <a:xfrm flipV="1">
          <a:off x="7861300" y="1456131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167387</xdr:rowOff>
    </xdr:from>
    <xdr:to>
      <xdr:col>36</xdr:col>
      <xdr:colOff>165100</xdr:colOff>
      <xdr:row>85</xdr:row>
      <xdr:rowOff>97537</xdr:rowOff>
    </xdr:to>
    <xdr:sp macro="" textlink="">
      <xdr:nvSpPr>
        <xdr:cNvPr id="368" name="楕円 367"/>
        <xdr:cNvSpPr/>
      </xdr:nvSpPr>
      <xdr:spPr>
        <a:xfrm>
          <a:off x="6921500" y="14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160910</xdr:rowOff>
    </xdr:from>
    <xdr:to>
      <xdr:col>41</xdr:col>
      <xdr:colOff>50800</xdr:colOff>
      <xdr:row>85</xdr:row>
      <xdr:rowOff>46737</xdr:rowOff>
    </xdr:to>
    <xdr:cxnSp macro="">
      <xdr:nvCxnSpPr>
        <xdr:cNvPr id="369" name="直線コネクタ 368"/>
        <xdr:cNvCxnSpPr/>
      </xdr:nvCxnSpPr>
      <xdr:spPr>
        <a:xfrm flipV="1">
          <a:off x="6972300" y="1456271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26560</xdr:rowOff>
    </xdr:from>
    <xdr:ext cx="469744" cy="259045"/>
    <xdr:sp macro="" textlink="">
      <xdr:nvSpPr>
        <xdr:cNvPr id="374" name="n_1mainValue【公営住宅】&#10;一人当たり面積"/>
        <xdr:cNvSpPr txBox="1"/>
      </xdr:nvSpPr>
      <xdr:spPr>
        <a:xfrm>
          <a:off x="9391727" y="14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29990</xdr:rowOff>
    </xdr:from>
    <xdr:ext cx="469744" cy="259045"/>
    <xdr:sp macro="" textlink="">
      <xdr:nvSpPr>
        <xdr:cNvPr id="375" name="n_2mainValue【公営住宅】&#10;一人当たり面積"/>
        <xdr:cNvSpPr txBox="1"/>
      </xdr:nvSpPr>
      <xdr:spPr>
        <a:xfrm>
          <a:off x="8515427" y="1460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31387</xdr:rowOff>
    </xdr:from>
    <xdr:ext cx="469744" cy="259045"/>
    <xdr:sp macro="" textlink="">
      <xdr:nvSpPr>
        <xdr:cNvPr id="376" name="n_3mainValue【公営住宅】&#10;一人当たり面積"/>
        <xdr:cNvSpPr txBox="1"/>
      </xdr:nvSpPr>
      <xdr:spPr>
        <a:xfrm>
          <a:off x="7626427"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88664</xdr:rowOff>
    </xdr:from>
    <xdr:ext cx="469744" cy="259045"/>
    <xdr:sp macro="" textlink="">
      <xdr:nvSpPr>
        <xdr:cNvPr id="377" name="n_4mainValue【公営住宅】&#10;一人当たり面積"/>
        <xdr:cNvSpPr txBox="1"/>
      </xdr:nvSpPr>
      <xdr:spPr>
        <a:xfrm>
          <a:off x="6737427" y="146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24" name="【認定こども園・幼稚園・保育所】&#10;有形固定資産減価償却率平均値テキスト"/>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35" name="楕円 434"/>
        <xdr:cNvSpPr/>
      </xdr:nvSpPr>
      <xdr:spPr>
        <a:xfrm>
          <a:off x="16268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121755</xdr:rowOff>
    </xdr:from>
    <xdr:ext cx="405111" cy="259045"/>
    <xdr:sp macro="" textlink="">
      <xdr:nvSpPr>
        <xdr:cNvPr id="436" name="【認定こども園・幼稚園・保育所】&#10;有形固定資産減価償却率該当値テキスト"/>
        <xdr:cNvSpPr txBox="1"/>
      </xdr:nvSpPr>
      <xdr:spPr>
        <a:xfrm>
          <a:off x="16357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37" name="楕円 436"/>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149678</xdr:rowOff>
    </xdr:to>
    <xdr:cxnSp macro="">
      <xdr:nvCxnSpPr>
        <xdr:cNvPr id="438" name="直線コネクタ 437"/>
        <xdr:cNvCxnSpPr/>
      </xdr:nvCxnSpPr>
      <xdr:spPr>
        <a:xfrm>
          <a:off x="15481300" y="628269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439" name="楕円 438"/>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110490</xdr:rowOff>
    </xdr:to>
    <xdr:cxnSp macro="">
      <xdr:nvCxnSpPr>
        <xdr:cNvPr id="440" name="直線コネクタ 439"/>
        <xdr:cNvCxnSpPr/>
      </xdr:nvCxnSpPr>
      <xdr:spPr>
        <a:xfrm>
          <a:off x="14592300" y="62337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129903</xdr:rowOff>
    </xdr:from>
    <xdr:to>
      <xdr:col>72</xdr:col>
      <xdr:colOff>38100</xdr:colOff>
      <xdr:row>36</xdr:row>
      <xdr:rowOff>60053</xdr:rowOff>
    </xdr:to>
    <xdr:sp macro="" textlink="">
      <xdr:nvSpPr>
        <xdr:cNvPr id="441" name="楕円 440"/>
        <xdr:cNvSpPr/>
      </xdr:nvSpPr>
      <xdr:spPr>
        <a:xfrm>
          <a:off x="13652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9253</xdr:rowOff>
    </xdr:from>
    <xdr:to>
      <xdr:col>76</xdr:col>
      <xdr:colOff>114300</xdr:colOff>
      <xdr:row>36</xdr:row>
      <xdr:rowOff>61504</xdr:rowOff>
    </xdr:to>
    <xdr:cxnSp macro="">
      <xdr:nvCxnSpPr>
        <xdr:cNvPr id="442" name="直線コネクタ 441"/>
        <xdr:cNvCxnSpPr/>
      </xdr:nvCxnSpPr>
      <xdr:spPr>
        <a:xfrm>
          <a:off x="13703300" y="618145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84183</xdr:rowOff>
    </xdr:from>
    <xdr:to>
      <xdr:col>67</xdr:col>
      <xdr:colOff>101600</xdr:colOff>
      <xdr:row>36</xdr:row>
      <xdr:rowOff>14333</xdr:rowOff>
    </xdr:to>
    <xdr:sp macro="" textlink="">
      <xdr:nvSpPr>
        <xdr:cNvPr id="443" name="楕円 442"/>
        <xdr:cNvSpPr/>
      </xdr:nvSpPr>
      <xdr:spPr>
        <a:xfrm>
          <a:off x="12763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134983</xdr:rowOff>
    </xdr:from>
    <xdr:to>
      <xdr:col>71</xdr:col>
      <xdr:colOff>177800</xdr:colOff>
      <xdr:row>36</xdr:row>
      <xdr:rowOff>9253</xdr:rowOff>
    </xdr:to>
    <xdr:cxnSp macro="">
      <xdr:nvCxnSpPr>
        <xdr:cNvPr id="444" name="直線コネクタ 443"/>
        <xdr:cNvCxnSpPr/>
      </xdr:nvCxnSpPr>
      <xdr:spPr>
        <a:xfrm>
          <a:off x="12814300" y="613573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5"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47" name="n_3aveValue【認定こども園・幼稚園・保育所】&#10;有形固定資産減価償却率"/>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448" name="n_4aveValue【認定こども園・幼稚園・保育所】&#10;有形固定資産減価償却率"/>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49"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450" name="n_2mainValue【認定こども園・幼稚園・保育所】&#10;有形固定資産減価償却率"/>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76580</xdr:rowOff>
    </xdr:from>
    <xdr:ext cx="405111" cy="259045"/>
    <xdr:sp macro="" textlink="">
      <xdr:nvSpPr>
        <xdr:cNvPr id="451" name="n_3mainValue【認定こども園・幼稚園・保育所】&#10;有形固定資産減価償却率"/>
        <xdr:cNvSpPr txBox="1"/>
      </xdr:nvSpPr>
      <xdr:spPr>
        <a:xfrm>
          <a:off x="13500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30860</xdr:rowOff>
    </xdr:from>
    <xdr:ext cx="405111" cy="259045"/>
    <xdr:sp macro="" textlink="">
      <xdr:nvSpPr>
        <xdr:cNvPr id="452" name="n_4mainValue【認定こども園・幼稚園・保育所】&#10;有形固定資産減価償却率"/>
        <xdr:cNvSpPr txBox="1"/>
      </xdr:nvSpPr>
      <xdr:spPr>
        <a:xfrm>
          <a:off x="12611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79" name="【認定こども園・幼稚園・保育所】&#10;一人当たり面積平均値テキスト"/>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490" name="楕円 489"/>
        <xdr:cNvSpPr/>
      </xdr:nvSpPr>
      <xdr:spPr>
        <a:xfrm>
          <a:off x="22110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30802</xdr:rowOff>
    </xdr:from>
    <xdr:ext cx="469744" cy="259045"/>
    <xdr:sp macro="" textlink="">
      <xdr:nvSpPr>
        <xdr:cNvPr id="491" name="【認定こども園・幼稚園・保育所】&#10;一人当たり面積該当値テキスト"/>
        <xdr:cNvSpPr txBox="1"/>
      </xdr:nvSpPr>
      <xdr:spPr>
        <a:xfrm>
          <a:off x="22199600" y="68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104953</xdr:rowOff>
    </xdr:from>
    <xdr:to>
      <xdr:col>112</xdr:col>
      <xdr:colOff>38100</xdr:colOff>
      <xdr:row>41</xdr:row>
      <xdr:rowOff>35103</xdr:rowOff>
    </xdr:to>
    <xdr:sp macro="" textlink="">
      <xdr:nvSpPr>
        <xdr:cNvPr id="492" name="楕円 491"/>
        <xdr:cNvSpPr/>
      </xdr:nvSpPr>
      <xdr:spPr>
        <a:xfrm>
          <a:off x="21272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151638</xdr:rowOff>
    </xdr:from>
    <xdr:to>
      <xdr:col>116</xdr:col>
      <xdr:colOff>63500</xdr:colOff>
      <xdr:row>40</xdr:row>
      <xdr:rowOff>155753</xdr:rowOff>
    </xdr:to>
    <xdr:cxnSp macro="">
      <xdr:nvCxnSpPr>
        <xdr:cNvPr id="493" name="直線コネクタ 492"/>
        <xdr:cNvCxnSpPr/>
      </xdr:nvCxnSpPr>
      <xdr:spPr>
        <a:xfrm flipV="1">
          <a:off x="21323300" y="700963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109068</xdr:rowOff>
    </xdr:from>
    <xdr:to>
      <xdr:col>107</xdr:col>
      <xdr:colOff>101600</xdr:colOff>
      <xdr:row>41</xdr:row>
      <xdr:rowOff>39218</xdr:rowOff>
    </xdr:to>
    <xdr:sp macro="" textlink="">
      <xdr:nvSpPr>
        <xdr:cNvPr id="494" name="楕円 493"/>
        <xdr:cNvSpPr/>
      </xdr:nvSpPr>
      <xdr:spPr>
        <a:xfrm>
          <a:off x="20383500" y="6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155753</xdr:rowOff>
    </xdr:from>
    <xdr:to>
      <xdr:col>111</xdr:col>
      <xdr:colOff>177800</xdr:colOff>
      <xdr:row>40</xdr:row>
      <xdr:rowOff>159868</xdr:rowOff>
    </xdr:to>
    <xdr:cxnSp macro="">
      <xdr:nvCxnSpPr>
        <xdr:cNvPr id="495" name="直線コネクタ 494"/>
        <xdr:cNvCxnSpPr/>
      </xdr:nvCxnSpPr>
      <xdr:spPr>
        <a:xfrm flipV="1">
          <a:off x="20434300" y="70137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110896</xdr:rowOff>
    </xdr:from>
    <xdr:to>
      <xdr:col>102</xdr:col>
      <xdr:colOff>165100</xdr:colOff>
      <xdr:row>41</xdr:row>
      <xdr:rowOff>41046</xdr:rowOff>
    </xdr:to>
    <xdr:sp macro="" textlink="">
      <xdr:nvSpPr>
        <xdr:cNvPr id="496" name="楕円 495"/>
        <xdr:cNvSpPr/>
      </xdr:nvSpPr>
      <xdr:spPr>
        <a:xfrm>
          <a:off x="19494500" y="69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159868</xdr:rowOff>
    </xdr:from>
    <xdr:to>
      <xdr:col>107</xdr:col>
      <xdr:colOff>50800</xdr:colOff>
      <xdr:row>40</xdr:row>
      <xdr:rowOff>161696</xdr:rowOff>
    </xdr:to>
    <xdr:cxnSp macro="">
      <xdr:nvCxnSpPr>
        <xdr:cNvPr id="497" name="直線コネクタ 496"/>
        <xdr:cNvCxnSpPr/>
      </xdr:nvCxnSpPr>
      <xdr:spPr>
        <a:xfrm flipV="1">
          <a:off x="19545300" y="701786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114097</xdr:rowOff>
    </xdr:from>
    <xdr:to>
      <xdr:col>98</xdr:col>
      <xdr:colOff>38100</xdr:colOff>
      <xdr:row>41</xdr:row>
      <xdr:rowOff>44247</xdr:rowOff>
    </xdr:to>
    <xdr:sp macro="" textlink="">
      <xdr:nvSpPr>
        <xdr:cNvPr id="498" name="楕円 497"/>
        <xdr:cNvSpPr/>
      </xdr:nvSpPr>
      <xdr:spPr>
        <a:xfrm>
          <a:off x="18605500" y="69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161696</xdr:rowOff>
    </xdr:from>
    <xdr:to>
      <xdr:col>102</xdr:col>
      <xdr:colOff>114300</xdr:colOff>
      <xdr:row>40</xdr:row>
      <xdr:rowOff>164897</xdr:rowOff>
    </xdr:to>
    <xdr:cxnSp macro="">
      <xdr:nvCxnSpPr>
        <xdr:cNvPr id="499" name="直線コネクタ 498"/>
        <xdr:cNvCxnSpPr/>
      </xdr:nvCxnSpPr>
      <xdr:spPr>
        <a:xfrm flipV="1">
          <a:off x="18656300" y="701969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501"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502"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503"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26230</xdr:rowOff>
    </xdr:from>
    <xdr:ext cx="469744" cy="259045"/>
    <xdr:sp macro="" textlink="">
      <xdr:nvSpPr>
        <xdr:cNvPr id="504" name="n_1mainValue【認定こども園・幼稚園・保育所】&#10;一人当たり面積"/>
        <xdr:cNvSpPr txBox="1"/>
      </xdr:nvSpPr>
      <xdr:spPr>
        <a:xfrm>
          <a:off x="210757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30345</xdr:rowOff>
    </xdr:from>
    <xdr:ext cx="469744" cy="259045"/>
    <xdr:sp macro="" textlink="">
      <xdr:nvSpPr>
        <xdr:cNvPr id="505" name="n_2mainValue【認定こども園・幼稚園・保育所】&#10;一人当たり面積"/>
        <xdr:cNvSpPr txBox="1"/>
      </xdr:nvSpPr>
      <xdr:spPr>
        <a:xfrm>
          <a:off x="20199427" y="7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32173</xdr:rowOff>
    </xdr:from>
    <xdr:ext cx="469744" cy="259045"/>
    <xdr:sp macro="" textlink="">
      <xdr:nvSpPr>
        <xdr:cNvPr id="506" name="n_3mainValue【認定こども園・幼稚園・保育所】&#10;一人当たり面積"/>
        <xdr:cNvSpPr txBox="1"/>
      </xdr:nvSpPr>
      <xdr:spPr>
        <a:xfrm>
          <a:off x="19310427" y="70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35374</xdr:rowOff>
    </xdr:from>
    <xdr:ext cx="469744" cy="259045"/>
    <xdr:sp macro="" textlink="">
      <xdr:nvSpPr>
        <xdr:cNvPr id="507" name="n_4mainValue【認定こども園・幼稚園・保育所】&#10;一人当たり面積"/>
        <xdr:cNvSpPr txBox="1"/>
      </xdr:nvSpPr>
      <xdr:spPr>
        <a:xfrm>
          <a:off x="18421427" y="70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37"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8" name="楕円 547"/>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49"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550" name="楕円 549"/>
        <xdr:cNvSpPr/>
      </xdr:nvSpPr>
      <xdr:spPr>
        <a:xfrm>
          <a:off x="15430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125730</xdr:rowOff>
    </xdr:to>
    <xdr:cxnSp macro="">
      <xdr:nvCxnSpPr>
        <xdr:cNvPr id="551" name="直線コネクタ 550"/>
        <xdr:cNvCxnSpPr/>
      </xdr:nvCxnSpPr>
      <xdr:spPr>
        <a:xfrm>
          <a:off x="15481300" y="100298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52" name="楕円 551"/>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85725</xdr:rowOff>
    </xdr:to>
    <xdr:cxnSp macro="">
      <xdr:nvCxnSpPr>
        <xdr:cNvPr id="553" name="直線コネクタ 552"/>
        <xdr:cNvCxnSpPr/>
      </xdr:nvCxnSpPr>
      <xdr:spPr>
        <a:xfrm>
          <a:off x="14592300" y="9995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130175</xdr:rowOff>
    </xdr:from>
    <xdr:to>
      <xdr:col>72</xdr:col>
      <xdr:colOff>38100</xdr:colOff>
      <xdr:row>58</xdr:row>
      <xdr:rowOff>60325</xdr:rowOff>
    </xdr:to>
    <xdr:sp macro="" textlink="">
      <xdr:nvSpPr>
        <xdr:cNvPr id="554" name="楕円 553"/>
        <xdr:cNvSpPr/>
      </xdr:nvSpPr>
      <xdr:spPr>
        <a:xfrm>
          <a:off x="13652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xdr:rowOff>
    </xdr:from>
    <xdr:to>
      <xdr:col>76</xdr:col>
      <xdr:colOff>114300</xdr:colOff>
      <xdr:row>58</xdr:row>
      <xdr:rowOff>51435</xdr:rowOff>
    </xdr:to>
    <xdr:cxnSp macro="">
      <xdr:nvCxnSpPr>
        <xdr:cNvPr id="555" name="直線コネクタ 554"/>
        <xdr:cNvCxnSpPr/>
      </xdr:nvCxnSpPr>
      <xdr:spPr>
        <a:xfrm>
          <a:off x="13703300" y="9953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170180</xdr:rowOff>
    </xdr:from>
    <xdr:to>
      <xdr:col>67</xdr:col>
      <xdr:colOff>101600</xdr:colOff>
      <xdr:row>58</xdr:row>
      <xdr:rowOff>100330</xdr:rowOff>
    </xdr:to>
    <xdr:sp macro="" textlink="">
      <xdr:nvSpPr>
        <xdr:cNvPr id="556" name="楕円 555"/>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xdr:rowOff>
    </xdr:from>
    <xdr:to>
      <xdr:col>71</xdr:col>
      <xdr:colOff>177800</xdr:colOff>
      <xdr:row>58</xdr:row>
      <xdr:rowOff>49530</xdr:rowOff>
    </xdr:to>
    <xdr:cxnSp macro="">
      <xdr:nvCxnSpPr>
        <xdr:cNvPr id="557" name="直線コネクタ 556"/>
        <xdr:cNvCxnSpPr/>
      </xdr:nvCxnSpPr>
      <xdr:spPr>
        <a:xfrm flipV="1">
          <a:off x="12814300" y="9953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58"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59"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60" name="n_3ave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1"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153052</xdr:rowOff>
    </xdr:from>
    <xdr:ext cx="405111" cy="259045"/>
    <xdr:sp macro="" textlink="">
      <xdr:nvSpPr>
        <xdr:cNvPr id="562" name="n_1mainValue【学校施設】&#10;有形固定資産減価償却率"/>
        <xdr:cNvSpPr txBox="1"/>
      </xdr:nvSpPr>
      <xdr:spPr>
        <a:xfrm>
          <a:off x="15266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63" name="n_2mainValue【学校施設】&#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76852</xdr:rowOff>
    </xdr:from>
    <xdr:ext cx="405111" cy="259045"/>
    <xdr:sp macro="" textlink="">
      <xdr:nvSpPr>
        <xdr:cNvPr id="564" name="n_3mainValue【学校施設】&#10;有形固定資産減価償却率"/>
        <xdr:cNvSpPr txBox="1"/>
      </xdr:nvSpPr>
      <xdr:spPr>
        <a:xfrm>
          <a:off x="13500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565" name="n_4mainValue【学校施設】&#10;有形固定資産減価償却率"/>
        <xdr:cNvSpPr txBox="1"/>
      </xdr:nvSpPr>
      <xdr:spPr>
        <a:xfrm>
          <a:off x="12611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94" name="【学校施設】&#10;一人当たり面積平均値テキスト"/>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100330</xdr:rowOff>
    </xdr:from>
    <xdr:to>
      <xdr:col>116</xdr:col>
      <xdr:colOff>114300</xdr:colOff>
      <xdr:row>62</xdr:row>
      <xdr:rowOff>30480</xdr:rowOff>
    </xdr:to>
    <xdr:sp macro="" textlink="">
      <xdr:nvSpPr>
        <xdr:cNvPr id="605" name="楕円 604"/>
        <xdr:cNvSpPr/>
      </xdr:nvSpPr>
      <xdr:spPr>
        <a:xfrm>
          <a:off x="221107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606" name="【学校施設】&#10;一人当たり面積該当値テキスト"/>
        <xdr:cNvSpPr txBox="1"/>
      </xdr:nvSpPr>
      <xdr:spPr>
        <a:xfrm>
          <a:off x="221996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111887</xdr:rowOff>
    </xdr:from>
    <xdr:to>
      <xdr:col>112</xdr:col>
      <xdr:colOff>38100</xdr:colOff>
      <xdr:row>62</xdr:row>
      <xdr:rowOff>42037</xdr:rowOff>
    </xdr:to>
    <xdr:sp macro="" textlink="">
      <xdr:nvSpPr>
        <xdr:cNvPr id="607" name="楕円 606"/>
        <xdr:cNvSpPr/>
      </xdr:nvSpPr>
      <xdr:spPr>
        <a:xfrm>
          <a:off x="21272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151130</xdr:rowOff>
    </xdr:from>
    <xdr:to>
      <xdr:col>116</xdr:col>
      <xdr:colOff>63500</xdr:colOff>
      <xdr:row>61</xdr:row>
      <xdr:rowOff>162687</xdr:rowOff>
    </xdr:to>
    <xdr:cxnSp macro="">
      <xdr:nvCxnSpPr>
        <xdr:cNvPr id="608" name="直線コネクタ 607"/>
        <xdr:cNvCxnSpPr/>
      </xdr:nvCxnSpPr>
      <xdr:spPr>
        <a:xfrm flipV="1">
          <a:off x="21323300" y="10609580"/>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124333</xdr:rowOff>
    </xdr:from>
    <xdr:to>
      <xdr:col>107</xdr:col>
      <xdr:colOff>101600</xdr:colOff>
      <xdr:row>62</xdr:row>
      <xdr:rowOff>54483</xdr:rowOff>
    </xdr:to>
    <xdr:sp macro="" textlink="">
      <xdr:nvSpPr>
        <xdr:cNvPr id="609" name="楕円 608"/>
        <xdr:cNvSpPr/>
      </xdr:nvSpPr>
      <xdr:spPr>
        <a:xfrm>
          <a:off x="20383500" y="105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162687</xdr:rowOff>
    </xdr:from>
    <xdr:to>
      <xdr:col>111</xdr:col>
      <xdr:colOff>177800</xdr:colOff>
      <xdr:row>62</xdr:row>
      <xdr:rowOff>3683</xdr:rowOff>
    </xdr:to>
    <xdr:cxnSp macro="">
      <xdr:nvCxnSpPr>
        <xdr:cNvPr id="610" name="直線コネクタ 609"/>
        <xdr:cNvCxnSpPr/>
      </xdr:nvCxnSpPr>
      <xdr:spPr>
        <a:xfrm flipV="1">
          <a:off x="20434300" y="10621137"/>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129667</xdr:rowOff>
    </xdr:from>
    <xdr:to>
      <xdr:col>102</xdr:col>
      <xdr:colOff>165100</xdr:colOff>
      <xdr:row>62</xdr:row>
      <xdr:rowOff>59817</xdr:rowOff>
    </xdr:to>
    <xdr:sp macro="" textlink="">
      <xdr:nvSpPr>
        <xdr:cNvPr id="611" name="楕円 610"/>
        <xdr:cNvSpPr/>
      </xdr:nvSpPr>
      <xdr:spPr>
        <a:xfrm>
          <a:off x="19494500" y="105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3683</xdr:rowOff>
    </xdr:from>
    <xdr:to>
      <xdr:col>107</xdr:col>
      <xdr:colOff>50800</xdr:colOff>
      <xdr:row>62</xdr:row>
      <xdr:rowOff>9017</xdr:rowOff>
    </xdr:to>
    <xdr:cxnSp macro="">
      <xdr:nvCxnSpPr>
        <xdr:cNvPr id="612" name="直線コネクタ 611"/>
        <xdr:cNvCxnSpPr/>
      </xdr:nvCxnSpPr>
      <xdr:spPr>
        <a:xfrm flipV="1">
          <a:off x="19545300" y="1063358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87503</xdr:rowOff>
    </xdr:from>
    <xdr:to>
      <xdr:col>98</xdr:col>
      <xdr:colOff>38100</xdr:colOff>
      <xdr:row>62</xdr:row>
      <xdr:rowOff>17653</xdr:rowOff>
    </xdr:to>
    <xdr:sp macro="" textlink="">
      <xdr:nvSpPr>
        <xdr:cNvPr id="613" name="楕円 612"/>
        <xdr:cNvSpPr/>
      </xdr:nvSpPr>
      <xdr:spPr>
        <a:xfrm>
          <a:off x="18605500" y="105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138303</xdr:rowOff>
    </xdr:from>
    <xdr:to>
      <xdr:col>102</xdr:col>
      <xdr:colOff>114300</xdr:colOff>
      <xdr:row>62</xdr:row>
      <xdr:rowOff>9017</xdr:rowOff>
    </xdr:to>
    <xdr:cxnSp macro="">
      <xdr:nvCxnSpPr>
        <xdr:cNvPr id="614" name="直線コネクタ 613"/>
        <xdr:cNvCxnSpPr/>
      </xdr:nvCxnSpPr>
      <xdr:spPr>
        <a:xfrm>
          <a:off x="18656300" y="10596753"/>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615" name="n_1aveValue【学校施設】&#10;一人当たり面積"/>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616"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33164</xdr:rowOff>
    </xdr:from>
    <xdr:ext cx="469744" cy="259045"/>
    <xdr:sp macro="" textlink="">
      <xdr:nvSpPr>
        <xdr:cNvPr id="619" name="n_1mainValue【学校施設】&#10;一人当たり面積"/>
        <xdr:cNvSpPr txBox="1"/>
      </xdr:nvSpPr>
      <xdr:spPr>
        <a:xfrm>
          <a:off x="21075727"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45610</xdr:rowOff>
    </xdr:from>
    <xdr:ext cx="469744" cy="259045"/>
    <xdr:sp macro="" textlink="">
      <xdr:nvSpPr>
        <xdr:cNvPr id="620" name="n_2mainValue【学校施設】&#10;一人当たり面積"/>
        <xdr:cNvSpPr txBox="1"/>
      </xdr:nvSpPr>
      <xdr:spPr>
        <a:xfrm>
          <a:off x="20199427" y="106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50944</xdr:rowOff>
    </xdr:from>
    <xdr:ext cx="469744" cy="259045"/>
    <xdr:sp macro="" textlink="">
      <xdr:nvSpPr>
        <xdr:cNvPr id="621" name="n_3mainValue【学校施設】&#10;一人当たり面積"/>
        <xdr:cNvSpPr txBox="1"/>
      </xdr:nvSpPr>
      <xdr:spPr>
        <a:xfrm>
          <a:off x="19310427" y="1068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622" name="n_4mainValue【学校施設】&#10;一人当たり面積"/>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68"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79" name="楕円 678"/>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53991</xdr:rowOff>
    </xdr:from>
    <xdr:ext cx="405111" cy="259045"/>
    <xdr:sp macro="" textlink="">
      <xdr:nvSpPr>
        <xdr:cNvPr id="680" name="【公民館】&#10;有形固定資産減価償却率該当値テキスト"/>
        <xdr:cNvSpPr txBox="1"/>
      </xdr:nvSpPr>
      <xdr:spPr>
        <a:xfrm>
          <a:off x="16357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145414</xdr:rowOff>
    </xdr:from>
    <xdr:to>
      <xdr:col>81</xdr:col>
      <xdr:colOff>101600</xdr:colOff>
      <xdr:row>104</xdr:row>
      <xdr:rowOff>75564</xdr:rowOff>
    </xdr:to>
    <xdr:sp macro="" textlink="">
      <xdr:nvSpPr>
        <xdr:cNvPr id="681" name="楕円 680"/>
        <xdr:cNvSpPr/>
      </xdr:nvSpPr>
      <xdr:spPr>
        <a:xfrm>
          <a:off x="15430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24764</xdr:rowOff>
    </xdr:from>
    <xdr:to>
      <xdr:col>85</xdr:col>
      <xdr:colOff>127000</xdr:colOff>
      <xdr:row>104</xdr:row>
      <xdr:rowOff>81914</xdr:rowOff>
    </xdr:to>
    <xdr:cxnSp macro="">
      <xdr:nvCxnSpPr>
        <xdr:cNvPr id="682" name="直線コネクタ 681"/>
        <xdr:cNvCxnSpPr/>
      </xdr:nvCxnSpPr>
      <xdr:spPr>
        <a:xfrm>
          <a:off x="15481300" y="178555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683" name="楕円 682"/>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24764</xdr:rowOff>
    </xdr:to>
    <xdr:cxnSp macro="">
      <xdr:nvCxnSpPr>
        <xdr:cNvPr id="684" name="直線コネクタ 683"/>
        <xdr:cNvCxnSpPr/>
      </xdr:nvCxnSpPr>
      <xdr:spPr>
        <a:xfrm>
          <a:off x="14592300" y="178193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52070</xdr:rowOff>
    </xdr:from>
    <xdr:to>
      <xdr:col>72</xdr:col>
      <xdr:colOff>38100</xdr:colOff>
      <xdr:row>103</xdr:row>
      <xdr:rowOff>153670</xdr:rowOff>
    </xdr:to>
    <xdr:sp macro="" textlink="">
      <xdr:nvSpPr>
        <xdr:cNvPr id="685" name="楕円 684"/>
        <xdr:cNvSpPr/>
      </xdr:nvSpPr>
      <xdr:spPr>
        <a:xfrm>
          <a:off x="13652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160020</xdr:rowOff>
    </xdr:to>
    <xdr:cxnSp macro="">
      <xdr:nvCxnSpPr>
        <xdr:cNvPr id="686" name="直線コネクタ 685"/>
        <xdr:cNvCxnSpPr/>
      </xdr:nvCxnSpPr>
      <xdr:spPr>
        <a:xfrm>
          <a:off x="13703300" y="17762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687" name="楕円 686"/>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57150</xdr:rowOff>
    </xdr:from>
    <xdr:to>
      <xdr:col>71</xdr:col>
      <xdr:colOff>177800</xdr:colOff>
      <xdr:row>103</xdr:row>
      <xdr:rowOff>102870</xdr:rowOff>
    </xdr:to>
    <xdr:cxnSp macro="">
      <xdr:nvCxnSpPr>
        <xdr:cNvPr id="688" name="直線コネクタ 687"/>
        <xdr:cNvCxnSpPr/>
      </xdr:nvCxnSpPr>
      <xdr:spPr>
        <a:xfrm>
          <a:off x="12814300" y="1771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9"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0"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1" name="n_3aveValue【公民館】&#10;有形固定資産減価償却率"/>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2" name="n_4ave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92091</xdr:rowOff>
    </xdr:from>
    <xdr:ext cx="405111" cy="259045"/>
    <xdr:sp macro="" textlink="">
      <xdr:nvSpPr>
        <xdr:cNvPr id="693" name="n_1mainValue【公民館】&#10;有形固定資産減価償却率"/>
        <xdr:cNvSpPr txBox="1"/>
      </xdr:nvSpPr>
      <xdr:spPr>
        <a:xfrm>
          <a:off x="15266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694" name="n_2mainValue【公民館】&#10;有形固定資産減価償却率"/>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170197</xdr:rowOff>
    </xdr:from>
    <xdr:ext cx="405111" cy="259045"/>
    <xdr:sp macro="" textlink="">
      <xdr:nvSpPr>
        <xdr:cNvPr id="695" name="n_3mainValue【公民館】&#10;有形固定資産減価償却率"/>
        <xdr:cNvSpPr txBox="1"/>
      </xdr:nvSpPr>
      <xdr:spPr>
        <a:xfrm>
          <a:off x="13500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696" name="n_4mainValue【公民館】&#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28448</xdr:rowOff>
    </xdr:from>
    <xdr:to>
      <xdr:col>116</xdr:col>
      <xdr:colOff>114300</xdr:colOff>
      <xdr:row>106</xdr:row>
      <xdr:rowOff>130048</xdr:rowOff>
    </xdr:to>
    <xdr:sp macro="" textlink="">
      <xdr:nvSpPr>
        <xdr:cNvPr id="736" name="楕円 735"/>
        <xdr:cNvSpPr/>
      </xdr:nvSpPr>
      <xdr:spPr>
        <a:xfrm>
          <a:off x="22110700" y="182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51325</xdr:rowOff>
    </xdr:from>
    <xdr:ext cx="469744" cy="259045"/>
    <xdr:sp macro="" textlink="">
      <xdr:nvSpPr>
        <xdr:cNvPr id="737" name="【公民館】&#10;一人当たり面積該当値テキスト"/>
        <xdr:cNvSpPr txBox="1"/>
      </xdr:nvSpPr>
      <xdr:spPr>
        <a:xfrm>
          <a:off x="22199600" y="180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39497</xdr:rowOff>
    </xdr:from>
    <xdr:to>
      <xdr:col>112</xdr:col>
      <xdr:colOff>38100</xdr:colOff>
      <xdr:row>106</xdr:row>
      <xdr:rowOff>141097</xdr:rowOff>
    </xdr:to>
    <xdr:sp macro="" textlink="">
      <xdr:nvSpPr>
        <xdr:cNvPr id="738" name="楕円 737"/>
        <xdr:cNvSpPr/>
      </xdr:nvSpPr>
      <xdr:spPr>
        <a:xfrm>
          <a:off x="21272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79248</xdr:rowOff>
    </xdr:from>
    <xdr:to>
      <xdr:col>116</xdr:col>
      <xdr:colOff>63500</xdr:colOff>
      <xdr:row>106</xdr:row>
      <xdr:rowOff>90297</xdr:rowOff>
    </xdr:to>
    <xdr:cxnSp macro="">
      <xdr:nvCxnSpPr>
        <xdr:cNvPr id="739" name="直線コネクタ 738"/>
        <xdr:cNvCxnSpPr/>
      </xdr:nvCxnSpPr>
      <xdr:spPr>
        <a:xfrm flipV="1">
          <a:off x="21323300" y="1825294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740" name="楕円 739"/>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90297</xdr:rowOff>
    </xdr:to>
    <xdr:cxnSp macro="">
      <xdr:nvCxnSpPr>
        <xdr:cNvPr id="741" name="直線コネクタ 740"/>
        <xdr:cNvCxnSpPr/>
      </xdr:nvCxnSpPr>
      <xdr:spPr>
        <a:xfrm>
          <a:off x="20434300" y="1824532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26163</xdr:rowOff>
    </xdr:from>
    <xdr:to>
      <xdr:col>102</xdr:col>
      <xdr:colOff>165100</xdr:colOff>
      <xdr:row>106</xdr:row>
      <xdr:rowOff>127763</xdr:rowOff>
    </xdr:to>
    <xdr:sp macro="" textlink="">
      <xdr:nvSpPr>
        <xdr:cNvPr id="742" name="楕円 741"/>
        <xdr:cNvSpPr/>
      </xdr:nvSpPr>
      <xdr:spPr>
        <a:xfrm>
          <a:off x="19494500" y="181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76963</xdr:rowOff>
    </xdr:to>
    <xdr:cxnSp macro="">
      <xdr:nvCxnSpPr>
        <xdr:cNvPr id="743" name="直線コネクタ 742"/>
        <xdr:cNvCxnSpPr/>
      </xdr:nvCxnSpPr>
      <xdr:spPr>
        <a:xfrm flipV="1">
          <a:off x="19545300" y="182453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26543</xdr:rowOff>
    </xdr:from>
    <xdr:to>
      <xdr:col>98</xdr:col>
      <xdr:colOff>38100</xdr:colOff>
      <xdr:row>106</xdr:row>
      <xdr:rowOff>128143</xdr:rowOff>
    </xdr:to>
    <xdr:sp macro="" textlink="">
      <xdr:nvSpPr>
        <xdr:cNvPr id="744" name="楕円 743"/>
        <xdr:cNvSpPr/>
      </xdr:nvSpPr>
      <xdr:spPr>
        <a:xfrm>
          <a:off x="18605500" y="182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76963</xdr:rowOff>
    </xdr:from>
    <xdr:to>
      <xdr:col>102</xdr:col>
      <xdr:colOff>114300</xdr:colOff>
      <xdr:row>106</xdr:row>
      <xdr:rowOff>77343</xdr:rowOff>
    </xdr:to>
    <xdr:cxnSp macro="">
      <xdr:nvCxnSpPr>
        <xdr:cNvPr id="745" name="直線コネクタ 744"/>
        <xdr:cNvCxnSpPr/>
      </xdr:nvCxnSpPr>
      <xdr:spPr>
        <a:xfrm flipV="1">
          <a:off x="18656300" y="182506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47" name="n_2aveValue【公民館】&#10;一人当たり面積"/>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48" name="n_3aveValue【公民館】&#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41927</xdr:rowOff>
    </xdr:from>
    <xdr:ext cx="469744" cy="259045"/>
    <xdr:sp macro="" textlink="">
      <xdr:nvSpPr>
        <xdr:cNvPr id="749" name="n_4aveValue【公民館】&#10;一人当たり面積"/>
        <xdr:cNvSpPr txBox="1"/>
      </xdr:nvSpPr>
      <xdr:spPr>
        <a:xfrm>
          <a:off x="18421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157624</xdr:rowOff>
    </xdr:from>
    <xdr:ext cx="469744" cy="259045"/>
    <xdr:sp macro="" textlink="">
      <xdr:nvSpPr>
        <xdr:cNvPr id="750" name="n_1mainValue【公民館】&#10;一人当たり面積"/>
        <xdr:cNvSpPr txBox="1"/>
      </xdr:nvSpPr>
      <xdr:spPr>
        <a:xfrm>
          <a:off x="210757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138955</xdr:rowOff>
    </xdr:from>
    <xdr:ext cx="469744" cy="259045"/>
    <xdr:sp macro="" textlink="">
      <xdr:nvSpPr>
        <xdr:cNvPr id="751" name="n_2mainValue【公民館】&#10;一人当たり面積"/>
        <xdr:cNvSpPr txBox="1"/>
      </xdr:nvSpPr>
      <xdr:spPr>
        <a:xfrm>
          <a:off x="20199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144290</xdr:rowOff>
    </xdr:from>
    <xdr:ext cx="469744" cy="259045"/>
    <xdr:sp macro="" textlink="">
      <xdr:nvSpPr>
        <xdr:cNvPr id="752" name="n_3mainValue【公民館】&#10;一人当たり面積"/>
        <xdr:cNvSpPr txBox="1"/>
      </xdr:nvSpPr>
      <xdr:spPr>
        <a:xfrm>
          <a:off x="19310427" y="179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144670</xdr:rowOff>
    </xdr:from>
    <xdr:ext cx="469744" cy="259045"/>
    <xdr:sp macro="" textlink="">
      <xdr:nvSpPr>
        <xdr:cNvPr id="753" name="n_4mainValue【公民館】&#10;一人当たり面積"/>
        <xdr:cNvSpPr txBox="1"/>
      </xdr:nvSpPr>
      <xdr:spPr>
        <a:xfrm>
          <a:off x="18421427" y="179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公営住宅を除き有形固定資産減価償却率は類似団体より数値を下回っており、比較的整備が進んでいる。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公営住宅は老朽化が進んでおり、人口推移や利用状況等を考慮して今後のあり方について検討していく必要がある。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68399</xdr:rowOff>
    </xdr:from>
    <xdr:to>
      <xdr:col>24</xdr:col>
      <xdr:colOff>114300</xdr:colOff>
      <xdr:row>62</xdr:row>
      <xdr:rowOff>169999</xdr:rowOff>
    </xdr:to>
    <xdr:sp macro="" textlink="">
      <xdr:nvSpPr>
        <xdr:cNvPr id="90" name="楕円 89"/>
        <xdr:cNvSpPr/>
      </xdr:nvSpPr>
      <xdr:spPr>
        <a:xfrm>
          <a:off x="45847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46826</xdr:rowOff>
    </xdr:from>
    <xdr:ext cx="405111" cy="259045"/>
    <xdr:sp macro="" textlink="">
      <xdr:nvSpPr>
        <xdr:cNvPr id="91" name="【体育館・プール】&#10;有形固定資産減価償却率該当値テキスト"/>
        <xdr:cNvSpPr txBox="1"/>
      </xdr:nvSpPr>
      <xdr:spPr>
        <a:xfrm>
          <a:off x="4673600"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92" name="楕円 91"/>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119199</xdr:rowOff>
    </xdr:to>
    <xdr:cxnSp macro="">
      <xdr:nvCxnSpPr>
        <xdr:cNvPr id="93" name="直線コネクタ 92"/>
        <xdr:cNvCxnSpPr/>
      </xdr:nvCxnSpPr>
      <xdr:spPr>
        <a:xfrm>
          <a:off x="3797300" y="107278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94" name="楕円 93"/>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97972</xdr:rowOff>
    </xdr:to>
    <xdr:cxnSp macro="">
      <xdr:nvCxnSpPr>
        <xdr:cNvPr id="95" name="直線コネクタ 94"/>
        <xdr:cNvCxnSpPr/>
      </xdr:nvCxnSpPr>
      <xdr:spPr>
        <a:xfrm>
          <a:off x="2908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96" name="楕円 95"/>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76744</xdr:rowOff>
    </xdr:to>
    <xdr:cxnSp macro="">
      <xdr:nvCxnSpPr>
        <xdr:cNvPr id="97" name="直線コネクタ 96"/>
        <xdr:cNvCxnSpPr/>
      </xdr:nvCxnSpPr>
      <xdr:spPr>
        <a:xfrm>
          <a:off x="2019300" y="1068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65133</xdr:rowOff>
    </xdr:from>
    <xdr:to>
      <xdr:col>6</xdr:col>
      <xdr:colOff>38100</xdr:colOff>
      <xdr:row>63</xdr:row>
      <xdr:rowOff>166733</xdr:rowOff>
    </xdr:to>
    <xdr:sp macro="" textlink="">
      <xdr:nvSpPr>
        <xdr:cNvPr id="98" name="楕円 97"/>
        <xdr:cNvSpPr/>
      </xdr:nvSpPr>
      <xdr:spPr>
        <a:xfrm>
          <a:off x="107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63</xdr:row>
      <xdr:rowOff>115933</xdr:rowOff>
    </xdr:to>
    <xdr:cxnSp macro="">
      <xdr:nvCxnSpPr>
        <xdr:cNvPr id="99" name="直線コネクタ 98"/>
        <xdr:cNvCxnSpPr/>
      </xdr:nvCxnSpPr>
      <xdr:spPr>
        <a:xfrm flipV="1">
          <a:off x="1130300" y="10687050"/>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04" name="n_1mainValue【体育館・プール】&#10;有形固定資産減価償却率"/>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105" name="n_2mainValue【体育館・プール】&#10;有形固定資産減価償却率"/>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06"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157860</xdr:rowOff>
    </xdr:from>
    <xdr:ext cx="405111" cy="259045"/>
    <xdr:sp macro="" textlink="">
      <xdr:nvSpPr>
        <xdr:cNvPr id="107" name="n_4mainValue【体育館・プール】&#10;有形固定資産減価償却率"/>
        <xdr:cNvSpPr txBox="1"/>
      </xdr:nvSpPr>
      <xdr:spPr>
        <a:xfrm>
          <a:off x="927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4" name="【体育館・プール】&#10;一人当たり面積平均値テキスト"/>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152197</xdr:rowOff>
    </xdr:from>
    <xdr:to>
      <xdr:col>55</xdr:col>
      <xdr:colOff>50800</xdr:colOff>
      <xdr:row>62</xdr:row>
      <xdr:rowOff>82347</xdr:rowOff>
    </xdr:to>
    <xdr:sp macro="" textlink="">
      <xdr:nvSpPr>
        <xdr:cNvPr id="145" name="楕円 144"/>
        <xdr:cNvSpPr/>
      </xdr:nvSpPr>
      <xdr:spPr>
        <a:xfrm>
          <a:off x="10426700" y="10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130624</xdr:rowOff>
    </xdr:from>
    <xdr:ext cx="469744" cy="259045"/>
    <xdr:sp macro="" textlink="">
      <xdr:nvSpPr>
        <xdr:cNvPr id="146" name="【体育館・プール】&#10;一人当たり面積該当値テキスト"/>
        <xdr:cNvSpPr txBox="1"/>
      </xdr:nvSpPr>
      <xdr:spPr>
        <a:xfrm>
          <a:off x="10515600" y="105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160427</xdr:rowOff>
    </xdr:from>
    <xdr:to>
      <xdr:col>50</xdr:col>
      <xdr:colOff>165100</xdr:colOff>
      <xdr:row>62</xdr:row>
      <xdr:rowOff>90577</xdr:rowOff>
    </xdr:to>
    <xdr:sp macro="" textlink="">
      <xdr:nvSpPr>
        <xdr:cNvPr id="147" name="楕円 146"/>
        <xdr:cNvSpPr/>
      </xdr:nvSpPr>
      <xdr:spPr>
        <a:xfrm>
          <a:off x="9588500" y="10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31547</xdr:rowOff>
    </xdr:from>
    <xdr:to>
      <xdr:col>55</xdr:col>
      <xdr:colOff>0</xdr:colOff>
      <xdr:row>62</xdr:row>
      <xdr:rowOff>39777</xdr:rowOff>
    </xdr:to>
    <xdr:cxnSp macro="">
      <xdr:nvCxnSpPr>
        <xdr:cNvPr id="148" name="直線コネクタ 147"/>
        <xdr:cNvCxnSpPr/>
      </xdr:nvCxnSpPr>
      <xdr:spPr>
        <a:xfrm flipV="1">
          <a:off x="9639300" y="1066144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169113</xdr:rowOff>
    </xdr:from>
    <xdr:to>
      <xdr:col>46</xdr:col>
      <xdr:colOff>38100</xdr:colOff>
      <xdr:row>62</xdr:row>
      <xdr:rowOff>99263</xdr:rowOff>
    </xdr:to>
    <xdr:sp macro="" textlink="">
      <xdr:nvSpPr>
        <xdr:cNvPr id="149" name="楕円 148"/>
        <xdr:cNvSpPr/>
      </xdr:nvSpPr>
      <xdr:spPr>
        <a:xfrm>
          <a:off x="86995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39777</xdr:rowOff>
    </xdr:from>
    <xdr:to>
      <xdr:col>50</xdr:col>
      <xdr:colOff>114300</xdr:colOff>
      <xdr:row>62</xdr:row>
      <xdr:rowOff>48463</xdr:rowOff>
    </xdr:to>
    <xdr:cxnSp macro="">
      <xdr:nvCxnSpPr>
        <xdr:cNvPr id="150" name="直線コネクタ 149"/>
        <xdr:cNvCxnSpPr/>
      </xdr:nvCxnSpPr>
      <xdr:spPr>
        <a:xfrm flipV="1">
          <a:off x="8750300" y="10669677"/>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xdr:rowOff>
    </xdr:from>
    <xdr:to>
      <xdr:col>41</xdr:col>
      <xdr:colOff>101600</xdr:colOff>
      <xdr:row>62</xdr:row>
      <xdr:rowOff>103378</xdr:rowOff>
    </xdr:to>
    <xdr:sp macro="" textlink="">
      <xdr:nvSpPr>
        <xdr:cNvPr id="151" name="楕円 150"/>
        <xdr:cNvSpPr/>
      </xdr:nvSpPr>
      <xdr:spPr>
        <a:xfrm>
          <a:off x="7810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48463</xdr:rowOff>
    </xdr:from>
    <xdr:to>
      <xdr:col>45</xdr:col>
      <xdr:colOff>177800</xdr:colOff>
      <xdr:row>62</xdr:row>
      <xdr:rowOff>52578</xdr:rowOff>
    </xdr:to>
    <xdr:cxnSp macro="">
      <xdr:nvCxnSpPr>
        <xdr:cNvPr id="152" name="直線コネクタ 151"/>
        <xdr:cNvCxnSpPr/>
      </xdr:nvCxnSpPr>
      <xdr:spPr>
        <a:xfrm flipV="1">
          <a:off x="7861300" y="1067836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111049</xdr:rowOff>
    </xdr:from>
    <xdr:to>
      <xdr:col>36</xdr:col>
      <xdr:colOff>165100</xdr:colOff>
      <xdr:row>62</xdr:row>
      <xdr:rowOff>41199</xdr:rowOff>
    </xdr:to>
    <xdr:sp macro="" textlink="">
      <xdr:nvSpPr>
        <xdr:cNvPr id="153" name="楕円 152"/>
        <xdr:cNvSpPr/>
      </xdr:nvSpPr>
      <xdr:spPr>
        <a:xfrm>
          <a:off x="6921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161849</xdr:rowOff>
    </xdr:from>
    <xdr:to>
      <xdr:col>41</xdr:col>
      <xdr:colOff>50800</xdr:colOff>
      <xdr:row>62</xdr:row>
      <xdr:rowOff>52578</xdr:rowOff>
    </xdr:to>
    <xdr:cxnSp macro="">
      <xdr:nvCxnSpPr>
        <xdr:cNvPr id="154" name="直線コネクタ 153"/>
        <xdr:cNvCxnSpPr/>
      </xdr:nvCxnSpPr>
      <xdr:spPr>
        <a:xfrm>
          <a:off x="6972300" y="1062029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6" name="n_2aveValue【体育館・プール】&#10;一人当たり面積"/>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7"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81704</xdr:rowOff>
    </xdr:from>
    <xdr:ext cx="469744" cy="259045"/>
    <xdr:sp macro="" textlink="">
      <xdr:nvSpPr>
        <xdr:cNvPr id="159" name="n_1mainValue【体育館・プール】&#10;一人当たり面積"/>
        <xdr:cNvSpPr txBox="1"/>
      </xdr:nvSpPr>
      <xdr:spPr>
        <a:xfrm>
          <a:off x="9391727" y="107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90390</xdr:rowOff>
    </xdr:from>
    <xdr:ext cx="469744" cy="259045"/>
    <xdr:sp macro="" textlink="">
      <xdr:nvSpPr>
        <xdr:cNvPr id="160" name="n_2mainValue【体育館・プール】&#10;一人当たり面積"/>
        <xdr:cNvSpPr txBox="1"/>
      </xdr:nvSpPr>
      <xdr:spPr>
        <a:xfrm>
          <a:off x="8515427"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94505</xdr:rowOff>
    </xdr:from>
    <xdr:ext cx="469744" cy="259045"/>
    <xdr:sp macro="" textlink="">
      <xdr:nvSpPr>
        <xdr:cNvPr id="161" name="n_3mainValue【体育館・プール】&#10;一人当たり面積"/>
        <xdr:cNvSpPr txBox="1"/>
      </xdr:nvSpPr>
      <xdr:spPr>
        <a:xfrm>
          <a:off x="7626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32326</xdr:rowOff>
    </xdr:from>
    <xdr:ext cx="469744" cy="259045"/>
    <xdr:sp macro="" textlink="">
      <xdr:nvSpPr>
        <xdr:cNvPr id="162" name="n_4mainValue【体育館・プール】&#10;一人当たり面積"/>
        <xdr:cNvSpPr txBox="1"/>
      </xdr:nvSpPr>
      <xdr:spPr>
        <a:xfrm>
          <a:off x="6737427" y="106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204" name="楕円 203"/>
        <xdr:cNvSpPr/>
      </xdr:nvSpPr>
      <xdr:spPr>
        <a:xfrm>
          <a:off x="4584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63698</xdr:rowOff>
    </xdr:from>
    <xdr:ext cx="405111" cy="259045"/>
    <xdr:sp macro="" textlink="">
      <xdr:nvSpPr>
        <xdr:cNvPr id="205" name="【福祉施設】&#10;有形固定資産減価償却率該当値テキスト"/>
        <xdr:cNvSpPr txBox="1"/>
      </xdr:nvSpPr>
      <xdr:spPr>
        <a:xfrm>
          <a:off x="4673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206" name="楕円 205"/>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119743</xdr:rowOff>
    </xdr:from>
    <xdr:to>
      <xdr:col>24</xdr:col>
      <xdr:colOff>63500</xdr:colOff>
      <xdr:row>83</xdr:row>
      <xdr:rowOff>136071</xdr:rowOff>
    </xdr:to>
    <xdr:cxnSp macro="">
      <xdr:nvCxnSpPr>
        <xdr:cNvPr id="207" name="直線コネクタ 206"/>
        <xdr:cNvCxnSpPr/>
      </xdr:nvCxnSpPr>
      <xdr:spPr>
        <a:xfrm>
          <a:off x="3797300" y="1435009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3629</xdr:rowOff>
    </xdr:from>
    <xdr:to>
      <xdr:col>15</xdr:col>
      <xdr:colOff>101600</xdr:colOff>
      <xdr:row>83</xdr:row>
      <xdr:rowOff>105229</xdr:rowOff>
    </xdr:to>
    <xdr:sp macro="" textlink="">
      <xdr:nvSpPr>
        <xdr:cNvPr id="208" name="楕円 207"/>
        <xdr:cNvSpPr/>
      </xdr:nvSpPr>
      <xdr:spPr>
        <a:xfrm>
          <a:off x="2857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54429</xdr:rowOff>
    </xdr:from>
    <xdr:to>
      <xdr:col>19</xdr:col>
      <xdr:colOff>177800</xdr:colOff>
      <xdr:row>83</xdr:row>
      <xdr:rowOff>119743</xdr:rowOff>
    </xdr:to>
    <xdr:cxnSp macro="">
      <xdr:nvCxnSpPr>
        <xdr:cNvPr id="209" name="直線コネクタ 208"/>
        <xdr:cNvCxnSpPr/>
      </xdr:nvCxnSpPr>
      <xdr:spPr>
        <a:xfrm>
          <a:off x="2908300" y="1428477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148952</xdr:rowOff>
    </xdr:from>
    <xdr:to>
      <xdr:col>10</xdr:col>
      <xdr:colOff>165100</xdr:colOff>
      <xdr:row>83</xdr:row>
      <xdr:rowOff>79102</xdr:rowOff>
    </xdr:to>
    <xdr:sp macro="" textlink="">
      <xdr:nvSpPr>
        <xdr:cNvPr id="210" name="楕円 209"/>
        <xdr:cNvSpPr/>
      </xdr:nvSpPr>
      <xdr:spPr>
        <a:xfrm>
          <a:off x="1968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28302</xdr:rowOff>
    </xdr:from>
    <xdr:to>
      <xdr:col>15</xdr:col>
      <xdr:colOff>50800</xdr:colOff>
      <xdr:row>83</xdr:row>
      <xdr:rowOff>54429</xdr:rowOff>
    </xdr:to>
    <xdr:cxnSp macro="">
      <xdr:nvCxnSpPr>
        <xdr:cNvPr id="211" name="直線コネクタ 210"/>
        <xdr:cNvCxnSpPr/>
      </xdr:nvCxnSpPr>
      <xdr:spPr>
        <a:xfrm>
          <a:off x="2019300" y="142586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104866</xdr:rowOff>
    </xdr:from>
    <xdr:to>
      <xdr:col>6</xdr:col>
      <xdr:colOff>38100</xdr:colOff>
      <xdr:row>83</xdr:row>
      <xdr:rowOff>35016</xdr:rowOff>
    </xdr:to>
    <xdr:sp macro="" textlink="">
      <xdr:nvSpPr>
        <xdr:cNvPr id="212" name="楕円 211"/>
        <xdr:cNvSpPr/>
      </xdr:nvSpPr>
      <xdr:spPr>
        <a:xfrm>
          <a:off x="1079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155666</xdr:rowOff>
    </xdr:from>
    <xdr:to>
      <xdr:col>10</xdr:col>
      <xdr:colOff>114300</xdr:colOff>
      <xdr:row>83</xdr:row>
      <xdr:rowOff>28302</xdr:rowOff>
    </xdr:to>
    <xdr:cxnSp macro="">
      <xdr:nvCxnSpPr>
        <xdr:cNvPr id="213" name="直線コネクタ 212"/>
        <xdr:cNvCxnSpPr/>
      </xdr:nvCxnSpPr>
      <xdr:spPr>
        <a:xfrm>
          <a:off x="1130300" y="142145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6"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161670</xdr:rowOff>
    </xdr:from>
    <xdr:ext cx="405111" cy="259045"/>
    <xdr:sp macro="" textlink="">
      <xdr:nvSpPr>
        <xdr:cNvPr id="218" name="n_1mainValue【福祉施設】&#10;有形固定資産減価償却率"/>
        <xdr:cNvSpPr txBox="1"/>
      </xdr:nvSpPr>
      <xdr:spPr>
        <a:xfrm>
          <a:off x="3582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96356</xdr:rowOff>
    </xdr:from>
    <xdr:ext cx="405111" cy="259045"/>
    <xdr:sp macro="" textlink="">
      <xdr:nvSpPr>
        <xdr:cNvPr id="219" name="n_2mainValue【福祉施設】&#10;有形固定資産減価償却率"/>
        <xdr:cNvSpPr txBox="1"/>
      </xdr:nvSpPr>
      <xdr:spPr>
        <a:xfrm>
          <a:off x="2705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70229</xdr:rowOff>
    </xdr:from>
    <xdr:ext cx="405111" cy="259045"/>
    <xdr:sp macro="" textlink="">
      <xdr:nvSpPr>
        <xdr:cNvPr id="220" name="n_3mainValue【福祉施設】&#10;有形固定資産減価償却率"/>
        <xdr:cNvSpPr txBox="1"/>
      </xdr:nvSpPr>
      <xdr:spPr>
        <a:xfrm>
          <a:off x="1816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26143</xdr:rowOff>
    </xdr:from>
    <xdr:ext cx="405111" cy="259045"/>
    <xdr:sp macro="" textlink="">
      <xdr:nvSpPr>
        <xdr:cNvPr id="221" name="n_4mainValue【福祉施設】&#10;有形固定資産減価償却率"/>
        <xdr:cNvSpPr txBox="1"/>
      </xdr:nvSpPr>
      <xdr:spPr>
        <a:xfrm>
          <a:off x="927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8"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25019</xdr:rowOff>
    </xdr:from>
    <xdr:to>
      <xdr:col>55</xdr:col>
      <xdr:colOff>50800</xdr:colOff>
      <xdr:row>85</xdr:row>
      <xdr:rowOff>126619</xdr:rowOff>
    </xdr:to>
    <xdr:sp macro="" textlink="">
      <xdr:nvSpPr>
        <xdr:cNvPr id="259" name="楕円 258"/>
        <xdr:cNvSpPr/>
      </xdr:nvSpPr>
      <xdr:spPr>
        <a:xfrm>
          <a:off x="104267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111396</xdr:rowOff>
    </xdr:from>
    <xdr:ext cx="469744" cy="259045"/>
    <xdr:sp macro="" textlink="">
      <xdr:nvSpPr>
        <xdr:cNvPr id="260" name="【福祉施設】&#10;一人当たり面積該当値テキスト"/>
        <xdr:cNvSpPr txBox="1"/>
      </xdr:nvSpPr>
      <xdr:spPr>
        <a:xfrm>
          <a:off x="10515600" y="145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41935</xdr:rowOff>
    </xdr:from>
    <xdr:to>
      <xdr:col>50</xdr:col>
      <xdr:colOff>165100</xdr:colOff>
      <xdr:row>85</xdr:row>
      <xdr:rowOff>143535</xdr:rowOff>
    </xdr:to>
    <xdr:sp macro="" textlink="">
      <xdr:nvSpPr>
        <xdr:cNvPr id="261" name="楕円 260"/>
        <xdr:cNvSpPr/>
      </xdr:nvSpPr>
      <xdr:spPr>
        <a:xfrm>
          <a:off x="9588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75819</xdr:rowOff>
    </xdr:from>
    <xdr:to>
      <xdr:col>55</xdr:col>
      <xdr:colOff>0</xdr:colOff>
      <xdr:row>85</xdr:row>
      <xdr:rowOff>92735</xdr:rowOff>
    </xdr:to>
    <xdr:cxnSp macro="">
      <xdr:nvCxnSpPr>
        <xdr:cNvPr id="262" name="直線コネクタ 261"/>
        <xdr:cNvCxnSpPr/>
      </xdr:nvCxnSpPr>
      <xdr:spPr>
        <a:xfrm flipV="1">
          <a:off x="9639300" y="1464906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45365</xdr:rowOff>
    </xdr:from>
    <xdr:to>
      <xdr:col>46</xdr:col>
      <xdr:colOff>38100</xdr:colOff>
      <xdr:row>85</xdr:row>
      <xdr:rowOff>146965</xdr:rowOff>
    </xdr:to>
    <xdr:sp macro="" textlink="">
      <xdr:nvSpPr>
        <xdr:cNvPr id="263" name="楕円 262"/>
        <xdr:cNvSpPr/>
      </xdr:nvSpPr>
      <xdr:spPr>
        <a:xfrm>
          <a:off x="8699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92735</xdr:rowOff>
    </xdr:from>
    <xdr:to>
      <xdr:col>50</xdr:col>
      <xdr:colOff>114300</xdr:colOff>
      <xdr:row>85</xdr:row>
      <xdr:rowOff>96165</xdr:rowOff>
    </xdr:to>
    <xdr:cxnSp macro="">
      <xdr:nvCxnSpPr>
        <xdr:cNvPr id="264" name="直線コネクタ 263"/>
        <xdr:cNvCxnSpPr/>
      </xdr:nvCxnSpPr>
      <xdr:spPr>
        <a:xfrm flipV="1">
          <a:off x="8750300" y="1466598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53366</xdr:rowOff>
    </xdr:from>
    <xdr:to>
      <xdr:col>41</xdr:col>
      <xdr:colOff>101600</xdr:colOff>
      <xdr:row>85</xdr:row>
      <xdr:rowOff>154966</xdr:rowOff>
    </xdr:to>
    <xdr:sp macro="" textlink="">
      <xdr:nvSpPr>
        <xdr:cNvPr id="265" name="楕円 264"/>
        <xdr:cNvSpPr/>
      </xdr:nvSpPr>
      <xdr:spPr>
        <a:xfrm>
          <a:off x="7810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96165</xdr:rowOff>
    </xdr:from>
    <xdr:to>
      <xdr:col>45</xdr:col>
      <xdr:colOff>177800</xdr:colOff>
      <xdr:row>85</xdr:row>
      <xdr:rowOff>104166</xdr:rowOff>
    </xdr:to>
    <xdr:cxnSp macro="">
      <xdr:nvCxnSpPr>
        <xdr:cNvPr id="266" name="直線コネクタ 265"/>
        <xdr:cNvCxnSpPr/>
      </xdr:nvCxnSpPr>
      <xdr:spPr>
        <a:xfrm flipV="1">
          <a:off x="7861300" y="1466941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85827</xdr:rowOff>
    </xdr:from>
    <xdr:to>
      <xdr:col>36</xdr:col>
      <xdr:colOff>165100</xdr:colOff>
      <xdr:row>86</xdr:row>
      <xdr:rowOff>15977</xdr:rowOff>
    </xdr:to>
    <xdr:sp macro="" textlink="">
      <xdr:nvSpPr>
        <xdr:cNvPr id="267" name="楕円 266"/>
        <xdr:cNvSpPr/>
      </xdr:nvSpPr>
      <xdr:spPr>
        <a:xfrm>
          <a:off x="69215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104166</xdr:rowOff>
    </xdr:from>
    <xdr:to>
      <xdr:col>41</xdr:col>
      <xdr:colOff>50800</xdr:colOff>
      <xdr:row>85</xdr:row>
      <xdr:rowOff>136627</xdr:rowOff>
    </xdr:to>
    <xdr:cxnSp macro="">
      <xdr:nvCxnSpPr>
        <xdr:cNvPr id="268" name="直線コネクタ 267"/>
        <xdr:cNvCxnSpPr/>
      </xdr:nvCxnSpPr>
      <xdr:spPr>
        <a:xfrm flipV="1">
          <a:off x="6972300" y="1467741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134662</xdr:rowOff>
    </xdr:from>
    <xdr:ext cx="469744" cy="259045"/>
    <xdr:sp macro="" textlink="">
      <xdr:nvSpPr>
        <xdr:cNvPr id="273" name="n_1mainValue【福祉施設】&#10;一人当たり面積"/>
        <xdr:cNvSpPr txBox="1"/>
      </xdr:nvSpPr>
      <xdr:spPr>
        <a:xfrm>
          <a:off x="93917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138092</xdr:rowOff>
    </xdr:from>
    <xdr:ext cx="469744" cy="259045"/>
    <xdr:sp macro="" textlink="">
      <xdr:nvSpPr>
        <xdr:cNvPr id="274" name="n_2mainValue【福祉施設】&#10;一人当たり面積"/>
        <xdr:cNvSpPr txBox="1"/>
      </xdr:nvSpPr>
      <xdr:spPr>
        <a:xfrm>
          <a:off x="85154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146093</xdr:rowOff>
    </xdr:from>
    <xdr:ext cx="469744" cy="259045"/>
    <xdr:sp macro="" textlink="">
      <xdr:nvSpPr>
        <xdr:cNvPr id="275" name="n_3mainValue【福祉施設】&#10;一人当たり面積"/>
        <xdr:cNvSpPr txBox="1"/>
      </xdr:nvSpPr>
      <xdr:spPr>
        <a:xfrm>
          <a:off x="7626427" y="147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7104</xdr:rowOff>
    </xdr:from>
    <xdr:ext cx="469744" cy="259045"/>
    <xdr:sp macro="" textlink="">
      <xdr:nvSpPr>
        <xdr:cNvPr id="276" name="n_4mainValue【福祉施設】&#10;一人当たり面積"/>
        <xdr:cNvSpPr txBox="1"/>
      </xdr:nvSpPr>
      <xdr:spPr>
        <a:xfrm>
          <a:off x="6737427" y="147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18" name="直線コネクタ 317"/>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19" name="【一般廃棄物処理施設】&#10;有形固定資産減価償却率最小値テキスト"/>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20" name="直線コネクタ 319"/>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21" name="【一般廃棄物処理施設】&#10;有形固定資産減価償却率最大値テキスト"/>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22" name="直線コネクタ 321"/>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323" name="【一般廃棄物処理施設】&#10;有形固定資産減価償却率平均値テキスト"/>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24" name="フローチャート: 判断 323"/>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25" name="フローチャート: 判断 324"/>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6" name="フローチャート: 判断 32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27" name="フローチャート: 判断 326"/>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8" name="フローチャート: 判断 327"/>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334" name="楕円 333"/>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335" name="【一般廃棄物処理施設】&#10;有形固定資産減価償却率該当値テキスト"/>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336" name="楕円 335"/>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34</xdr:row>
      <xdr:rowOff>126819</xdr:rowOff>
    </xdr:to>
    <xdr:cxnSp macro="">
      <xdr:nvCxnSpPr>
        <xdr:cNvPr id="337" name="直線コネクタ 336"/>
        <xdr:cNvCxnSpPr/>
      </xdr:nvCxnSpPr>
      <xdr:spPr>
        <a:xfrm>
          <a:off x="15481300" y="59446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338" name="楕円 337"/>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39</xdr:row>
      <xdr:rowOff>143147</xdr:rowOff>
    </xdr:to>
    <xdr:cxnSp macro="">
      <xdr:nvCxnSpPr>
        <xdr:cNvPr id="339" name="直線コネクタ 338"/>
        <xdr:cNvCxnSpPr/>
      </xdr:nvCxnSpPr>
      <xdr:spPr>
        <a:xfrm flipV="1">
          <a:off x="14592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340" name="楕円 339"/>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143147</xdr:rowOff>
    </xdr:to>
    <xdr:cxnSp macro="">
      <xdr:nvCxnSpPr>
        <xdr:cNvPr id="341" name="直線コネクタ 340"/>
        <xdr:cNvCxnSpPr/>
      </xdr:nvCxnSpPr>
      <xdr:spPr>
        <a:xfrm>
          <a:off x="13703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342" name="n_1aveValue【一般廃棄物処理施設】&#10;有形固定資産減価償却率"/>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3"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44" name="n_3aveValue【一般廃棄物処理施設】&#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45" name="n_4aveValue【一般廃棄物処理施設】&#10;有形固定資産減価償却率"/>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346" name="n_1mainValue【一般廃棄物処理施設】&#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347" name="n_2mainValue【一般廃棄物処理施設】&#10;有形固定資産減価償却率"/>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348" name="n_3mainValue【一般廃棄物処理施設】&#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4" name="テキスト ボックス 36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6" name="テキスト ボックス 36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8" name="テキスト ボックス 3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72" name="直線コネクタ 371"/>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73" name="【一般廃棄物処理施設】&#10;一人当たり有形固定資産（償却資産）額最小値テキスト"/>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74" name="直線コネクタ 373"/>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75" name="【一般廃棄物処理施設】&#10;一人当たり有形固定資産（償却資産）額最大値テキスト"/>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76" name="直線コネクタ 375"/>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377" name="【一般廃棄物処理施設】&#10;一人当たり有形固定資産（償却資産）額平均値テキスト"/>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78" name="フローチャート: 判断 377"/>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79" name="フローチャート: 判断 378"/>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80" name="フローチャート: 判断 379"/>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81" name="フローチャート: 判断 380"/>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82" name="フローチャート: 判断 381"/>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45201</xdr:rowOff>
    </xdr:from>
    <xdr:to>
      <xdr:col>116</xdr:col>
      <xdr:colOff>114300</xdr:colOff>
      <xdr:row>41</xdr:row>
      <xdr:rowOff>146801</xdr:rowOff>
    </xdr:to>
    <xdr:sp macro="" textlink="">
      <xdr:nvSpPr>
        <xdr:cNvPr id="388" name="楕円 387"/>
        <xdr:cNvSpPr/>
      </xdr:nvSpPr>
      <xdr:spPr>
        <a:xfrm>
          <a:off x="22110700" y="70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161289</xdr:rowOff>
    </xdr:from>
    <xdr:ext cx="599010" cy="259045"/>
    <xdr:sp macro="" textlink="">
      <xdr:nvSpPr>
        <xdr:cNvPr id="389" name="【一般廃棄物処理施設】&#10;一人当たり有形固定資産（償却資産）額該当値テキスト"/>
        <xdr:cNvSpPr txBox="1"/>
      </xdr:nvSpPr>
      <xdr:spPr>
        <a:xfrm>
          <a:off x="22199600" y="70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48211</xdr:rowOff>
    </xdr:from>
    <xdr:to>
      <xdr:col>112</xdr:col>
      <xdr:colOff>38100</xdr:colOff>
      <xdr:row>41</xdr:row>
      <xdr:rowOff>149811</xdr:rowOff>
    </xdr:to>
    <xdr:sp macro="" textlink="">
      <xdr:nvSpPr>
        <xdr:cNvPr id="390" name="楕円 389"/>
        <xdr:cNvSpPr/>
      </xdr:nvSpPr>
      <xdr:spPr>
        <a:xfrm>
          <a:off x="21272500" y="70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96001</xdr:rowOff>
    </xdr:from>
    <xdr:to>
      <xdr:col>116</xdr:col>
      <xdr:colOff>63500</xdr:colOff>
      <xdr:row>41</xdr:row>
      <xdr:rowOff>99011</xdr:rowOff>
    </xdr:to>
    <xdr:cxnSp macro="">
      <xdr:nvCxnSpPr>
        <xdr:cNvPr id="391" name="直線コネクタ 390"/>
        <xdr:cNvCxnSpPr/>
      </xdr:nvCxnSpPr>
      <xdr:spPr>
        <a:xfrm flipV="1">
          <a:off x="21323300" y="7125451"/>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133575</xdr:rowOff>
    </xdr:from>
    <xdr:to>
      <xdr:col>107</xdr:col>
      <xdr:colOff>101600</xdr:colOff>
      <xdr:row>42</xdr:row>
      <xdr:rowOff>63725</xdr:rowOff>
    </xdr:to>
    <xdr:sp macro="" textlink="">
      <xdr:nvSpPr>
        <xdr:cNvPr id="392" name="楕円 391"/>
        <xdr:cNvSpPr/>
      </xdr:nvSpPr>
      <xdr:spPr>
        <a:xfrm>
          <a:off x="20383500" y="71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99011</xdr:rowOff>
    </xdr:from>
    <xdr:to>
      <xdr:col>111</xdr:col>
      <xdr:colOff>177800</xdr:colOff>
      <xdr:row>42</xdr:row>
      <xdr:rowOff>12925</xdr:rowOff>
    </xdr:to>
    <xdr:cxnSp macro="">
      <xdr:nvCxnSpPr>
        <xdr:cNvPr id="393" name="直線コネクタ 392"/>
        <xdr:cNvCxnSpPr/>
      </xdr:nvCxnSpPr>
      <xdr:spPr>
        <a:xfrm flipV="1">
          <a:off x="20434300" y="7128461"/>
          <a:ext cx="8890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133898</xdr:rowOff>
    </xdr:from>
    <xdr:to>
      <xdr:col>102</xdr:col>
      <xdr:colOff>165100</xdr:colOff>
      <xdr:row>42</xdr:row>
      <xdr:rowOff>64048</xdr:rowOff>
    </xdr:to>
    <xdr:sp macro="" textlink="">
      <xdr:nvSpPr>
        <xdr:cNvPr id="394" name="楕円 393"/>
        <xdr:cNvSpPr/>
      </xdr:nvSpPr>
      <xdr:spPr>
        <a:xfrm>
          <a:off x="19494500" y="71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12925</xdr:rowOff>
    </xdr:from>
    <xdr:to>
      <xdr:col>107</xdr:col>
      <xdr:colOff>50800</xdr:colOff>
      <xdr:row>42</xdr:row>
      <xdr:rowOff>13248</xdr:rowOff>
    </xdr:to>
    <xdr:cxnSp macro="">
      <xdr:nvCxnSpPr>
        <xdr:cNvPr id="395" name="直線コネクタ 394"/>
        <xdr:cNvCxnSpPr/>
      </xdr:nvCxnSpPr>
      <xdr:spPr>
        <a:xfrm flipV="1">
          <a:off x="19545300" y="7213825"/>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396" name="n_1aveValue【一般廃棄物処理施設】&#10;一人当たり有形固定資産（償却資産）額"/>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397" name="n_2aveValue【一般廃棄物処理施設】&#10;一人当たり有形固定資産（償却資産）額"/>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398" name="n_3aveValue【一般廃棄物処理施設】&#10;一人当たり有形固定資産（償却資産）額"/>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99" name="n_4aveValue【一般廃棄物処理施設】&#10;一人当たり有形固定資産（償却資産）額"/>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140938</xdr:rowOff>
    </xdr:from>
    <xdr:ext cx="599010" cy="259045"/>
    <xdr:sp macro="" textlink="">
      <xdr:nvSpPr>
        <xdr:cNvPr id="400" name="n_1mainValue【一般廃棄物処理施設】&#10;一人当たり有形固定資産（償却資産）額"/>
        <xdr:cNvSpPr txBox="1"/>
      </xdr:nvSpPr>
      <xdr:spPr>
        <a:xfrm>
          <a:off x="21011095" y="71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54852</xdr:rowOff>
    </xdr:from>
    <xdr:ext cx="534377" cy="259045"/>
    <xdr:sp macro="" textlink="">
      <xdr:nvSpPr>
        <xdr:cNvPr id="401" name="n_2mainValue【一般廃棄物処理施設】&#10;一人当たり有形固定資産（償却資産）額"/>
        <xdr:cNvSpPr txBox="1"/>
      </xdr:nvSpPr>
      <xdr:spPr>
        <a:xfrm>
          <a:off x="20167111" y="72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55175</xdr:rowOff>
    </xdr:from>
    <xdr:ext cx="534377" cy="259045"/>
    <xdr:sp macro="" textlink="">
      <xdr:nvSpPr>
        <xdr:cNvPr id="402" name="n_3mainValue【一般廃棄物処理施設】&#10;一人当たり有形固定資産（償却資産）額"/>
        <xdr:cNvSpPr txBox="1"/>
      </xdr:nvSpPr>
      <xdr:spPr>
        <a:xfrm>
          <a:off x="19278111" y="72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3" name="テキスト ボックス 4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26" name="直線コネクタ 425"/>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27"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28" name="直線コネクタ 427"/>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9"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0" name="直線コネクタ 42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31" name="【保健センター・保健所】&#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33" name="フローチャート: 判断 432"/>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34" name="フローチャート: 判断 433"/>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35" name="フローチャート: 判断 434"/>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36" name="フローチャート: 判断 435"/>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114935</xdr:rowOff>
    </xdr:from>
    <xdr:to>
      <xdr:col>85</xdr:col>
      <xdr:colOff>177800</xdr:colOff>
      <xdr:row>64</xdr:row>
      <xdr:rowOff>45085</xdr:rowOff>
    </xdr:to>
    <xdr:sp macro="" textlink="">
      <xdr:nvSpPr>
        <xdr:cNvPr id="442" name="楕円 441"/>
        <xdr:cNvSpPr/>
      </xdr:nvSpPr>
      <xdr:spPr>
        <a:xfrm>
          <a:off x="16268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93362</xdr:rowOff>
    </xdr:from>
    <xdr:ext cx="405111" cy="259045"/>
    <xdr:sp macro="" textlink="">
      <xdr:nvSpPr>
        <xdr:cNvPr id="443" name="【保健センター・保健所】&#10;有形固定資産減価償却率該当値テキスト"/>
        <xdr:cNvSpPr txBox="1"/>
      </xdr:nvSpPr>
      <xdr:spPr>
        <a:xfrm>
          <a:off x="16357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73025</xdr:rowOff>
    </xdr:from>
    <xdr:to>
      <xdr:col>81</xdr:col>
      <xdr:colOff>101600</xdr:colOff>
      <xdr:row>64</xdr:row>
      <xdr:rowOff>3175</xdr:rowOff>
    </xdr:to>
    <xdr:sp macro="" textlink="">
      <xdr:nvSpPr>
        <xdr:cNvPr id="444" name="楕円 443"/>
        <xdr:cNvSpPr/>
      </xdr:nvSpPr>
      <xdr:spPr>
        <a:xfrm>
          <a:off x="1543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123825</xdr:rowOff>
    </xdr:from>
    <xdr:to>
      <xdr:col>85</xdr:col>
      <xdr:colOff>127000</xdr:colOff>
      <xdr:row>63</xdr:row>
      <xdr:rowOff>165735</xdr:rowOff>
    </xdr:to>
    <xdr:cxnSp macro="">
      <xdr:nvCxnSpPr>
        <xdr:cNvPr id="445" name="直線コネクタ 444"/>
        <xdr:cNvCxnSpPr/>
      </xdr:nvCxnSpPr>
      <xdr:spPr>
        <a:xfrm>
          <a:off x="15481300" y="109251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33020</xdr:rowOff>
    </xdr:from>
    <xdr:to>
      <xdr:col>76</xdr:col>
      <xdr:colOff>165100</xdr:colOff>
      <xdr:row>63</xdr:row>
      <xdr:rowOff>134620</xdr:rowOff>
    </xdr:to>
    <xdr:sp macro="" textlink="">
      <xdr:nvSpPr>
        <xdr:cNvPr id="446" name="楕円 445"/>
        <xdr:cNvSpPr/>
      </xdr:nvSpPr>
      <xdr:spPr>
        <a:xfrm>
          <a:off x="1454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83820</xdr:rowOff>
    </xdr:from>
    <xdr:to>
      <xdr:col>81</xdr:col>
      <xdr:colOff>50800</xdr:colOff>
      <xdr:row>63</xdr:row>
      <xdr:rowOff>123825</xdr:rowOff>
    </xdr:to>
    <xdr:cxnSp macro="">
      <xdr:nvCxnSpPr>
        <xdr:cNvPr id="447" name="直線コネクタ 446"/>
        <xdr:cNvCxnSpPr/>
      </xdr:nvCxnSpPr>
      <xdr:spPr>
        <a:xfrm>
          <a:off x="14592300" y="10885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122555</xdr:rowOff>
    </xdr:from>
    <xdr:to>
      <xdr:col>72</xdr:col>
      <xdr:colOff>38100</xdr:colOff>
      <xdr:row>63</xdr:row>
      <xdr:rowOff>52705</xdr:rowOff>
    </xdr:to>
    <xdr:sp macro="" textlink="">
      <xdr:nvSpPr>
        <xdr:cNvPr id="448" name="楕円 447"/>
        <xdr:cNvSpPr/>
      </xdr:nvSpPr>
      <xdr:spPr>
        <a:xfrm>
          <a:off x="13652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xdr:rowOff>
    </xdr:from>
    <xdr:to>
      <xdr:col>76</xdr:col>
      <xdr:colOff>114300</xdr:colOff>
      <xdr:row>63</xdr:row>
      <xdr:rowOff>83820</xdr:rowOff>
    </xdr:to>
    <xdr:cxnSp macro="">
      <xdr:nvCxnSpPr>
        <xdr:cNvPr id="449" name="直線コネクタ 448"/>
        <xdr:cNvCxnSpPr/>
      </xdr:nvCxnSpPr>
      <xdr:spPr>
        <a:xfrm>
          <a:off x="13703300" y="108032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450" name="n_1aveValue【保健センター・保健所】&#10;有形固定資産減価償却率"/>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451" name="n_2aveValue【保健センター・保健所】&#10;有形固定資産減価償却率"/>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5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53" name="n_4aveValue【保健センター・保健所】&#10;有形固定資産減価償却率"/>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165752</xdr:rowOff>
    </xdr:from>
    <xdr:ext cx="405111" cy="259045"/>
    <xdr:sp macro="" textlink="">
      <xdr:nvSpPr>
        <xdr:cNvPr id="454" name="n_1mainValue【保健センター・保健所】&#10;有形固定資産減価償却率"/>
        <xdr:cNvSpPr txBox="1"/>
      </xdr:nvSpPr>
      <xdr:spPr>
        <a:xfrm>
          <a:off x="152660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125747</xdr:rowOff>
    </xdr:from>
    <xdr:ext cx="405111" cy="259045"/>
    <xdr:sp macro="" textlink="">
      <xdr:nvSpPr>
        <xdr:cNvPr id="455" name="n_2mainValue【保健センター・保健所】&#10;有形固定資産減価償却率"/>
        <xdr:cNvSpPr txBox="1"/>
      </xdr:nvSpPr>
      <xdr:spPr>
        <a:xfrm>
          <a:off x="14389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43832</xdr:rowOff>
    </xdr:from>
    <xdr:ext cx="405111" cy="259045"/>
    <xdr:sp macro="" textlink="">
      <xdr:nvSpPr>
        <xdr:cNvPr id="456" name="n_3mainValue【保健センター・保健所】&#10;有形固定資産減価償却率"/>
        <xdr:cNvSpPr txBox="1"/>
      </xdr:nvSpPr>
      <xdr:spPr>
        <a:xfrm>
          <a:off x="13500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80" name="直線コネクタ 479"/>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81"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82" name="直線コネクタ 481"/>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8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84" name="直線コネクタ 48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85" name="【保健センター・保健所】&#10;一人当たり面積平均値テキスト"/>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86" name="フローチャート: 判断 485"/>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87" name="フローチャート: 判断 486"/>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88" name="フローチャート: 判断 487"/>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89" name="フローチャート: 判断 488"/>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90" name="フローチャート: 判断 489"/>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136271</xdr:rowOff>
    </xdr:from>
    <xdr:to>
      <xdr:col>116</xdr:col>
      <xdr:colOff>114300</xdr:colOff>
      <xdr:row>64</xdr:row>
      <xdr:rowOff>66421</xdr:rowOff>
    </xdr:to>
    <xdr:sp macro="" textlink="">
      <xdr:nvSpPr>
        <xdr:cNvPr id="496" name="楕円 495"/>
        <xdr:cNvSpPr/>
      </xdr:nvSpPr>
      <xdr:spPr>
        <a:xfrm>
          <a:off x="221107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51198</xdr:rowOff>
    </xdr:from>
    <xdr:ext cx="469744" cy="259045"/>
    <xdr:sp macro="" textlink="">
      <xdr:nvSpPr>
        <xdr:cNvPr id="497" name="【保健センター・保健所】&#10;一人当たり面積該当値テキスト"/>
        <xdr:cNvSpPr txBox="1"/>
      </xdr:nvSpPr>
      <xdr:spPr>
        <a:xfrm>
          <a:off x="22199600" y="108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137795</xdr:rowOff>
    </xdr:from>
    <xdr:to>
      <xdr:col>112</xdr:col>
      <xdr:colOff>38100</xdr:colOff>
      <xdr:row>64</xdr:row>
      <xdr:rowOff>67945</xdr:rowOff>
    </xdr:to>
    <xdr:sp macro="" textlink="">
      <xdr:nvSpPr>
        <xdr:cNvPr id="498" name="楕円 497"/>
        <xdr:cNvSpPr/>
      </xdr:nvSpPr>
      <xdr:spPr>
        <a:xfrm>
          <a:off x="21272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15621</xdr:rowOff>
    </xdr:from>
    <xdr:to>
      <xdr:col>116</xdr:col>
      <xdr:colOff>63500</xdr:colOff>
      <xdr:row>64</xdr:row>
      <xdr:rowOff>17145</xdr:rowOff>
    </xdr:to>
    <xdr:cxnSp macro="">
      <xdr:nvCxnSpPr>
        <xdr:cNvPr id="499" name="直線コネクタ 498"/>
        <xdr:cNvCxnSpPr/>
      </xdr:nvCxnSpPr>
      <xdr:spPr>
        <a:xfrm flipV="1">
          <a:off x="21323300" y="109884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500" name="楕円 499"/>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17145</xdr:rowOff>
    </xdr:from>
    <xdr:to>
      <xdr:col>111</xdr:col>
      <xdr:colOff>177800</xdr:colOff>
      <xdr:row>64</xdr:row>
      <xdr:rowOff>19050</xdr:rowOff>
    </xdr:to>
    <xdr:cxnSp macro="">
      <xdr:nvCxnSpPr>
        <xdr:cNvPr id="501" name="直線コネクタ 500"/>
        <xdr:cNvCxnSpPr/>
      </xdr:nvCxnSpPr>
      <xdr:spPr>
        <a:xfrm flipV="1">
          <a:off x="20434300" y="1098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140462</xdr:rowOff>
    </xdr:from>
    <xdr:to>
      <xdr:col>102</xdr:col>
      <xdr:colOff>165100</xdr:colOff>
      <xdr:row>64</xdr:row>
      <xdr:rowOff>70612</xdr:rowOff>
    </xdr:to>
    <xdr:sp macro="" textlink="">
      <xdr:nvSpPr>
        <xdr:cNvPr id="502" name="楕円 501"/>
        <xdr:cNvSpPr/>
      </xdr:nvSpPr>
      <xdr:spPr>
        <a:xfrm>
          <a:off x="19494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19812</xdr:rowOff>
    </xdr:to>
    <xdr:cxnSp macro="">
      <xdr:nvCxnSpPr>
        <xdr:cNvPr id="503" name="直線コネクタ 502"/>
        <xdr:cNvCxnSpPr/>
      </xdr:nvCxnSpPr>
      <xdr:spPr>
        <a:xfrm flipV="1">
          <a:off x="19545300" y="109918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504" name="n_1aveValue【保健センター・保健所】&#10;一人当たり面積"/>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505"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506" name="n_3aveValue【保健センター・保健所】&#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507"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59072</xdr:rowOff>
    </xdr:from>
    <xdr:ext cx="469744" cy="259045"/>
    <xdr:sp macro="" textlink="">
      <xdr:nvSpPr>
        <xdr:cNvPr id="508" name="n_1mainValue【保健センター・保健所】&#10;一人当たり面積"/>
        <xdr:cNvSpPr txBox="1"/>
      </xdr:nvSpPr>
      <xdr:spPr>
        <a:xfrm>
          <a:off x="210757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509"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61739</xdr:rowOff>
    </xdr:from>
    <xdr:ext cx="469744" cy="259045"/>
    <xdr:sp macro="" textlink="">
      <xdr:nvSpPr>
        <xdr:cNvPr id="510" name="n_3mainValue【保健センター・保健所】&#10;一人当たり面積"/>
        <xdr:cNvSpPr txBox="1"/>
      </xdr:nvSpPr>
      <xdr:spPr>
        <a:xfrm>
          <a:off x="19310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36" name="直線コネクタ 53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39"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40" name="直線コネクタ 53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41"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42" name="フローチャート: 判断 541"/>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43" name="フローチャート: 判断 542"/>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44" name="フローチャート: 判断 543"/>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45" name="フローチャート: 判断 544"/>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46" name="フローチャート: 判断 54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552" name="楕円 551"/>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553" name="【消防施設】&#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554" name="楕円 553"/>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34834</xdr:rowOff>
    </xdr:from>
    <xdr:to>
      <xdr:col>85</xdr:col>
      <xdr:colOff>127000</xdr:colOff>
      <xdr:row>84</xdr:row>
      <xdr:rowOff>82187</xdr:rowOff>
    </xdr:to>
    <xdr:cxnSp macro="">
      <xdr:nvCxnSpPr>
        <xdr:cNvPr id="555" name="直線コネクタ 554"/>
        <xdr:cNvCxnSpPr/>
      </xdr:nvCxnSpPr>
      <xdr:spPr>
        <a:xfrm>
          <a:off x="15481300" y="144366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122827</xdr:rowOff>
    </xdr:from>
    <xdr:to>
      <xdr:col>76</xdr:col>
      <xdr:colOff>165100</xdr:colOff>
      <xdr:row>84</xdr:row>
      <xdr:rowOff>52977</xdr:rowOff>
    </xdr:to>
    <xdr:sp macro="" textlink="">
      <xdr:nvSpPr>
        <xdr:cNvPr id="556" name="楕円 555"/>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34834</xdr:rowOff>
    </xdr:to>
    <xdr:cxnSp macro="">
      <xdr:nvCxnSpPr>
        <xdr:cNvPr id="557" name="直線コネクタ 556"/>
        <xdr:cNvCxnSpPr/>
      </xdr:nvCxnSpPr>
      <xdr:spPr>
        <a:xfrm>
          <a:off x="14592300" y="14403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127726</xdr:rowOff>
    </xdr:from>
    <xdr:to>
      <xdr:col>72</xdr:col>
      <xdr:colOff>38100</xdr:colOff>
      <xdr:row>84</xdr:row>
      <xdr:rowOff>57876</xdr:rowOff>
    </xdr:to>
    <xdr:sp macro="" textlink="">
      <xdr:nvSpPr>
        <xdr:cNvPr id="558" name="楕円 557"/>
        <xdr:cNvSpPr/>
      </xdr:nvSpPr>
      <xdr:spPr>
        <a:xfrm>
          <a:off x="13652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84</xdr:row>
      <xdr:rowOff>7076</xdr:rowOff>
    </xdr:to>
    <xdr:cxnSp macro="">
      <xdr:nvCxnSpPr>
        <xdr:cNvPr id="559" name="直線コネクタ 558"/>
        <xdr:cNvCxnSpPr/>
      </xdr:nvCxnSpPr>
      <xdr:spPr>
        <a:xfrm flipV="1">
          <a:off x="13703300" y="1440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560"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561"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562"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63"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564" name="n_1mainValue【消防施設】&#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565" name="n_2mainValue【消防施設】&#10;有形固定資産減価償却率"/>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49003</xdr:rowOff>
    </xdr:from>
    <xdr:ext cx="405111" cy="259045"/>
    <xdr:sp macro="" textlink="">
      <xdr:nvSpPr>
        <xdr:cNvPr id="566" name="n_3mainValue【消防施設】&#10;有形固定資産減価償却率"/>
        <xdr:cNvSpPr txBox="1"/>
      </xdr:nvSpPr>
      <xdr:spPr>
        <a:xfrm>
          <a:off x="13500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8" name="テキスト ボックス 587"/>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90" name="直線コネクタ 589"/>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91"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92" name="直線コネクタ 591"/>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93"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94" name="直線コネクタ 593"/>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95"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96" name="フローチャート: 判断 595"/>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97" name="フローチャート: 判断 596"/>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98" name="フローチャート: 判断 597"/>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99" name="フローチャート: 判断 598"/>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600" name="フローチャート: 判断 599"/>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166179</xdr:rowOff>
    </xdr:from>
    <xdr:to>
      <xdr:col>116</xdr:col>
      <xdr:colOff>114300</xdr:colOff>
      <xdr:row>86</xdr:row>
      <xdr:rowOff>96329</xdr:rowOff>
    </xdr:to>
    <xdr:sp macro="" textlink="">
      <xdr:nvSpPr>
        <xdr:cNvPr id="606" name="楕円 605"/>
        <xdr:cNvSpPr/>
      </xdr:nvSpPr>
      <xdr:spPr>
        <a:xfrm>
          <a:off x="22110700" y="147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95076</xdr:rowOff>
    </xdr:from>
    <xdr:ext cx="469744" cy="259045"/>
    <xdr:sp macro="" textlink="">
      <xdr:nvSpPr>
        <xdr:cNvPr id="607" name="【消防施設】&#10;一人当たり面積該当値テキスト"/>
        <xdr:cNvSpPr txBox="1"/>
      </xdr:nvSpPr>
      <xdr:spPr>
        <a:xfrm>
          <a:off x="22199600" y="146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608" name="楕円 607"/>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45529</xdr:rowOff>
    </xdr:from>
    <xdr:to>
      <xdr:col>116</xdr:col>
      <xdr:colOff>63500</xdr:colOff>
      <xdr:row>86</xdr:row>
      <xdr:rowOff>45720</xdr:rowOff>
    </xdr:to>
    <xdr:cxnSp macro="">
      <xdr:nvCxnSpPr>
        <xdr:cNvPr id="609" name="直線コネクタ 608"/>
        <xdr:cNvCxnSpPr/>
      </xdr:nvCxnSpPr>
      <xdr:spPr>
        <a:xfrm flipV="1">
          <a:off x="21323300" y="1479022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170371</xdr:rowOff>
    </xdr:from>
    <xdr:to>
      <xdr:col>107</xdr:col>
      <xdr:colOff>101600</xdr:colOff>
      <xdr:row>86</xdr:row>
      <xdr:rowOff>100521</xdr:rowOff>
    </xdr:to>
    <xdr:sp macro="" textlink="">
      <xdr:nvSpPr>
        <xdr:cNvPr id="610" name="楕円 609"/>
        <xdr:cNvSpPr/>
      </xdr:nvSpPr>
      <xdr:spPr>
        <a:xfrm>
          <a:off x="20383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49721</xdr:rowOff>
    </xdr:to>
    <xdr:cxnSp macro="">
      <xdr:nvCxnSpPr>
        <xdr:cNvPr id="611" name="直線コネクタ 610"/>
        <xdr:cNvCxnSpPr/>
      </xdr:nvCxnSpPr>
      <xdr:spPr>
        <a:xfrm flipV="1">
          <a:off x="20434300" y="1479042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171132</xdr:rowOff>
    </xdr:from>
    <xdr:to>
      <xdr:col>102</xdr:col>
      <xdr:colOff>165100</xdr:colOff>
      <xdr:row>86</xdr:row>
      <xdr:rowOff>101282</xdr:rowOff>
    </xdr:to>
    <xdr:sp macro="" textlink="">
      <xdr:nvSpPr>
        <xdr:cNvPr id="612" name="楕円 611"/>
        <xdr:cNvSpPr/>
      </xdr:nvSpPr>
      <xdr:spPr>
        <a:xfrm>
          <a:off x="19494500" y="147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49721</xdr:rowOff>
    </xdr:from>
    <xdr:to>
      <xdr:col>107</xdr:col>
      <xdr:colOff>50800</xdr:colOff>
      <xdr:row>86</xdr:row>
      <xdr:rowOff>50482</xdr:rowOff>
    </xdr:to>
    <xdr:cxnSp macro="">
      <xdr:nvCxnSpPr>
        <xdr:cNvPr id="613" name="直線コネクタ 612"/>
        <xdr:cNvCxnSpPr/>
      </xdr:nvCxnSpPr>
      <xdr:spPr>
        <a:xfrm flipV="1">
          <a:off x="19545300" y="1479442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614"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15"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616"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17"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618"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91648</xdr:rowOff>
    </xdr:from>
    <xdr:ext cx="469744" cy="259045"/>
    <xdr:sp macro="" textlink="">
      <xdr:nvSpPr>
        <xdr:cNvPr id="619" name="n_2mainValue【消防施設】&#10;一人当たり面積"/>
        <xdr:cNvSpPr txBox="1"/>
      </xdr:nvSpPr>
      <xdr:spPr>
        <a:xfrm>
          <a:off x="201994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117809</xdr:rowOff>
    </xdr:from>
    <xdr:ext cx="469744" cy="259045"/>
    <xdr:sp macro="" textlink="">
      <xdr:nvSpPr>
        <xdr:cNvPr id="620" name="n_3mainValue【消防施設】&#10;一人当たり面積"/>
        <xdr:cNvSpPr txBox="1"/>
      </xdr:nvSpPr>
      <xdr:spPr>
        <a:xfrm>
          <a:off x="19310427" y="1451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2" name="直線コネクタ 6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3" name="テキスト ボックス 63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4" name="直線コネクタ 6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5" name="テキスト ボックス 6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6" name="直線コネクタ 6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7" name="テキスト ボックス 6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8" name="直線コネクタ 6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9" name="テキスト ボックス 6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43" name="直線コネクタ 642"/>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44"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45" name="直線コネクタ 6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46"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47" name="直線コネクタ 64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48"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49" name="フローチャート: 判断 648"/>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50" name="フローチャート: 判断 649"/>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51" name="フローチャート: 判断 650"/>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52" name="フローチャート: 判断 651"/>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53" name="フローチャート: 判断 652"/>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169418</xdr:rowOff>
    </xdr:from>
    <xdr:to>
      <xdr:col>85</xdr:col>
      <xdr:colOff>177800</xdr:colOff>
      <xdr:row>108</xdr:row>
      <xdr:rowOff>99568</xdr:rowOff>
    </xdr:to>
    <xdr:sp macro="" textlink="">
      <xdr:nvSpPr>
        <xdr:cNvPr id="659" name="楕円 658"/>
        <xdr:cNvSpPr/>
      </xdr:nvSpPr>
      <xdr:spPr>
        <a:xfrm>
          <a:off x="16268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84345</xdr:rowOff>
    </xdr:from>
    <xdr:ext cx="405111" cy="259045"/>
    <xdr:sp macro="" textlink="">
      <xdr:nvSpPr>
        <xdr:cNvPr id="660" name="【庁舎】&#10;有形固定資産減価償却率該当値テキスト"/>
        <xdr:cNvSpPr txBox="1"/>
      </xdr:nvSpPr>
      <xdr:spPr>
        <a:xfrm>
          <a:off x="16357600" y="1842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155702</xdr:rowOff>
    </xdr:from>
    <xdr:to>
      <xdr:col>81</xdr:col>
      <xdr:colOff>101600</xdr:colOff>
      <xdr:row>108</xdr:row>
      <xdr:rowOff>85852</xdr:rowOff>
    </xdr:to>
    <xdr:sp macro="" textlink="">
      <xdr:nvSpPr>
        <xdr:cNvPr id="661" name="楕円 660"/>
        <xdr:cNvSpPr/>
      </xdr:nvSpPr>
      <xdr:spPr>
        <a:xfrm>
          <a:off x="15430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35052</xdr:rowOff>
    </xdr:from>
    <xdr:to>
      <xdr:col>85</xdr:col>
      <xdr:colOff>127000</xdr:colOff>
      <xdr:row>108</xdr:row>
      <xdr:rowOff>48768</xdr:rowOff>
    </xdr:to>
    <xdr:cxnSp macro="">
      <xdr:nvCxnSpPr>
        <xdr:cNvPr id="662" name="直線コネクタ 661"/>
        <xdr:cNvCxnSpPr/>
      </xdr:nvCxnSpPr>
      <xdr:spPr>
        <a:xfrm>
          <a:off x="15481300" y="18551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663" name="楕円 662"/>
        <xdr:cNvSpPr/>
      </xdr:nvSpPr>
      <xdr:spPr>
        <a:xfrm>
          <a:off x="1454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21337</xdr:rowOff>
    </xdr:from>
    <xdr:to>
      <xdr:col>81</xdr:col>
      <xdr:colOff>50800</xdr:colOff>
      <xdr:row>108</xdr:row>
      <xdr:rowOff>35052</xdr:rowOff>
    </xdr:to>
    <xdr:cxnSp macro="">
      <xdr:nvCxnSpPr>
        <xdr:cNvPr id="664" name="直線コネクタ 663"/>
        <xdr:cNvCxnSpPr/>
      </xdr:nvCxnSpPr>
      <xdr:spPr>
        <a:xfrm>
          <a:off x="14592300" y="18537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128270</xdr:rowOff>
    </xdr:from>
    <xdr:to>
      <xdr:col>72</xdr:col>
      <xdr:colOff>38100</xdr:colOff>
      <xdr:row>108</xdr:row>
      <xdr:rowOff>58420</xdr:rowOff>
    </xdr:to>
    <xdr:sp macro="" textlink="">
      <xdr:nvSpPr>
        <xdr:cNvPr id="665" name="楕円 664"/>
        <xdr:cNvSpPr/>
      </xdr:nvSpPr>
      <xdr:spPr>
        <a:xfrm>
          <a:off x="1365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xdr:rowOff>
    </xdr:from>
    <xdr:to>
      <xdr:col>76</xdr:col>
      <xdr:colOff>114300</xdr:colOff>
      <xdr:row>108</xdr:row>
      <xdr:rowOff>21337</xdr:rowOff>
    </xdr:to>
    <xdr:cxnSp macro="">
      <xdr:nvCxnSpPr>
        <xdr:cNvPr id="666" name="直線コネクタ 665"/>
        <xdr:cNvCxnSpPr/>
      </xdr:nvCxnSpPr>
      <xdr:spPr>
        <a:xfrm>
          <a:off x="13703300" y="18524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109982</xdr:rowOff>
    </xdr:from>
    <xdr:to>
      <xdr:col>67</xdr:col>
      <xdr:colOff>101600</xdr:colOff>
      <xdr:row>108</xdr:row>
      <xdr:rowOff>40132</xdr:rowOff>
    </xdr:to>
    <xdr:sp macro="" textlink="">
      <xdr:nvSpPr>
        <xdr:cNvPr id="667" name="楕円 666"/>
        <xdr:cNvSpPr/>
      </xdr:nvSpPr>
      <xdr:spPr>
        <a:xfrm>
          <a:off x="12763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160782</xdr:rowOff>
    </xdr:from>
    <xdr:to>
      <xdr:col>71</xdr:col>
      <xdr:colOff>177800</xdr:colOff>
      <xdr:row>108</xdr:row>
      <xdr:rowOff>7620</xdr:rowOff>
    </xdr:to>
    <xdr:cxnSp macro="">
      <xdr:nvCxnSpPr>
        <xdr:cNvPr id="668" name="直線コネクタ 667"/>
        <xdr:cNvCxnSpPr/>
      </xdr:nvCxnSpPr>
      <xdr:spPr>
        <a:xfrm>
          <a:off x="12814300" y="18505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69"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71"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72"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76979</xdr:rowOff>
    </xdr:from>
    <xdr:ext cx="405111" cy="259045"/>
    <xdr:sp macro="" textlink="">
      <xdr:nvSpPr>
        <xdr:cNvPr id="673" name="n_1mainValue【庁舎】&#10;有形固定資産減価償却率"/>
        <xdr:cNvSpPr txBox="1"/>
      </xdr:nvSpPr>
      <xdr:spPr>
        <a:xfrm>
          <a:off x="15266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674" name="n_2mainValue【庁舎】&#10;有形固定資産減価償却率"/>
        <xdr:cNvSpPr txBox="1"/>
      </xdr:nvSpPr>
      <xdr:spPr>
        <a:xfrm>
          <a:off x="14389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49547</xdr:rowOff>
    </xdr:from>
    <xdr:ext cx="405111" cy="259045"/>
    <xdr:sp macro="" textlink="">
      <xdr:nvSpPr>
        <xdr:cNvPr id="675" name="n_3mainValue【庁舎】&#10;有形固定資産減価償却率"/>
        <xdr:cNvSpPr txBox="1"/>
      </xdr:nvSpPr>
      <xdr:spPr>
        <a:xfrm>
          <a:off x="13500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31259</xdr:rowOff>
    </xdr:from>
    <xdr:ext cx="405111" cy="259045"/>
    <xdr:sp macro="" textlink="">
      <xdr:nvSpPr>
        <xdr:cNvPr id="676" name="n_4mainValue【庁舎】&#10;有形固定資産減価償却率"/>
        <xdr:cNvSpPr txBox="1"/>
      </xdr:nvSpPr>
      <xdr:spPr>
        <a:xfrm>
          <a:off x="12611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00" name="直線コネクタ 699"/>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01"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02" name="直線コネクタ 701"/>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03"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04" name="直線コネクタ 70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705" name="【庁舎】&#10;一人当たり面積平均値テキスト"/>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06" name="フローチャート: 判断 705"/>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07" name="フローチャート: 判断 706"/>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08" name="フローチャート: 判断 707"/>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09" name="フローチャート: 判断 708"/>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10" name="フローチャート: 判断 709"/>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114173</xdr:rowOff>
    </xdr:from>
    <xdr:to>
      <xdr:col>116</xdr:col>
      <xdr:colOff>114300</xdr:colOff>
      <xdr:row>108</xdr:row>
      <xdr:rowOff>44323</xdr:rowOff>
    </xdr:to>
    <xdr:sp macro="" textlink="">
      <xdr:nvSpPr>
        <xdr:cNvPr id="716" name="楕円 715"/>
        <xdr:cNvSpPr/>
      </xdr:nvSpPr>
      <xdr:spPr>
        <a:xfrm>
          <a:off x="221107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29100</xdr:rowOff>
    </xdr:from>
    <xdr:ext cx="469744" cy="259045"/>
    <xdr:sp macro="" textlink="">
      <xdr:nvSpPr>
        <xdr:cNvPr id="717" name="【庁舎】&#10;一人当たり面積該当値テキスト"/>
        <xdr:cNvSpPr txBox="1"/>
      </xdr:nvSpPr>
      <xdr:spPr>
        <a:xfrm>
          <a:off x="22199600" y="183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118363</xdr:rowOff>
    </xdr:from>
    <xdr:to>
      <xdr:col>112</xdr:col>
      <xdr:colOff>38100</xdr:colOff>
      <xdr:row>108</xdr:row>
      <xdr:rowOff>48513</xdr:rowOff>
    </xdr:to>
    <xdr:sp macro="" textlink="">
      <xdr:nvSpPr>
        <xdr:cNvPr id="718" name="楕円 717"/>
        <xdr:cNvSpPr/>
      </xdr:nvSpPr>
      <xdr:spPr>
        <a:xfrm>
          <a:off x="21272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164973</xdr:rowOff>
    </xdr:from>
    <xdr:to>
      <xdr:col>116</xdr:col>
      <xdr:colOff>63500</xdr:colOff>
      <xdr:row>107</xdr:row>
      <xdr:rowOff>169163</xdr:rowOff>
    </xdr:to>
    <xdr:cxnSp macro="">
      <xdr:nvCxnSpPr>
        <xdr:cNvPr id="719" name="直線コネクタ 718"/>
        <xdr:cNvCxnSpPr/>
      </xdr:nvCxnSpPr>
      <xdr:spPr>
        <a:xfrm flipV="1">
          <a:off x="21323300" y="1851012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122937</xdr:rowOff>
    </xdr:from>
    <xdr:to>
      <xdr:col>107</xdr:col>
      <xdr:colOff>101600</xdr:colOff>
      <xdr:row>108</xdr:row>
      <xdr:rowOff>53087</xdr:rowOff>
    </xdr:to>
    <xdr:sp macro="" textlink="">
      <xdr:nvSpPr>
        <xdr:cNvPr id="720" name="楕円 719"/>
        <xdr:cNvSpPr/>
      </xdr:nvSpPr>
      <xdr:spPr>
        <a:xfrm>
          <a:off x="20383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169163</xdr:rowOff>
    </xdr:from>
    <xdr:to>
      <xdr:col>111</xdr:col>
      <xdr:colOff>177800</xdr:colOff>
      <xdr:row>108</xdr:row>
      <xdr:rowOff>2287</xdr:rowOff>
    </xdr:to>
    <xdr:cxnSp macro="">
      <xdr:nvCxnSpPr>
        <xdr:cNvPr id="721" name="直線コネクタ 720"/>
        <xdr:cNvCxnSpPr/>
      </xdr:nvCxnSpPr>
      <xdr:spPr>
        <a:xfrm flipV="1">
          <a:off x="20434300" y="185143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124840</xdr:rowOff>
    </xdr:from>
    <xdr:to>
      <xdr:col>102</xdr:col>
      <xdr:colOff>165100</xdr:colOff>
      <xdr:row>108</xdr:row>
      <xdr:rowOff>54990</xdr:rowOff>
    </xdr:to>
    <xdr:sp macro="" textlink="">
      <xdr:nvSpPr>
        <xdr:cNvPr id="722" name="楕円 721"/>
        <xdr:cNvSpPr/>
      </xdr:nvSpPr>
      <xdr:spPr>
        <a:xfrm>
          <a:off x="19494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2287</xdr:rowOff>
    </xdr:from>
    <xdr:to>
      <xdr:col>107</xdr:col>
      <xdr:colOff>50800</xdr:colOff>
      <xdr:row>108</xdr:row>
      <xdr:rowOff>4190</xdr:rowOff>
    </xdr:to>
    <xdr:cxnSp macro="">
      <xdr:nvCxnSpPr>
        <xdr:cNvPr id="723" name="直線コネクタ 722"/>
        <xdr:cNvCxnSpPr/>
      </xdr:nvCxnSpPr>
      <xdr:spPr>
        <a:xfrm flipV="1">
          <a:off x="19545300" y="1851888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127888</xdr:rowOff>
    </xdr:from>
    <xdr:to>
      <xdr:col>98</xdr:col>
      <xdr:colOff>38100</xdr:colOff>
      <xdr:row>108</xdr:row>
      <xdr:rowOff>58038</xdr:rowOff>
    </xdr:to>
    <xdr:sp macro="" textlink="">
      <xdr:nvSpPr>
        <xdr:cNvPr id="724" name="楕円 723"/>
        <xdr:cNvSpPr/>
      </xdr:nvSpPr>
      <xdr:spPr>
        <a:xfrm>
          <a:off x="18605500" y="18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4190</xdr:rowOff>
    </xdr:from>
    <xdr:to>
      <xdr:col>102</xdr:col>
      <xdr:colOff>114300</xdr:colOff>
      <xdr:row>108</xdr:row>
      <xdr:rowOff>7238</xdr:rowOff>
    </xdr:to>
    <xdr:cxnSp macro="">
      <xdr:nvCxnSpPr>
        <xdr:cNvPr id="725" name="直線コネクタ 724"/>
        <xdr:cNvCxnSpPr/>
      </xdr:nvCxnSpPr>
      <xdr:spPr>
        <a:xfrm flipV="1">
          <a:off x="18656300" y="1852079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726" name="n_1aveValue【庁舎】&#10;一人当たり面積"/>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727"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728"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29" name="n_4aveValue【庁舎】&#10;一人当たり面積"/>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39640</xdr:rowOff>
    </xdr:from>
    <xdr:ext cx="469744" cy="259045"/>
    <xdr:sp macro="" textlink="">
      <xdr:nvSpPr>
        <xdr:cNvPr id="730" name="n_1mainValue【庁舎】&#10;一人当たり面積"/>
        <xdr:cNvSpPr txBox="1"/>
      </xdr:nvSpPr>
      <xdr:spPr>
        <a:xfrm>
          <a:off x="210757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44214</xdr:rowOff>
    </xdr:from>
    <xdr:ext cx="469744" cy="259045"/>
    <xdr:sp macro="" textlink="">
      <xdr:nvSpPr>
        <xdr:cNvPr id="731" name="n_2mainValue【庁舎】&#10;一人当たり面積"/>
        <xdr:cNvSpPr txBox="1"/>
      </xdr:nvSpPr>
      <xdr:spPr>
        <a:xfrm>
          <a:off x="201994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46117</xdr:rowOff>
    </xdr:from>
    <xdr:ext cx="469744" cy="259045"/>
    <xdr:sp macro="" textlink="">
      <xdr:nvSpPr>
        <xdr:cNvPr id="732" name="n_3mainValue【庁舎】&#10;一人当たり面積"/>
        <xdr:cNvSpPr txBox="1"/>
      </xdr:nvSpPr>
      <xdr:spPr>
        <a:xfrm>
          <a:off x="19310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49165</xdr:rowOff>
    </xdr:from>
    <xdr:ext cx="469744" cy="259045"/>
    <xdr:sp macro="" textlink="">
      <xdr:nvSpPr>
        <xdr:cNvPr id="733" name="n_4mainValue【庁舎】&#10;一人当たり面積"/>
        <xdr:cNvSpPr txBox="1"/>
      </xdr:nvSpPr>
      <xdr:spPr>
        <a:xfrm>
          <a:off x="18421427" y="185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庁舎と保健センター以外は、類似団体の平均と比較して有形固定資産減価償却率は</a:t>
          </a:r>
          <a:r>
            <a:rPr kumimoji="1" lang="ja-JP" altLang="en-US" sz="1100">
              <a:solidFill>
                <a:schemeClr val="dk1"/>
              </a:solidFill>
              <a:effectLst/>
              <a:latin typeface="+mn-lt"/>
              <a:ea typeface="+mn-ea"/>
              <a:cs typeface="+mn-cs"/>
            </a:rPr>
            <a:t>同じような</a:t>
          </a:r>
          <a:r>
            <a:rPr kumimoji="1" lang="ja-JP" altLang="ja-JP" sz="1100">
              <a:solidFill>
                <a:schemeClr val="dk1"/>
              </a:solidFill>
              <a:effectLst/>
              <a:latin typeface="+mn-lt"/>
              <a:ea typeface="+mn-ea"/>
              <a:cs typeface="+mn-cs"/>
            </a:rPr>
            <a:t>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大きく上回っている庁舎、保健センターについては、Ｒ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年度にかけて庁舎建設事業として新庁舎を建設し、新庁舎内に保健センターを複合するため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子高齢化による人口減少と景気低迷により、税収が年々減少傾向であり増収が見込めないなか実施事業の緊急性・必要性を峻別し、ここ数年は横ばい傾向である。今後においても歳出削減を徹底し更なる行政の効率化に努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59055</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314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8255</xdr:rowOff>
    </xdr:from>
    <xdr:to>
      <xdr:col>23</xdr:col>
      <xdr:colOff>184150</xdr:colOff>
      <xdr:row>43</xdr:row>
      <xdr:rowOff>109855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公債費の増加に加え経常一般財源として、地方税及び地方交付税の減少により類似団体を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％上回っている。地方債の借換や繰上償還による利子償還金の縮減に努めるとともに、事務事業の更なる見直しを徹底し経常経費の削減を図る。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大桑橋整備事業（Ｈ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）庁舎建設事業（Ｒ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）当の大型事業実施のためＲ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程度までは公債費が大きくなるため経常収支比率が大きくなることが予想される。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157734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82878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27432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467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116840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51816</xdr:rowOff>
    </xdr:from>
    <xdr:to>
      <xdr:col>11</xdr:col>
      <xdr:colOff>31750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51026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1016</xdr:rowOff>
    </xdr:from>
    <xdr:to>
      <xdr:col>7</xdr:col>
      <xdr:colOff>31750</xdr:colOff>
      <xdr:row>61</xdr:row>
      <xdr:rowOff>102616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112793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を下回っているのは、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170786</xdr:rowOff>
    </xdr:from>
    <xdr:to>
      <xdr:col>23</xdr:col>
      <xdr:colOff>133350</xdr:colOff>
      <xdr:row>82</xdr:row>
      <xdr:rowOff>16416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8236"/>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147073</xdr:rowOff>
    </xdr:from>
    <xdr:to>
      <xdr:col>19</xdr:col>
      <xdr:colOff>133350</xdr:colOff>
      <xdr:row>81</xdr:row>
      <xdr:rowOff>170786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34523"/>
          <a:ext cx="889000" cy="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147073</xdr:rowOff>
    </xdr:from>
    <xdr:to>
      <xdr:col>15</xdr:col>
      <xdr:colOff>82550</xdr:colOff>
      <xdr:row>81</xdr:row>
      <xdr:rowOff>159480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3452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150895</xdr:rowOff>
    </xdr:from>
    <xdr:to>
      <xdr:col>11</xdr:col>
      <xdr:colOff>31750</xdr:colOff>
      <xdr:row>81</xdr:row>
      <xdr:rowOff>159480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834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137066</xdr:rowOff>
    </xdr:from>
    <xdr:to>
      <xdr:col>23</xdr:col>
      <xdr:colOff>184150</xdr:colOff>
      <xdr:row>82</xdr:row>
      <xdr:rowOff>67216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58343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119986</xdr:rowOff>
    </xdr:from>
    <xdr:to>
      <xdr:col>19</xdr:col>
      <xdr:colOff>184150</xdr:colOff>
      <xdr:row>82</xdr:row>
      <xdr:rowOff>50136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60313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96273</xdr:rowOff>
    </xdr:from>
    <xdr:to>
      <xdr:col>15</xdr:col>
      <xdr:colOff>133350</xdr:colOff>
      <xdr:row>82</xdr:row>
      <xdr:rowOff>26423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36600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108680</xdr:rowOff>
    </xdr:from>
    <xdr:to>
      <xdr:col>11</xdr:col>
      <xdr:colOff>82550</xdr:colOff>
      <xdr:row>82</xdr:row>
      <xdr:rowOff>38830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49007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100095</xdr:rowOff>
    </xdr:from>
    <xdr:to>
      <xdr:col>7</xdr:col>
      <xdr:colOff>31750</xdr:colOff>
      <xdr:row>82</xdr:row>
      <xdr:rowOff>30245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40422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年１月及び平成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年１月に職員の昇給をそれぞれ２号俸（計４号俸）抑制し人件費の削減に努めてきたが、類似団体を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％上回り、全国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町村平均をも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％上回っている。地域の民間企業の平均給与の状況を踏まえ給与の適正化に努め、全国町村平均の水準まで段階的に低下させていく。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77893</xdr:rowOff>
    </xdr:from>
    <xdr:to>
      <xdr:col>81</xdr:col>
      <xdr:colOff>44450</xdr:colOff>
      <xdr:row>89</xdr:row>
      <xdr:rowOff>102023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3369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102023</xdr:rowOff>
    </xdr:from>
    <xdr:to>
      <xdr:col>77</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3610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118111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2886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37677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27093</xdr:rowOff>
    </xdr:from>
    <xdr:to>
      <xdr:col>81</xdr:col>
      <xdr:colOff>95250</xdr:colOff>
      <xdr:row>89</xdr:row>
      <xdr:rowOff>128693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94420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51223</xdr:rowOff>
    </xdr:from>
    <xdr:to>
      <xdr:col>77</xdr:col>
      <xdr:colOff>95250</xdr:colOff>
      <xdr:row>89</xdr:row>
      <xdr:rowOff>152823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137600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9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158327</xdr:rowOff>
    </xdr:from>
    <xdr:to>
      <xdr:col>64</xdr:col>
      <xdr:colOff>152400</xdr:colOff>
      <xdr:row>89</xdr:row>
      <xdr:rowOff>88477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73254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年度までの退職者不補充とし新規採用職員を抑制したことにより、類似団体を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人下回っている。今後も適正な定員管理に努める。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39027</xdr:rowOff>
    </xdr:from>
    <xdr:to>
      <xdr:col>81</xdr:col>
      <xdr:colOff>44450</xdr:colOff>
      <xdr:row>61</xdr:row>
      <xdr:rowOff>57366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497477"/>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7900</xdr:rowOff>
    </xdr:from>
    <xdr:to>
      <xdr:col>77</xdr:col>
      <xdr:colOff>44450</xdr:colOff>
      <xdr:row>61</xdr:row>
      <xdr:rowOff>39027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66350"/>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7900</xdr:rowOff>
    </xdr:from>
    <xdr:to>
      <xdr:col>72</xdr:col>
      <xdr:colOff>203200</xdr:colOff>
      <xdr:row>61</xdr:row>
      <xdr:rowOff>9106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46635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9106</xdr:rowOff>
    </xdr:from>
    <xdr:to>
      <xdr:col>68</xdr:col>
      <xdr:colOff>152400</xdr:colOff>
      <xdr:row>61</xdr:row>
      <xdr:rowOff>12967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46755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6566</xdr:rowOff>
    </xdr:from>
    <xdr:to>
      <xdr:col>81</xdr:col>
      <xdr:colOff>95250</xdr:colOff>
      <xdr:row>61</xdr:row>
      <xdr:rowOff>108166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23093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159677</xdr:rowOff>
    </xdr:from>
    <xdr:to>
      <xdr:col>77</xdr:col>
      <xdr:colOff>95250</xdr:colOff>
      <xdr:row>61</xdr:row>
      <xdr:rowOff>89827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100004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1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128550</xdr:rowOff>
    </xdr:from>
    <xdr:to>
      <xdr:col>73</xdr:col>
      <xdr:colOff>44450</xdr:colOff>
      <xdr:row>61</xdr:row>
      <xdr:rowOff>58700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68877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129756</xdr:rowOff>
    </xdr:from>
    <xdr:to>
      <xdr:col>68</xdr:col>
      <xdr:colOff>203200</xdr:colOff>
      <xdr:row>61</xdr:row>
      <xdr:rowOff>59906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133617</xdr:rowOff>
    </xdr:from>
    <xdr:to>
      <xdr:col>64</xdr:col>
      <xdr:colOff>152400</xdr:colOff>
      <xdr:row>61</xdr:row>
      <xdr:rowOff>63767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73944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過去に借入れた大型事業に伴う過疎対策事業及び辺地対策事業の償還が減少したものの、税収入や交付税も減少したため前年度から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％上回っている。今後も庁舎建設事業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等の大型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が控えていることから、実施事業の緊急性・必要性を峻別し新規発行債の抑制に努める。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63077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37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6773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32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過去に実施した道路橋梁事業等の大型事業に伴う起債および下水道事業に伴う企業会計への公債費分操出金により類似団体及び全国平均を上回っている。平成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年度がピークであり、以降年々減少している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。また庁舎建設に伴い、庁舎建設基金を積み立ててきたことも減少の要因として考えられるが、令和元年度から庁舎建設に着手し基金も活用していくことから上昇することが予想される。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今後、実施事業を峻別し新規発行債の抑制に努める。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138077</xdr:rowOff>
    </xdr:from>
    <xdr:to>
      <xdr:col>81</xdr:col>
      <xdr:colOff>44450</xdr:colOff>
      <xdr:row>16</xdr:row>
      <xdr:rowOff>4163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709827"/>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138077</xdr:rowOff>
    </xdr:from>
    <xdr:to>
      <xdr:col>77</xdr:col>
      <xdr:colOff>44450</xdr:colOff>
      <xdr:row>16</xdr:row>
      <xdr:rowOff>17568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70982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17568</xdr:rowOff>
    </xdr:from>
    <xdr:to>
      <xdr:col>72</xdr:col>
      <xdr:colOff>203200</xdr:colOff>
      <xdr:row>16</xdr:row>
      <xdr:rowOff>155646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760768"/>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155646</xdr:rowOff>
    </xdr:from>
    <xdr:to>
      <xdr:col>68</xdr:col>
      <xdr:colOff>152400</xdr:colOff>
      <xdr:row>17</xdr:row>
      <xdr:rowOff>123613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898846"/>
          <a:ext cx="889000" cy="1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124813</xdr:rowOff>
    </xdr:from>
    <xdr:to>
      <xdr:col>81</xdr:col>
      <xdr:colOff>95250</xdr:colOff>
      <xdr:row>16</xdr:row>
      <xdr:rowOff>54963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6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96890</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87277</xdr:rowOff>
    </xdr:from>
    <xdr:to>
      <xdr:col>77</xdr:col>
      <xdr:colOff>95250</xdr:colOff>
      <xdr:row>16</xdr:row>
      <xdr:rowOff>17427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2204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74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138218</xdr:rowOff>
    </xdr:from>
    <xdr:to>
      <xdr:col>73</xdr:col>
      <xdr:colOff>44450</xdr:colOff>
      <xdr:row>16</xdr:row>
      <xdr:rowOff>68368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53145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104846</xdr:rowOff>
    </xdr:from>
    <xdr:to>
      <xdr:col>68</xdr:col>
      <xdr:colOff>203200</xdr:colOff>
      <xdr:row>17</xdr:row>
      <xdr:rowOff>34996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19773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9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人件費に係る経常収支比率は低くなっているが、要因として木曽広域連合で行っている事業に人件費が含まれいることが見込まれる。令和２年度以降は会計年度任用職員制度の導入により人件費の増加が見込まられるため、これまでもの削減に努めてきたが、今後においても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0</xdr:rowOff>
    </xdr:from>
    <xdr:to>
      <xdr:col>20</xdr:col>
      <xdr:colOff>38100</xdr:colOff>
      <xdr:row>35</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の比率が、類似団体平均を下回っているが、施設の維持管理費については今後増加していくことが予想される。個別施設計画を作成し総合管理計画に反映させ、今後施設管理のあり方を検討する中で、順次統廃合を図り維持管理費を抑制す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29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67564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49276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9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扶助費の比率が前年度から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した。主な要因は福祉関係経費等の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によるものである。今後、動向を見ながら対策を検討する必要がある。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その他の比率が類似団体平均を上回っているのは、操出金が主な要因である。特に水道事業に伴う企業会計への操出金が多額であるが、元利償還金のピークが平成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年度であるため以降は減少する見込みである。今後施設管理における経費の節減と、水道料金の見直しにより健全な経営を図り、操出金の抑制に努める。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51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78994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74422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01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114571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補助費等の比率は類似団体平均を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％上回っている。補助費等の主な支出は木曽広域連合に対する負担金である。今後も負担金等の見直しを行い抑制に努める。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95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152146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過去に借り入れた大型事業に伴う過疎対策事業債及び辺地対策事業債の償還に伴い、類似団体平均を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％上回っている。今後も庁舎建設事業等の大型事業が予定されていることから、実施事業の緊急性・必要性を峻別し新規発行債の抑制等、公債費の縮減に努める。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111761</xdr:rowOff>
    </xdr:from>
    <xdr:to>
      <xdr:col>19</xdr:col>
      <xdr:colOff>187325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60961</xdr:rowOff>
    </xdr:from>
    <xdr:to>
      <xdr:col>15</xdr:col>
      <xdr:colOff>149225</xdr:colOff>
      <xdr:row>77</xdr:row>
      <xdr:rowOff>162561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147338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公債費以外の比率が類似団体平均を下回っているものの、「補助費」「その他」の比率が平均を上回っている。今後は、その他の要因である公営企業会計への操出金を抑制していく必要がある。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467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142240</xdr:rowOff>
    </xdr:from>
    <xdr:to>
      <xdr:col>78</xdr:col>
      <xdr:colOff>69850</xdr:colOff>
      <xdr:row>76</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75</xdr:row>
      <xdr:rowOff>142240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85090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21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91440</xdr:rowOff>
    </xdr:from>
    <xdr:to>
      <xdr:col>74</xdr:col>
      <xdr:colOff>31750</xdr:colOff>
      <xdr:row>76</xdr:row>
      <xdr:rowOff>21589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44342</xdr:rowOff>
    </xdr:from>
    <xdr:to>
      <xdr:col>29</xdr:col>
      <xdr:colOff>127000</xdr:colOff>
      <xdr:row>18</xdr:row>
      <xdr:rowOff>64455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8067"/>
          <a:ext cx="647700" cy="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64455</xdr:rowOff>
    </xdr:from>
    <xdr:to>
      <xdr:col>26</xdr:col>
      <xdr:colOff>50800</xdr:colOff>
      <xdr:row>18</xdr:row>
      <xdr:rowOff>72938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8180"/>
          <a:ext cx="698500" cy="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64825</xdr:rowOff>
    </xdr:from>
    <xdr:to>
      <xdr:col>22</xdr:col>
      <xdr:colOff>114300</xdr:colOff>
      <xdr:row>18</xdr:row>
      <xdr:rowOff>72938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98550"/>
          <a:ext cx="698500" cy="8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64825</xdr:rowOff>
    </xdr:from>
    <xdr:to>
      <xdr:col>18</xdr:col>
      <xdr:colOff>177800</xdr:colOff>
      <xdr:row>18</xdr:row>
      <xdr:rowOff>70585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8550"/>
          <a:ext cx="698500" cy="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164992</xdr:rowOff>
    </xdr:from>
    <xdr:to>
      <xdr:col>29</xdr:col>
      <xdr:colOff>177800</xdr:colOff>
      <xdr:row>18</xdr:row>
      <xdr:rowOff>95142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137069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13655</xdr:rowOff>
    </xdr:from>
    <xdr:to>
      <xdr:col>26</xdr:col>
      <xdr:colOff>101600</xdr:colOff>
      <xdr:row>18</xdr:row>
      <xdr:rowOff>115255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100032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22138</xdr:rowOff>
    </xdr:from>
    <xdr:to>
      <xdr:col>22</xdr:col>
      <xdr:colOff>165100</xdr:colOff>
      <xdr:row>18</xdr:row>
      <xdr:rowOff>123738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108515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14025</xdr:rowOff>
    </xdr:from>
    <xdr:to>
      <xdr:col>19</xdr:col>
      <xdr:colOff>38100</xdr:colOff>
      <xdr:row>18</xdr:row>
      <xdr:rowOff>115625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100402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19785</xdr:rowOff>
    </xdr:from>
    <xdr:to>
      <xdr:col>15</xdr:col>
      <xdr:colOff>101600</xdr:colOff>
      <xdr:row>18</xdr:row>
      <xdr:rowOff>121386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106162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166060</xdr:rowOff>
    </xdr:from>
    <xdr:to>
      <xdr:col>29</xdr:col>
      <xdr:colOff>127000</xdr:colOff>
      <xdr:row>35</xdr:row>
      <xdr:rowOff>180766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6410"/>
          <a:ext cx="6477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180766</xdr:rowOff>
    </xdr:from>
    <xdr:to>
      <xdr:col>26</xdr:col>
      <xdr:colOff>50800</xdr:colOff>
      <xdr:row>35</xdr:row>
      <xdr:rowOff>224872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91116"/>
          <a:ext cx="698500" cy="44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224872</xdr:rowOff>
    </xdr:from>
    <xdr:to>
      <xdr:col>22</xdr:col>
      <xdr:colOff>114300</xdr:colOff>
      <xdr:row>35</xdr:row>
      <xdr:rowOff>238991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35222"/>
          <a:ext cx="698500" cy="1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238991</xdr:rowOff>
    </xdr:from>
    <xdr:to>
      <xdr:col>18</xdr:col>
      <xdr:colOff>177800</xdr:colOff>
      <xdr:row>35</xdr:row>
      <xdr:rowOff>250718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9341"/>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115260</xdr:rowOff>
    </xdr:from>
    <xdr:to>
      <xdr:col>29</xdr:col>
      <xdr:colOff>177800</xdr:colOff>
      <xdr:row>35</xdr:row>
      <xdr:rowOff>216860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303237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129966</xdr:rowOff>
    </xdr:from>
    <xdr:to>
      <xdr:col>26</xdr:col>
      <xdr:colOff>101600</xdr:colOff>
      <xdr:row>35</xdr:row>
      <xdr:rowOff>231566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241743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174072</xdr:rowOff>
    </xdr:from>
    <xdr:to>
      <xdr:col>22</xdr:col>
      <xdr:colOff>165100</xdr:colOff>
      <xdr:row>35</xdr:row>
      <xdr:rowOff>275672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8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285849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5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188191</xdr:rowOff>
    </xdr:from>
    <xdr:to>
      <xdr:col>19</xdr:col>
      <xdr:colOff>38100</xdr:colOff>
      <xdr:row>35</xdr:row>
      <xdr:rowOff>289791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299968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199918</xdr:rowOff>
    </xdr:from>
    <xdr:to>
      <xdr:col>15</xdr:col>
      <xdr:colOff>101600</xdr:colOff>
      <xdr:row>35</xdr:row>
      <xdr:rowOff>301518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311695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7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143685</xdr:rowOff>
    </xdr:from>
    <xdr:to>
      <xdr:col>24</xdr:col>
      <xdr:colOff>63500</xdr:colOff>
      <xdr:row>36</xdr:row>
      <xdr:rowOff>165136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5885"/>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165136</xdr:rowOff>
    </xdr:from>
    <xdr:to>
      <xdr:col>19</xdr:col>
      <xdr:colOff>177800</xdr:colOff>
      <xdr:row>36</xdr:row>
      <xdr:rowOff>165331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733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163269</xdr:rowOff>
    </xdr:from>
    <xdr:to>
      <xdr:col>15</xdr:col>
      <xdr:colOff>50800</xdr:colOff>
      <xdr:row>36</xdr:row>
      <xdr:rowOff>165331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5469"/>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163269</xdr:rowOff>
    </xdr:from>
    <xdr:to>
      <xdr:col>10</xdr:col>
      <xdr:colOff>114300</xdr:colOff>
      <xdr:row>36</xdr:row>
      <xdr:rowOff>168087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5469"/>
          <a:ext cx="8890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92885</xdr:rowOff>
    </xdr:from>
    <xdr:to>
      <xdr:col>24</xdr:col>
      <xdr:colOff>114300</xdr:colOff>
      <xdr:row>37</xdr:row>
      <xdr:rowOff>23035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71312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114336</xdr:rowOff>
    </xdr:from>
    <xdr:to>
      <xdr:col>20</xdr:col>
      <xdr:colOff>38100</xdr:colOff>
      <xdr:row>37</xdr:row>
      <xdr:rowOff>44486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35613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7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114531</xdr:rowOff>
    </xdr:from>
    <xdr:to>
      <xdr:col>15</xdr:col>
      <xdr:colOff>101600</xdr:colOff>
      <xdr:row>37</xdr:row>
      <xdr:rowOff>44681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35808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112469</xdr:rowOff>
    </xdr:from>
    <xdr:to>
      <xdr:col>10</xdr:col>
      <xdr:colOff>165100</xdr:colOff>
      <xdr:row>37</xdr:row>
      <xdr:rowOff>42619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33746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117287</xdr:rowOff>
    </xdr:from>
    <xdr:to>
      <xdr:col>6</xdr:col>
      <xdr:colOff>38100</xdr:colOff>
      <xdr:row>37</xdr:row>
      <xdr:rowOff>47437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38564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139266</xdr:rowOff>
    </xdr:from>
    <xdr:to>
      <xdr:col>24</xdr:col>
      <xdr:colOff>63500</xdr:colOff>
      <xdr:row>57</xdr:row>
      <xdr:rowOff>150393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11916"/>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150393</xdr:rowOff>
    </xdr:from>
    <xdr:to>
      <xdr:col>19</xdr:col>
      <xdr:colOff>177800</xdr:colOff>
      <xdr:row>58</xdr:row>
      <xdr:rowOff>17652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23043"/>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4912</xdr:rowOff>
    </xdr:from>
    <xdr:to>
      <xdr:col>15</xdr:col>
      <xdr:colOff>50800</xdr:colOff>
      <xdr:row>58</xdr:row>
      <xdr:rowOff>17652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49012"/>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4912</xdr:rowOff>
    </xdr:from>
    <xdr:to>
      <xdr:col>10</xdr:col>
      <xdr:colOff>114300</xdr:colOff>
      <xdr:row>58</xdr:row>
      <xdr:rowOff>12398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49012"/>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88466</xdr:rowOff>
    </xdr:from>
    <xdr:to>
      <xdr:col>24</xdr:col>
      <xdr:colOff>114300</xdr:colOff>
      <xdr:row>58</xdr:row>
      <xdr:rowOff>18616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7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99593</xdr:rowOff>
    </xdr:from>
    <xdr:to>
      <xdr:col>20</xdr:col>
      <xdr:colOff>38100</xdr:colOff>
      <xdr:row>58</xdr:row>
      <xdr:rowOff>29743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20870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6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138302</xdr:rowOff>
    </xdr:from>
    <xdr:to>
      <xdr:col>15</xdr:col>
      <xdr:colOff>101600</xdr:colOff>
      <xdr:row>58</xdr:row>
      <xdr:rowOff>68452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0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125562</xdr:rowOff>
    </xdr:from>
    <xdr:to>
      <xdr:col>10</xdr:col>
      <xdr:colOff>165100</xdr:colOff>
      <xdr:row>58</xdr:row>
      <xdr:rowOff>55712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46839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9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133048</xdr:rowOff>
    </xdr:from>
    <xdr:to>
      <xdr:col>6</xdr:col>
      <xdr:colOff>38100</xdr:colOff>
      <xdr:row>58</xdr:row>
      <xdr:rowOff>63198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54325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9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130589</xdr:rowOff>
    </xdr:from>
    <xdr:to>
      <xdr:col>24</xdr:col>
      <xdr:colOff>63500</xdr:colOff>
      <xdr:row>77</xdr:row>
      <xdr:rowOff>155539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2239"/>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120546</xdr:rowOff>
    </xdr:from>
    <xdr:to>
      <xdr:col>19</xdr:col>
      <xdr:colOff>177800</xdr:colOff>
      <xdr:row>77</xdr:row>
      <xdr:rowOff>155539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2196"/>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106733</xdr:rowOff>
    </xdr:from>
    <xdr:to>
      <xdr:col>15</xdr:col>
      <xdr:colOff>50800</xdr:colOff>
      <xdr:row>77</xdr:row>
      <xdr:rowOff>120546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8383"/>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106733</xdr:rowOff>
    </xdr:from>
    <xdr:to>
      <xdr:col>10</xdr:col>
      <xdr:colOff>114300</xdr:colOff>
      <xdr:row>77</xdr:row>
      <xdr:rowOff>149171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8383"/>
          <a:ext cx="8890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79789</xdr:rowOff>
    </xdr:from>
    <xdr:to>
      <xdr:col>24</xdr:col>
      <xdr:colOff>114300</xdr:colOff>
      <xdr:row>78</xdr:row>
      <xdr:rowOff>9939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102666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104739</xdr:rowOff>
    </xdr:from>
    <xdr:to>
      <xdr:col>20</xdr:col>
      <xdr:colOff>38100</xdr:colOff>
      <xdr:row>78</xdr:row>
      <xdr:rowOff>34889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26016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69746</xdr:rowOff>
    </xdr:from>
    <xdr:to>
      <xdr:col>15</xdr:col>
      <xdr:colOff>101600</xdr:colOff>
      <xdr:row>77</xdr:row>
      <xdr:rowOff>171346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162473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55933</xdr:rowOff>
    </xdr:from>
    <xdr:to>
      <xdr:col>10</xdr:col>
      <xdr:colOff>165100</xdr:colOff>
      <xdr:row>77</xdr:row>
      <xdr:rowOff>157533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2610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98371</xdr:rowOff>
    </xdr:from>
    <xdr:to>
      <xdr:col>6</xdr:col>
      <xdr:colOff>38100</xdr:colOff>
      <xdr:row>78</xdr:row>
      <xdr:rowOff>28521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45048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17666</xdr:rowOff>
    </xdr:from>
    <xdr:to>
      <xdr:col>24</xdr:col>
      <xdr:colOff>63500</xdr:colOff>
      <xdr:row>97</xdr:row>
      <xdr:rowOff>38315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8316"/>
          <a:ext cx="8382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14249</xdr:rowOff>
    </xdr:from>
    <xdr:to>
      <xdr:col>19</xdr:col>
      <xdr:colOff>177800</xdr:colOff>
      <xdr:row>97</xdr:row>
      <xdr:rowOff>38315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44899"/>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167869</xdr:rowOff>
    </xdr:from>
    <xdr:to>
      <xdr:col>15</xdr:col>
      <xdr:colOff>50800</xdr:colOff>
      <xdr:row>97</xdr:row>
      <xdr:rowOff>14249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2706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167869</xdr:rowOff>
    </xdr:from>
    <xdr:to>
      <xdr:col>10</xdr:col>
      <xdr:colOff>114300</xdr:colOff>
      <xdr:row>97</xdr:row>
      <xdr:rowOff>47879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7069"/>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138316</xdr:rowOff>
    </xdr:from>
    <xdr:to>
      <xdr:col>24</xdr:col>
      <xdr:colOff>114300</xdr:colOff>
      <xdr:row>97</xdr:row>
      <xdr:rowOff>68466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116743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158965</xdr:rowOff>
    </xdr:from>
    <xdr:to>
      <xdr:col>20</xdr:col>
      <xdr:colOff>38100</xdr:colOff>
      <xdr:row>97</xdr:row>
      <xdr:rowOff>89115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80242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134899</xdr:rowOff>
    </xdr:from>
    <xdr:to>
      <xdr:col>15</xdr:col>
      <xdr:colOff>101600</xdr:colOff>
      <xdr:row>97</xdr:row>
      <xdr:rowOff>65049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56176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117069</xdr:rowOff>
    </xdr:from>
    <xdr:to>
      <xdr:col>10</xdr:col>
      <xdr:colOff>165100</xdr:colOff>
      <xdr:row>97</xdr:row>
      <xdr:rowOff>47219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38346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168529</xdr:rowOff>
    </xdr:from>
    <xdr:to>
      <xdr:col>6</xdr:col>
      <xdr:colOff>38100</xdr:colOff>
      <xdr:row>97</xdr:row>
      <xdr:rowOff>98679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89806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90075</xdr:rowOff>
    </xdr:from>
    <xdr:to>
      <xdr:col>55</xdr:col>
      <xdr:colOff>0</xdr:colOff>
      <xdr:row>36</xdr:row>
      <xdr:rowOff>121202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919375"/>
          <a:ext cx="838200" cy="37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90075</xdr:rowOff>
    </xdr:from>
    <xdr:to>
      <xdr:col>50</xdr:col>
      <xdr:colOff>114300</xdr:colOff>
      <xdr:row>35</xdr:row>
      <xdr:rowOff>145621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19375"/>
          <a:ext cx="889000" cy="2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145621</xdr:rowOff>
    </xdr:from>
    <xdr:to>
      <xdr:col>45</xdr:col>
      <xdr:colOff>177800</xdr:colOff>
      <xdr:row>36</xdr:row>
      <xdr:rowOff>53693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46371"/>
          <a:ext cx="889000" cy="7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53693</xdr:rowOff>
    </xdr:from>
    <xdr:to>
      <xdr:col>41</xdr:col>
      <xdr:colOff>50800</xdr:colOff>
      <xdr:row>36</xdr:row>
      <xdr:rowOff>165475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25893"/>
          <a:ext cx="889000" cy="1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70402</xdr:rowOff>
    </xdr:from>
    <xdr:to>
      <xdr:col>55</xdr:col>
      <xdr:colOff>50800</xdr:colOff>
      <xdr:row>37</xdr:row>
      <xdr:rowOff>552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4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48829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39275</xdr:rowOff>
    </xdr:from>
    <xdr:to>
      <xdr:col>50</xdr:col>
      <xdr:colOff>165100</xdr:colOff>
      <xdr:row>34</xdr:row>
      <xdr:rowOff>140875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157402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94821</xdr:rowOff>
    </xdr:from>
    <xdr:to>
      <xdr:col>46</xdr:col>
      <xdr:colOff>38100</xdr:colOff>
      <xdr:row>36</xdr:row>
      <xdr:rowOff>24971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41498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7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2893</xdr:rowOff>
    </xdr:from>
    <xdr:to>
      <xdr:col>41</xdr:col>
      <xdr:colOff>101600</xdr:colOff>
      <xdr:row>36</xdr:row>
      <xdr:rowOff>104493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121020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114675</xdr:rowOff>
    </xdr:from>
    <xdr:to>
      <xdr:col>36</xdr:col>
      <xdr:colOff>165100</xdr:colOff>
      <xdr:row>37</xdr:row>
      <xdr:rowOff>44825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35952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xdr:rowOff>
    </xdr:from>
    <xdr:to>
      <xdr:col>55</xdr:col>
      <xdr:colOff>0</xdr:colOff>
      <xdr:row>57</xdr:row>
      <xdr:rowOff>95388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72731"/>
          <a:ext cx="838200" cy="9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90498</xdr:rowOff>
    </xdr:from>
    <xdr:to>
      <xdr:col>50</xdr:col>
      <xdr:colOff>114300</xdr:colOff>
      <xdr:row>57</xdr:row>
      <xdr:rowOff>95388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63148"/>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90498</xdr:rowOff>
    </xdr:from>
    <xdr:to>
      <xdr:col>45</xdr:col>
      <xdr:colOff>177800</xdr:colOff>
      <xdr:row>57</xdr:row>
      <xdr:rowOff>95999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63148"/>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95999</xdr:rowOff>
    </xdr:from>
    <xdr:to>
      <xdr:col>41</xdr:col>
      <xdr:colOff>50800</xdr:colOff>
      <xdr:row>57</xdr:row>
      <xdr:rowOff>101647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68649"/>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120731</xdr:rowOff>
    </xdr:from>
    <xdr:to>
      <xdr:col>55</xdr:col>
      <xdr:colOff>50800</xdr:colOff>
      <xdr:row>57</xdr:row>
      <xdr:rowOff>50881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143608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44588</xdr:rowOff>
    </xdr:from>
    <xdr:to>
      <xdr:col>50</xdr:col>
      <xdr:colOff>165100</xdr:colOff>
      <xdr:row>57</xdr:row>
      <xdr:rowOff>146188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137315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0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39698</xdr:rowOff>
    </xdr:from>
    <xdr:to>
      <xdr:col>46</xdr:col>
      <xdr:colOff>38100</xdr:colOff>
      <xdr:row>57</xdr:row>
      <xdr:rowOff>141298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132425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0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45199</xdr:rowOff>
    </xdr:from>
    <xdr:to>
      <xdr:col>41</xdr:col>
      <xdr:colOff>101600</xdr:colOff>
      <xdr:row>57</xdr:row>
      <xdr:rowOff>146799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137926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1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50847</xdr:rowOff>
    </xdr:from>
    <xdr:to>
      <xdr:col>36</xdr:col>
      <xdr:colOff>165100</xdr:colOff>
      <xdr:row>57</xdr:row>
      <xdr:rowOff>152447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143574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1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48975</xdr:rowOff>
    </xdr:from>
    <xdr:to>
      <xdr:col>55</xdr:col>
      <xdr:colOff>0</xdr:colOff>
      <xdr:row>79</xdr:row>
      <xdr:rowOff>13618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22075"/>
          <a:ext cx="8382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48975</xdr:rowOff>
    </xdr:from>
    <xdr:to>
      <xdr:col>50</xdr:col>
      <xdr:colOff>114300</xdr:colOff>
      <xdr:row>78</xdr:row>
      <xdr:rowOff>88747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22075"/>
          <a:ext cx="889000" cy="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82366</xdr:rowOff>
    </xdr:from>
    <xdr:to>
      <xdr:col>45</xdr:col>
      <xdr:colOff>177800</xdr:colOff>
      <xdr:row>78</xdr:row>
      <xdr:rowOff>88747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55466"/>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82366</xdr:rowOff>
    </xdr:from>
    <xdr:to>
      <xdr:col>41</xdr:col>
      <xdr:colOff>50800</xdr:colOff>
      <xdr:row>78</xdr:row>
      <xdr:rowOff>86358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55466"/>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134268</xdr:rowOff>
    </xdr:from>
    <xdr:to>
      <xdr:col>55</xdr:col>
      <xdr:colOff>50800</xdr:colOff>
      <xdr:row>79</xdr:row>
      <xdr:rowOff>64418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169625</xdr:rowOff>
    </xdr:from>
    <xdr:to>
      <xdr:col>50</xdr:col>
      <xdr:colOff>165100</xdr:colOff>
      <xdr:row>78</xdr:row>
      <xdr:rowOff>99775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116302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1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37947</xdr:rowOff>
    </xdr:from>
    <xdr:to>
      <xdr:col>46</xdr:col>
      <xdr:colOff>38100</xdr:colOff>
      <xdr:row>78</xdr:row>
      <xdr:rowOff>139547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130674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50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31566</xdr:rowOff>
    </xdr:from>
    <xdr:to>
      <xdr:col>41</xdr:col>
      <xdr:colOff>101600</xdr:colOff>
      <xdr:row>78</xdr:row>
      <xdr:rowOff>133166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149693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35558</xdr:rowOff>
    </xdr:from>
    <xdr:to>
      <xdr:col>36</xdr:col>
      <xdr:colOff>165100</xdr:colOff>
      <xdr:row>78</xdr:row>
      <xdr:rowOff>137158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128285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50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149107</xdr:rowOff>
    </xdr:from>
    <xdr:to>
      <xdr:col>55</xdr:col>
      <xdr:colOff>0</xdr:colOff>
      <xdr:row>99</xdr:row>
      <xdr:rowOff>18655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79757"/>
          <a:ext cx="838200" cy="2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155042</xdr:rowOff>
    </xdr:from>
    <xdr:to>
      <xdr:col>50</xdr:col>
      <xdr:colOff>114300</xdr:colOff>
      <xdr:row>99</xdr:row>
      <xdr:rowOff>18655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57142"/>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155042</xdr:rowOff>
    </xdr:from>
    <xdr:to>
      <xdr:col>45</xdr:col>
      <xdr:colOff>177800</xdr:colOff>
      <xdr:row>98</xdr:row>
      <xdr:rowOff>166460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57142"/>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166460</xdr:rowOff>
    </xdr:from>
    <xdr:to>
      <xdr:col>41</xdr:col>
      <xdr:colOff>50800</xdr:colOff>
      <xdr:row>99</xdr:row>
      <xdr:rowOff>1349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68560"/>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98307</xdr:rowOff>
    </xdr:from>
    <xdr:to>
      <xdr:col>55</xdr:col>
      <xdr:colOff>50800</xdr:colOff>
      <xdr:row>98</xdr:row>
      <xdr:rowOff>28457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121184</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139305</xdr:rowOff>
    </xdr:from>
    <xdr:to>
      <xdr:col>50</xdr:col>
      <xdr:colOff>165100</xdr:colOff>
      <xdr:row>99</xdr:row>
      <xdr:rowOff>69455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60582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104242</xdr:rowOff>
    </xdr:from>
    <xdr:to>
      <xdr:col>46</xdr:col>
      <xdr:colOff>38100</xdr:colOff>
      <xdr:row>99</xdr:row>
      <xdr:rowOff>34392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25519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115660</xdr:rowOff>
    </xdr:from>
    <xdr:to>
      <xdr:col>41</xdr:col>
      <xdr:colOff>101600</xdr:colOff>
      <xdr:row>99</xdr:row>
      <xdr:rowOff>45810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36937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121999</xdr:rowOff>
    </xdr:from>
    <xdr:to>
      <xdr:col>36</xdr:col>
      <xdr:colOff>165100</xdr:colOff>
      <xdr:row>99</xdr:row>
      <xdr:rowOff>52149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43276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169437</xdr:rowOff>
    </xdr:from>
    <xdr:to>
      <xdr:col>85</xdr:col>
      <xdr:colOff>127000</xdr:colOff>
      <xdr:row>39</xdr:row>
      <xdr:rowOff>43493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84537"/>
          <a:ext cx="838200" cy="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169437</xdr:rowOff>
    </xdr:from>
    <xdr:to>
      <xdr:col>81</xdr:col>
      <xdr:colOff>50800</xdr:colOff>
      <xdr:row>39</xdr:row>
      <xdr:rowOff>43448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84537"/>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43448</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998"/>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164143</xdr:rowOff>
    </xdr:from>
    <xdr:to>
      <xdr:col>85</xdr:col>
      <xdr:colOff>177800</xdr:colOff>
      <xdr:row>39</xdr:row>
      <xdr:rowOff>94293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116757</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118637</xdr:rowOff>
    </xdr:from>
    <xdr:to>
      <xdr:col>81</xdr:col>
      <xdr:colOff>101600</xdr:colOff>
      <xdr:row>39</xdr:row>
      <xdr:rowOff>48787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65314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164098</xdr:rowOff>
    </xdr:from>
    <xdr:to>
      <xdr:col>76</xdr:col>
      <xdr:colOff>165100</xdr:colOff>
      <xdr:row>39</xdr:row>
      <xdr:rowOff>94248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85375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169680</xdr:rowOff>
    </xdr:from>
    <xdr:to>
      <xdr:col>85</xdr:col>
      <xdr:colOff>127000</xdr:colOff>
      <xdr:row>77</xdr:row>
      <xdr:rowOff>4082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99880"/>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169680</xdr:rowOff>
    </xdr:from>
    <xdr:to>
      <xdr:col>81</xdr:col>
      <xdr:colOff>50800</xdr:colOff>
      <xdr:row>77</xdr:row>
      <xdr:rowOff>12030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99880"/>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12030</xdr:rowOff>
    </xdr:from>
    <xdr:to>
      <xdr:col>76</xdr:col>
      <xdr:colOff>114300</xdr:colOff>
      <xdr:row>77</xdr:row>
      <xdr:rowOff>14469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1368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165064</xdr:rowOff>
    </xdr:from>
    <xdr:to>
      <xdr:col>71</xdr:col>
      <xdr:colOff>177800</xdr:colOff>
      <xdr:row>77</xdr:row>
      <xdr:rowOff>14469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95264"/>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124732</xdr:rowOff>
    </xdr:from>
    <xdr:to>
      <xdr:col>85</xdr:col>
      <xdr:colOff>177800</xdr:colOff>
      <xdr:row>77</xdr:row>
      <xdr:rowOff>54882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147609</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118880</xdr:rowOff>
    </xdr:from>
    <xdr:to>
      <xdr:col>81</xdr:col>
      <xdr:colOff>101600</xdr:colOff>
      <xdr:row>77</xdr:row>
      <xdr:rowOff>49030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65557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9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132680</xdr:rowOff>
    </xdr:from>
    <xdr:to>
      <xdr:col>76</xdr:col>
      <xdr:colOff>165100</xdr:colOff>
      <xdr:row>77</xdr:row>
      <xdr:rowOff>62830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79357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3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135119</xdr:rowOff>
    </xdr:from>
    <xdr:to>
      <xdr:col>72</xdr:col>
      <xdr:colOff>38100</xdr:colOff>
      <xdr:row>77</xdr:row>
      <xdr:rowOff>65269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81797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9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114264</xdr:rowOff>
    </xdr:from>
    <xdr:to>
      <xdr:col>67</xdr:col>
      <xdr:colOff>101600</xdr:colOff>
      <xdr:row>77</xdr:row>
      <xdr:rowOff>44414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60942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91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16552</xdr:rowOff>
    </xdr:from>
    <xdr:to>
      <xdr:col>85</xdr:col>
      <xdr:colOff>127000</xdr:colOff>
      <xdr:row>98</xdr:row>
      <xdr:rowOff>133390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18652"/>
          <a:ext cx="838200" cy="1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60632</xdr:rowOff>
    </xdr:from>
    <xdr:to>
      <xdr:col>81</xdr:col>
      <xdr:colOff>50800</xdr:colOff>
      <xdr:row>98</xdr:row>
      <xdr:rowOff>16552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691282"/>
          <a:ext cx="889000" cy="1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60632</xdr:rowOff>
    </xdr:from>
    <xdr:to>
      <xdr:col>76</xdr:col>
      <xdr:colOff>114300</xdr:colOff>
      <xdr:row>97</xdr:row>
      <xdr:rowOff>62978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91282"/>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62978</xdr:rowOff>
    </xdr:from>
    <xdr:to>
      <xdr:col>71</xdr:col>
      <xdr:colOff>177800</xdr:colOff>
      <xdr:row>97</xdr:row>
      <xdr:rowOff>102141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693628"/>
          <a:ext cx="889000" cy="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82590</xdr:rowOff>
    </xdr:from>
    <xdr:to>
      <xdr:col>85</xdr:col>
      <xdr:colOff>177800</xdr:colOff>
      <xdr:row>99</xdr:row>
      <xdr:rowOff>12740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168967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137202</xdr:rowOff>
    </xdr:from>
    <xdr:to>
      <xdr:col>81</xdr:col>
      <xdr:colOff>101600</xdr:colOff>
      <xdr:row>98</xdr:row>
      <xdr:rowOff>67352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58479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9832</xdr:rowOff>
    </xdr:from>
    <xdr:to>
      <xdr:col>76</xdr:col>
      <xdr:colOff>165100</xdr:colOff>
      <xdr:row>97</xdr:row>
      <xdr:rowOff>111432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102559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12178</xdr:rowOff>
    </xdr:from>
    <xdr:to>
      <xdr:col>72</xdr:col>
      <xdr:colOff>38100</xdr:colOff>
      <xdr:row>97</xdr:row>
      <xdr:rowOff>113778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104905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51341</xdr:rowOff>
    </xdr:from>
    <xdr:to>
      <xdr:col>67</xdr:col>
      <xdr:colOff>101600</xdr:colOff>
      <xdr:row>97</xdr:row>
      <xdr:rowOff>152941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144068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88102</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31752"/>
          <a:ext cx="889000" cy="3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37302</xdr:rowOff>
    </xdr:from>
    <xdr:to>
      <xdr:col>98</xdr:col>
      <xdr:colOff>38100</xdr:colOff>
      <xdr:row>37</xdr:row>
      <xdr:rowOff>138902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155429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171247</xdr:rowOff>
    </xdr:from>
    <xdr:to>
      <xdr:col>116</xdr:col>
      <xdr:colOff>63500</xdr:colOff>
      <xdr:row>76</xdr:row>
      <xdr:rowOff>20174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29997"/>
          <a:ext cx="8382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171247</xdr:rowOff>
    </xdr:from>
    <xdr:to>
      <xdr:col>111</xdr:col>
      <xdr:colOff>177800</xdr:colOff>
      <xdr:row>76</xdr:row>
      <xdr:rowOff>26050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29997"/>
          <a:ext cx="8890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10313</xdr:rowOff>
    </xdr:from>
    <xdr:to>
      <xdr:col>107</xdr:col>
      <xdr:colOff>50800</xdr:colOff>
      <xdr:row>76</xdr:row>
      <xdr:rowOff>26050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40513"/>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10313</xdr:rowOff>
    </xdr:from>
    <xdr:to>
      <xdr:col>102</xdr:col>
      <xdr:colOff>114300</xdr:colOff>
      <xdr:row>76</xdr:row>
      <xdr:rowOff>19548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4051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140824</xdr:rowOff>
    </xdr:from>
    <xdr:to>
      <xdr:col>116</xdr:col>
      <xdr:colOff>114300</xdr:colOff>
      <xdr:row>76</xdr:row>
      <xdr:rowOff>70974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119251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120447</xdr:rowOff>
    </xdr:from>
    <xdr:to>
      <xdr:col>112</xdr:col>
      <xdr:colOff>38100</xdr:colOff>
      <xdr:row>76</xdr:row>
      <xdr:rowOff>50597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41724</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30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146700</xdr:rowOff>
    </xdr:from>
    <xdr:to>
      <xdr:col>107</xdr:col>
      <xdr:colOff>101600</xdr:colOff>
      <xdr:row>76</xdr:row>
      <xdr:rowOff>76850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67977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130963</xdr:rowOff>
    </xdr:from>
    <xdr:to>
      <xdr:col>102</xdr:col>
      <xdr:colOff>165100</xdr:colOff>
      <xdr:row>76</xdr:row>
      <xdr:rowOff>61113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52240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30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140198</xdr:rowOff>
    </xdr:from>
    <xdr:to>
      <xdr:col>98</xdr:col>
      <xdr:colOff>38100</xdr:colOff>
      <xdr:row>76</xdr:row>
      <xdr:rowOff>70348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61475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3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1,389,796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木曽広域連合で実施する「新ごみ処理施設建設」（平成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年度）「ケーブルテレビ光化事業」（平成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年度）に対する負担金が影響し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年度で区切りとなり、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114,855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しかし普通建設事業費については、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大桑橋橋梁整備事業費について増加したため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344,304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た。今後も庁舎建設が控えており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村債を利用しているため、公債費の上昇が見込まれる。実施事業の緊急性・必要性を峻別し新規発行債の抑制等、公債費の縮減に努める必要がある。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3,636
3,556
234.47
3,958,160
3,828,216
119,920
2,182,112
4,921,814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65519</xdr:rowOff>
    </xdr:from>
    <xdr:to>
      <xdr:col>24</xdr:col>
      <xdr:colOff>63500</xdr:colOff>
      <xdr:row>38</xdr:row>
      <xdr:rowOff>65797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0619"/>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65797</xdr:rowOff>
    </xdr:from>
    <xdr:to>
      <xdr:col>19</xdr:col>
      <xdr:colOff>177800</xdr:colOff>
      <xdr:row>38</xdr:row>
      <xdr:rowOff>72785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0897"/>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72785</xdr:rowOff>
    </xdr:from>
    <xdr:to>
      <xdr:col>15</xdr:col>
      <xdr:colOff>50800</xdr:colOff>
      <xdr:row>38</xdr:row>
      <xdr:rowOff>74516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788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62499</xdr:rowOff>
    </xdr:from>
    <xdr:to>
      <xdr:col>10</xdr:col>
      <xdr:colOff>114300</xdr:colOff>
      <xdr:row>38</xdr:row>
      <xdr:rowOff>74516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77599"/>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14719</xdr:rowOff>
    </xdr:from>
    <xdr:to>
      <xdr:col>24</xdr:col>
      <xdr:colOff>114300</xdr:colOff>
      <xdr:row>38</xdr:row>
      <xdr:rowOff>116319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101096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14997</xdr:rowOff>
    </xdr:from>
    <xdr:to>
      <xdr:col>20</xdr:col>
      <xdr:colOff>38100</xdr:colOff>
      <xdr:row>38</xdr:row>
      <xdr:rowOff>116597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107724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21985</xdr:rowOff>
    </xdr:from>
    <xdr:to>
      <xdr:col>15</xdr:col>
      <xdr:colOff>101600</xdr:colOff>
      <xdr:row>38</xdr:row>
      <xdr:rowOff>123585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114712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23716</xdr:rowOff>
    </xdr:from>
    <xdr:to>
      <xdr:col>10</xdr:col>
      <xdr:colOff>165100</xdr:colOff>
      <xdr:row>38</xdr:row>
      <xdr:rowOff>125316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116443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11699</xdr:rowOff>
    </xdr:from>
    <xdr:to>
      <xdr:col>6</xdr:col>
      <xdr:colOff>38100</xdr:colOff>
      <xdr:row>38</xdr:row>
      <xdr:rowOff>113299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104426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71931</xdr:rowOff>
    </xdr:from>
    <xdr:to>
      <xdr:col>24</xdr:col>
      <xdr:colOff>63500</xdr:colOff>
      <xdr:row>58</xdr:row>
      <xdr:rowOff>10583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44581"/>
          <a:ext cx="8382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71931</xdr:rowOff>
    </xdr:from>
    <xdr:to>
      <xdr:col>19</xdr:col>
      <xdr:colOff>177800</xdr:colOff>
      <xdr:row>58</xdr:row>
      <xdr:rowOff>9389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44581"/>
          <a:ext cx="889000" cy="10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162782</xdr:rowOff>
    </xdr:from>
    <xdr:to>
      <xdr:col>15</xdr:col>
      <xdr:colOff>50800</xdr:colOff>
      <xdr:row>58</xdr:row>
      <xdr:rowOff>9389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5432"/>
          <a:ext cx="889000" cy="1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162782</xdr:rowOff>
    </xdr:from>
    <xdr:to>
      <xdr:col>10</xdr:col>
      <xdr:colOff>114300</xdr:colOff>
      <xdr:row>58</xdr:row>
      <xdr:rowOff>17106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5432"/>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131233</xdr:rowOff>
    </xdr:from>
    <xdr:to>
      <xdr:col>24</xdr:col>
      <xdr:colOff>114300</xdr:colOff>
      <xdr:row>58</xdr:row>
      <xdr:rowOff>61383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46160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21131</xdr:rowOff>
    </xdr:from>
    <xdr:to>
      <xdr:col>20</xdr:col>
      <xdr:colOff>38100</xdr:colOff>
      <xdr:row>57</xdr:row>
      <xdr:rowOff>122731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113858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130039</xdr:rowOff>
    </xdr:from>
    <xdr:to>
      <xdr:col>15</xdr:col>
      <xdr:colOff>101600</xdr:colOff>
      <xdr:row>58</xdr:row>
      <xdr:rowOff>60189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51316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9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111982</xdr:rowOff>
    </xdr:from>
    <xdr:to>
      <xdr:col>10</xdr:col>
      <xdr:colOff>165100</xdr:colOff>
      <xdr:row>58</xdr:row>
      <xdr:rowOff>42132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33259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137756</xdr:rowOff>
    </xdr:from>
    <xdr:to>
      <xdr:col>6</xdr:col>
      <xdr:colOff>38100</xdr:colOff>
      <xdr:row>58</xdr:row>
      <xdr:rowOff>67906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59033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63466</xdr:rowOff>
    </xdr:from>
    <xdr:to>
      <xdr:col>24</xdr:col>
      <xdr:colOff>63500</xdr:colOff>
      <xdr:row>76</xdr:row>
      <xdr:rowOff>153879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93666"/>
          <a:ext cx="838200" cy="9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145794</xdr:rowOff>
    </xdr:from>
    <xdr:to>
      <xdr:col>19</xdr:col>
      <xdr:colOff>177800</xdr:colOff>
      <xdr:row>76</xdr:row>
      <xdr:rowOff>153879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75994"/>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145794</xdr:rowOff>
    </xdr:from>
    <xdr:to>
      <xdr:col>15</xdr:col>
      <xdr:colOff>50800</xdr:colOff>
      <xdr:row>76</xdr:row>
      <xdr:rowOff>147022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5994"/>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147022</xdr:rowOff>
    </xdr:from>
    <xdr:to>
      <xdr:col>10</xdr:col>
      <xdr:colOff>114300</xdr:colOff>
      <xdr:row>77</xdr:row>
      <xdr:rowOff>29136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77222"/>
          <a:ext cx="889000" cy="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12666</xdr:rowOff>
    </xdr:from>
    <xdr:to>
      <xdr:col>24</xdr:col>
      <xdr:colOff>114300</xdr:colOff>
      <xdr:row>76</xdr:row>
      <xdr:rowOff>114266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162543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2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103079</xdr:rowOff>
    </xdr:from>
    <xdr:to>
      <xdr:col>20</xdr:col>
      <xdr:colOff>38100</xdr:colOff>
      <xdr:row>77</xdr:row>
      <xdr:rowOff>33229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24356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94994</xdr:rowOff>
    </xdr:from>
    <xdr:to>
      <xdr:col>15</xdr:col>
      <xdr:colOff>101600</xdr:colOff>
      <xdr:row>77</xdr:row>
      <xdr:rowOff>25144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96222</xdr:rowOff>
    </xdr:from>
    <xdr:to>
      <xdr:col>10</xdr:col>
      <xdr:colOff>165100</xdr:colOff>
      <xdr:row>77</xdr:row>
      <xdr:rowOff>26372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17499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1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149786</xdr:rowOff>
    </xdr:from>
    <xdr:to>
      <xdr:col>6</xdr:col>
      <xdr:colOff>38100</xdr:colOff>
      <xdr:row>77</xdr:row>
      <xdr:rowOff>79936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71063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117793</xdr:rowOff>
    </xdr:from>
    <xdr:to>
      <xdr:col>24</xdr:col>
      <xdr:colOff>63500</xdr:colOff>
      <xdr:row>98</xdr:row>
      <xdr:rowOff>136945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9893"/>
          <a:ext cx="8382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61347</xdr:rowOff>
    </xdr:from>
    <xdr:to>
      <xdr:col>19</xdr:col>
      <xdr:colOff>177800</xdr:colOff>
      <xdr:row>98</xdr:row>
      <xdr:rowOff>117793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63447"/>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61347</xdr:rowOff>
    </xdr:from>
    <xdr:to>
      <xdr:col>15</xdr:col>
      <xdr:colOff>50800</xdr:colOff>
      <xdr:row>98</xdr:row>
      <xdr:rowOff>91303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3447"/>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91303</xdr:rowOff>
    </xdr:from>
    <xdr:to>
      <xdr:col>10</xdr:col>
      <xdr:colOff>114300</xdr:colOff>
      <xdr:row>98</xdr:row>
      <xdr:rowOff>130959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340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86145</xdr:rowOff>
    </xdr:from>
    <xdr:to>
      <xdr:col>24</xdr:col>
      <xdr:colOff>114300</xdr:colOff>
      <xdr:row>99</xdr:row>
      <xdr:rowOff>16295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66993</xdr:rowOff>
    </xdr:from>
    <xdr:to>
      <xdr:col>20</xdr:col>
      <xdr:colOff>38100</xdr:colOff>
      <xdr:row>98</xdr:row>
      <xdr:rowOff>168593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159720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10547</xdr:rowOff>
    </xdr:from>
    <xdr:to>
      <xdr:col>15</xdr:col>
      <xdr:colOff>101600</xdr:colOff>
      <xdr:row>98</xdr:row>
      <xdr:rowOff>112147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128674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8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40503</xdr:rowOff>
    </xdr:from>
    <xdr:to>
      <xdr:col>10</xdr:col>
      <xdr:colOff>165100</xdr:colOff>
      <xdr:row>98</xdr:row>
      <xdr:rowOff>142103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158630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1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80159</xdr:rowOff>
    </xdr:from>
    <xdr:to>
      <xdr:col>6</xdr:col>
      <xdr:colOff>38100</xdr:colOff>
      <xdr:row>99</xdr:row>
      <xdr:rowOff>10309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19812</xdr:rowOff>
    </xdr:from>
    <xdr:to>
      <xdr:col>55</xdr:col>
      <xdr:colOff>0</xdr:colOff>
      <xdr:row>39</xdr:row>
      <xdr:rowOff>20320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636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20320</xdr:rowOff>
    </xdr:from>
    <xdr:to>
      <xdr:col>50</xdr:col>
      <xdr:colOff>114300</xdr:colOff>
      <xdr:row>39</xdr:row>
      <xdr:rowOff>20955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06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20955</xdr:rowOff>
    </xdr:from>
    <xdr:to>
      <xdr:col>45</xdr:col>
      <xdr:colOff>177800</xdr:colOff>
      <xdr:row>39</xdr:row>
      <xdr:rowOff>21463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075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21463</xdr:rowOff>
    </xdr:from>
    <xdr:to>
      <xdr:col>41</xdr:col>
      <xdr:colOff>50800</xdr:colOff>
      <xdr:row>39</xdr:row>
      <xdr:rowOff>22098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0801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140462</xdr:rowOff>
    </xdr:from>
    <xdr:to>
      <xdr:col>55</xdr:col>
      <xdr:colOff>50800</xdr:colOff>
      <xdr:row>39</xdr:row>
      <xdr:rowOff>70612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55389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0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140970</xdr:rowOff>
    </xdr:from>
    <xdr:to>
      <xdr:col>50</xdr:col>
      <xdr:colOff>165100</xdr:colOff>
      <xdr:row>39</xdr:row>
      <xdr:rowOff>71120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62247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141605</xdr:rowOff>
    </xdr:from>
    <xdr:to>
      <xdr:col>46</xdr:col>
      <xdr:colOff>38100</xdr:colOff>
      <xdr:row>39</xdr:row>
      <xdr:rowOff>71755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62882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4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142113</xdr:rowOff>
    </xdr:from>
    <xdr:to>
      <xdr:col>41</xdr:col>
      <xdr:colOff>101600</xdr:colOff>
      <xdr:row>39</xdr:row>
      <xdr:rowOff>72263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63390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142748</xdr:rowOff>
    </xdr:from>
    <xdr:to>
      <xdr:col>36</xdr:col>
      <xdr:colOff>165100</xdr:colOff>
      <xdr:row>39</xdr:row>
      <xdr:rowOff>72898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64025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163390</xdr:rowOff>
    </xdr:from>
    <xdr:to>
      <xdr:col>55</xdr:col>
      <xdr:colOff>0</xdr:colOff>
      <xdr:row>58</xdr:row>
      <xdr:rowOff>1639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040"/>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1639</xdr:rowOff>
    </xdr:from>
    <xdr:to>
      <xdr:col>50</xdr:col>
      <xdr:colOff>114300</xdr:colOff>
      <xdr:row>58</xdr:row>
      <xdr:rowOff>1805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573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170597</xdr:rowOff>
    </xdr:from>
    <xdr:to>
      <xdr:col>45</xdr:col>
      <xdr:colOff>177800</xdr:colOff>
      <xdr:row>58</xdr:row>
      <xdr:rowOff>1805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43247"/>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166496</xdr:rowOff>
    </xdr:from>
    <xdr:to>
      <xdr:col>41</xdr:col>
      <xdr:colOff>50800</xdr:colOff>
      <xdr:row>57</xdr:row>
      <xdr:rowOff>170597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39146"/>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112590</xdr:rowOff>
    </xdr:from>
    <xdr:to>
      <xdr:col>55</xdr:col>
      <xdr:colOff>50800</xdr:colOff>
      <xdr:row>58</xdr:row>
      <xdr:rowOff>42740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122289</xdr:rowOff>
    </xdr:from>
    <xdr:to>
      <xdr:col>50</xdr:col>
      <xdr:colOff>165100</xdr:colOff>
      <xdr:row>58</xdr:row>
      <xdr:rowOff>52439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43566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122455</xdr:rowOff>
    </xdr:from>
    <xdr:to>
      <xdr:col>46</xdr:col>
      <xdr:colOff>38100</xdr:colOff>
      <xdr:row>58</xdr:row>
      <xdr:rowOff>52605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43732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119797</xdr:rowOff>
    </xdr:from>
    <xdr:to>
      <xdr:col>41</xdr:col>
      <xdr:colOff>101600</xdr:colOff>
      <xdr:row>58</xdr:row>
      <xdr:rowOff>49947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41074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115696</xdr:rowOff>
    </xdr:from>
    <xdr:to>
      <xdr:col>36</xdr:col>
      <xdr:colOff>165100</xdr:colOff>
      <xdr:row>58</xdr:row>
      <xdr:rowOff>45846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36973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72011</xdr:rowOff>
    </xdr:from>
    <xdr:to>
      <xdr:col>55</xdr:col>
      <xdr:colOff>0</xdr:colOff>
      <xdr:row>78</xdr:row>
      <xdr:rowOff>91940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45111"/>
          <a:ext cx="8382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91940</xdr:rowOff>
    </xdr:from>
    <xdr:to>
      <xdr:col>50</xdr:col>
      <xdr:colOff>114300</xdr:colOff>
      <xdr:row>78</xdr:row>
      <xdr:rowOff>95999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6504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95999</xdr:rowOff>
    </xdr:from>
    <xdr:to>
      <xdr:col>45</xdr:col>
      <xdr:colOff>177800</xdr:colOff>
      <xdr:row>78</xdr:row>
      <xdr:rowOff>96475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909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93904</xdr:rowOff>
    </xdr:from>
    <xdr:to>
      <xdr:col>41</xdr:col>
      <xdr:colOff>50800</xdr:colOff>
      <xdr:row>78</xdr:row>
      <xdr:rowOff>96475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7004"/>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21211</xdr:rowOff>
    </xdr:from>
    <xdr:to>
      <xdr:col>55</xdr:col>
      <xdr:colOff>50800</xdr:colOff>
      <xdr:row>78</xdr:row>
      <xdr:rowOff>122811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41140</xdr:rowOff>
    </xdr:from>
    <xdr:to>
      <xdr:col>50</xdr:col>
      <xdr:colOff>165100</xdr:colOff>
      <xdr:row>78</xdr:row>
      <xdr:rowOff>142740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133867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45199</xdr:rowOff>
    </xdr:from>
    <xdr:to>
      <xdr:col>46</xdr:col>
      <xdr:colOff>38100</xdr:colOff>
      <xdr:row>78</xdr:row>
      <xdr:rowOff>146799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137926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45675</xdr:rowOff>
    </xdr:from>
    <xdr:to>
      <xdr:col>41</xdr:col>
      <xdr:colOff>101600</xdr:colOff>
      <xdr:row>78</xdr:row>
      <xdr:rowOff>147275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138402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43104</xdr:rowOff>
    </xdr:from>
    <xdr:to>
      <xdr:col>36</xdr:col>
      <xdr:colOff>165100</xdr:colOff>
      <xdr:row>78</xdr:row>
      <xdr:rowOff>144704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135831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121800</xdr:rowOff>
    </xdr:from>
    <xdr:to>
      <xdr:col>55</xdr:col>
      <xdr:colOff>0</xdr:colOff>
      <xdr:row>95</xdr:row>
      <xdr:rowOff>19715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895200"/>
          <a:ext cx="838200" cy="4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157679</xdr:rowOff>
    </xdr:from>
    <xdr:to>
      <xdr:col>50</xdr:col>
      <xdr:colOff>114300</xdr:colOff>
      <xdr:row>95</xdr:row>
      <xdr:rowOff>19715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273979"/>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157679</xdr:rowOff>
    </xdr:from>
    <xdr:to>
      <xdr:col>45</xdr:col>
      <xdr:colOff>177800</xdr:colOff>
      <xdr:row>96</xdr:row>
      <xdr:rowOff>125271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273979"/>
          <a:ext cx="889000" cy="3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104591</xdr:rowOff>
    </xdr:from>
    <xdr:to>
      <xdr:col>41</xdr:col>
      <xdr:colOff>50800</xdr:colOff>
      <xdr:row>96</xdr:row>
      <xdr:rowOff>125271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63791"/>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71000</xdr:rowOff>
    </xdr:from>
    <xdr:to>
      <xdr:col>55</xdr:col>
      <xdr:colOff>50800</xdr:colOff>
      <xdr:row>93</xdr:row>
      <xdr:rowOff>1150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8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93877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69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140365</xdr:rowOff>
    </xdr:from>
    <xdr:to>
      <xdr:col>50</xdr:col>
      <xdr:colOff>165100</xdr:colOff>
      <xdr:row>95</xdr:row>
      <xdr:rowOff>70515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87042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3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106879</xdr:rowOff>
    </xdr:from>
    <xdr:to>
      <xdr:col>46</xdr:col>
      <xdr:colOff>38100</xdr:colOff>
      <xdr:row>95</xdr:row>
      <xdr:rowOff>37029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53556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99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74471</xdr:rowOff>
    </xdr:from>
    <xdr:to>
      <xdr:col>41</xdr:col>
      <xdr:colOff>101600</xdr:colOff>
      <xdr:row>97</xdr:row>
      <xdr:rowOff>4621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167198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2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53791</xdr:rowOff>
    </xdr:from>
    <xdr:to>
      <xdr:col>36</xdr:col>
      <xdr:colOff>165100</xdr:colOff>
      <xdr:row>96</xdr:row>
      <xdr:rowOff>155391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146518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140061</xdr:rowOff>
    </xdr:from>
    <xdr:to>
      <xdr:col>85</xdr:col>
      <xdr:colOff>127000</xdr:colOff>
      <xdr:row>37</xdr:row>
      <xdr:rowOff>148556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83711"/>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148556</xdr:rowOff>
    </xdr:from>
    <xdr:to>
      <xdr:col>81</xdr:col>
      <xdr:colOff>50800</xdr:colOff>
      <xdr:row>37</xdr:row>
      <xdr:rowOff>153233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92206"/>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14697</xdr:rowOff>
    </xdr:from>
    <xdr:to>
      <xdr:col>76</xdr:col>
      <xdr:colOff>114300</xdr:colOff>
      <xdr:row>37</xdr:row>
      <xdr:rowOff>153233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86897"/>
          <a:ext cx="889000" cy="30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14697</xdr:rowOff>
    </xdr:from>
    <xdr:to>
      <xdr:col>71</xdr:col>
      <xdr:colOff>177800</xdr:colOff>
      <xdr:row>36</xdr:row>
      <xdr:rowOff>164046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86897"/>
          <a:ext cx="889000" cy="1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89261</xdr:rowOff>
    </xdr:from>
    <xdr:to>
      <xdr:col>85</xdr:col>
      <xdr:colOff>177800</xdr:colOff>
      <xdr:row>38</xdr:row>
      <xdr:rowOff>19411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67688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97756</xdr:rowOff>
    </xdr:from>
    <xdr:to>
      <xdr:col>81</xdr:col>
      <xdr:colOff>101600</xdr:colOff>
      <xdr:row>38</xdr:row>
      <xdr:rowOff>27906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19033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102433</xdr:rowOff>
    </xdr:from>
    <xdr:to>
      <xdr:col>76</xdr:col>
      <xdr:colOff>165100</xdr:colOff>
      <xdr:row>38</xdr:row>
      <xdr:rowOff>32583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23710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135347</xdr:rowOff>
    </xdr:from>
    <xdr:to>
      <xdr:col>72</xdr:col>
      <xdr:colOff>38100</xdr:colOff>
      <xdr:row>36</xdr:row>
      <xdr:rowOff>65497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82024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9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113246</xdr:rowOff>
    </xdr:from>
    <xdr:to>
      <xdr:col>67</xdr:col>
      <xdr:colOff>101600</xdr:colOff>
      <xdr:row>37</xdr:row>
      <xdr:rowOff>43396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59923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92791</xdr:rowOff>
    </xdr:from>
    <xdr:to>
      <xdr:col>85</xdr:col>
      <xdr:colOff>127000</xdr:colOff>
      <xdr:row>57</xdr:row>
      <xdr:rowOff>127546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65441"/>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127546</xdr:rowOff>
    </xdr:from>
    <xdr:to>
      <xdr:col>81</xdr:col>
      <xdr:colOff>50800</xdr:colOff>
      <xdr:row>57</xdr:row>
      <xdr:rowOff>167429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00196"/>
          <a:ext cx="889000" cy="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162906</xdr:rowOff>
    </xdr:from>
    <xdr:to>
      <xdr:col>76</xdr:col>
      <xdr:colOff>114300</xdr:colOff>
      <xdr:row>57</xdr:row>
      <xdr:rowOff>167429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35556"/>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99996</xdr:rowOff>
    </xdr:from>
    <xdr:to>
      <xdr:col>71</xdr:col>
      <xdr:colOff>177800</xdr:colOff>
      <xdr:row>57</xdr:row>
      <xdr:rowOff>162906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72646"/>
          <a:ext cx="889000" cy="6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41991</xdr:rowOff>
    </xdr:from>
    <xdr:to>
      <xdr:col>85</xdr:col>
      <xdr:colOff>177800</xdr:colOff>
      <xdr:row>57</xdr:row>
      <xdr:rowOff>143591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128368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76746</xdr:rowOff>
    </xdr:from>
    <xdr:to>
      <xdr:col>81</xdr:col>
      <xdr:colOff>101600</xdr:colOff>
      <xdr:row>58</xdr:row>
      <xdr:rowOff>6896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116629</xdr:rowOff>
    </xdr:from>
    <xdr:to>
      <xdr:col>76</xdr:col>
      <xdr:colOff>165100</xdr:colOff>
      <xdr:row>58</xdr:row>
      <xdr:rowOff>46779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37906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112106</xdr:rowOff>
    </xdr:from>
    <xdr:to>
      <xdr:col>72</xdr:col>
      <xdr:colOff>38100</xdr:colOff>
      <xdr:row>58</xdr:row>
      <xdr:rowOff>42256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33383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49196</xdr:rowOff>
    </xdr:from>
    <xdr:to>
      <xdr:col>67</xdr:col>
      <xdr:colOff>101600</xdr:colOff>
      <xdr:row>57</xdr:row>
      <xdr:rowOff>150796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141923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169438</xdr:rowOff>
    </xdr:from>
    <xdr:to>
      <xdr:col>85</xdr:col>
      <xdr:colOff>127000</xdr:colOff>
      <xdr:row>79</xdr:row>
      <xdr:rowOff>43493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42538"/>
          <a:ext cx="838200" cy="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169438</xdr:rowOff>
    </xdr:from>
    <xdr:to>
      <xdr:col>81</xdr:col>
      <xdr:colOff>50800</xdr:colOff>
      <xdr:row>79</xdr:row>
      <xdr:rowOff>43449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42538"/>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43449</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7999"/>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164143</xdr:rowOff>
    </xdr:from>
    <xdr:to>
      <xdr:col>85</xdr:col>
      <xdr:colOff>177800</xdr:colOff>
      <xdr:row>79</xdr:row>
      <xdr:rowOff>94293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118638</xdr:rowOff>
    </xdr:from>
    <xdr:to>
      <xdr:col>81</xdr:col>
      <xdr:colOff>101600</xdr:colOff>
      <xdr:row>79</xdr:row>
      <xdr:rowOff>48788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65315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164099</xdr:rowOff>
    </xdr:from>
    <xdr:to>
      <xdr:col>76</xdr:col>
      <xdr:colOff>165100</xdr:colOff>
      <xdr:row>79</xdr:row>
      <xdr:rowOff>94249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85376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169680</xdr:rowOff>
    </xdr:from>
    <xdr:to>
      <xdr:col>85</xdr:col>
      <xdr:colOff>127000</xdr:colOff>
      <xdr:row>97</xdr:row>
      <xdr:rowOff>4082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28880"/>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169680</xdr:rowOff>
    </xdr:from>
    <xdr:to>
      <xdr:col>81</xdr:col>
      <xdr:colOff>50800</xdr:colOff>
      <xdr:row>97</xdr:row>
      <xdr:rowOff>12030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28880"/>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12030</xdr:rowOff>
    </xdr:from>
    <xdr:to>
      <xdr:col>76</xdr:col>
      <xdr:colOff>114300</xdr:colOff>
      <xdr:row>97</xdr:row>
      <xdr:rowOff>14469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268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165064</xdr:rowOff>
    </xdr:from>
    <xdr:to>
      <xdr:col>71</xdr:col>
      <xdr:colOff>177800</xdr:colOff>
      <xdr:row>97</xdr:row>
      <xdr:rowOff>14469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24264"/>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124732</xdr:rowOff>
    </xdr:from>
    <xdr:to>
      <xdr:col>85</xdr:col>
      <xdr:colOff>177800</xdr:colOff>
      <xdr:row>97</xdr:row>
      <xdr:rowOff>54882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147609</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118880</xdr:rowOff>
    </xdr:from>
    <xdr:to>
      <xdr:col>81</xdr:col>
      <xdr:colOff>101600</xdr:colOff>
      <xdr:row>97</xdr:row>
      <xdr:rowOff>49030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65557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132680</xdr:rowOff>
    </xdr:from>
    <xdr:to>
      <xdr:col>76</xdr:col>
      <xdr:colOff>165100</xdr:colOff>
      <xdr:row>97</xdr:row>
      <xdr:rowOff>62830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79357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6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135119</xdr:rowOff>
    </xdr:from>
    <xdr:to>
      <xdr:col>72</xdr:col>
      <xdr:colOff>38100</xdr:colOff>
      <xdr:row>97</xdr:row>
      <xdr:rowOff>65269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81796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36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114264</xdr:rowOff>
    </xdr:from>
    <xdr:to>
      <xdr:col>67</xdr:col>
      <xdr:colOff>101600</xdr:colOff>
      <xdr:row>97</xdr:row>
      <xdr:rowOff>44414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60941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34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目的別歳出決算の住民一人当たりのコストは、概ね類似団体平均を下回っているが、土木費、公債費が平均を上回っている。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土木費は橋梁掛替事業が平成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へ繰越）からの本格実施により、増加している。令和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年度に事業完了予定。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過去に借り入れた普通建設事業に伴う起債償還額である。今後も大型事業実施に伴い公債費は増加する予定であるため実施事業の緊急性・必要性を峻別し新規発行債の抑制等、公債費の縮減に努める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年度以降、財政調整基金への積み立てを積極的に行い基金残高を着実に増やすことができた。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今後は財政調整金残高が標準財政規模の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％は災害に対応するもの。うち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％は公共施設の老朽化対策等に対応するもの。）を維持するように努力する。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大桑村のすべての会計において連結赤字比率に係る赤字額はありません。また、黒字額の構成は一般会計及び国民健康保険特別事業会計がほとんどを占めています。今後もこのような構成が続く見込みです。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E2" sqref="AE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3958160</v>
      </c>
      <c r="BO4" s="462"/>
      <c r="BP4" s="462"/>
      <c r="BQ4" s="462"/>
      <c r="BR4" s="462"/>
      <c r="BS4" s="462"/>
      <c r="BT4" s="462"/>
      <c r="BU4" s="463"/>
      <c r="BV4" s="461">
        <v>3938855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5.5</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3828216</v>
      </c>
      <c r="BO5" s="467"/>
      <c r="BP5" s="467"/>
      <c r="BQ5" s="467"/>
      <c r="BR5" s="467"/>
      <c r="BS5" s="467"/>
      <c r="BT5" s="467"/>
      <c r="BU5" s="468"/>
      <c r="BV5" s="466">
        <v>3815599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88.4</v>
      </c>
      <c r="CU5" s="437"/>
      <c r="CV5" s="437"/>
      <c r="CW5" s="437"/>
      <c r="CX5" s="437"/>
      <c r="CY5" s="437"/>
      <c r="CZ5" s="437"/>
      <c r="DA5" s="438"/>
      <c r="DB5" s="436">
        <v>85.7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129944</v>
      </c>
      <c r="BO6" s="467"/>
      <c r="BP6" s="467"/>
      <c r="BQ6" s="467"/>
      <c r="BR6" s="467"/>
      <c r="BS6" s="467"/>
      <c r="BT6" s="467"/>
      <c r="BU6" s="468"/>
      <c r="BV6" s="466">
        <v>123256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91.2</v>
      </c>
      <c r="CU6" s="620"/>
      <c r="CV6" s="620"/>
      <c r="CW6" s="620"/>
      <c r="CX6" s="620"/>
      <c r="CY6" s="620"/>
      <c r="CZ6" s="620"/>
      <c r="DA6" s="621"/>
      <c r="DB6" s="619">
        <v>89.3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10024</v>
      </c>
      <c r="BO7" s="467"/>
      <c r="BP7" s="467"/>
      <c r="BQ7" s="467"/>
      <c r="BR7" s="467"/>
      <c r="BS7" s="467"/>
      <c r="BT7" s="467"/>
      <c r="BU7" s="468"/>
      <c r="BV7" s="466">
        <v>25624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2182112</v>
      </c>
      <c r="CU7" s="467"/>
      <c r="CV7" s="467"/>
      <c r="CW7" s="467"/>
      <c r="CX7" s="467"/>
      <c r="CY7" s="467"/>
      <c r="CZ7" s="467"/>
      <c r="DA7" s="468"/>
      <c r="DB7" s="466">
        <v>2236558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119920</v>
      </c>
      <c r="BO8" s="467"/>
      <c r="BP8" s="467"/>
      <c r="BQ8" s="467"/>
      <c r="BR8" s="467"/>
      <c r="BS8" s="467"/>
      <c r="BT8" s="467"/>
      <c r="BU8" s="468"/>
      <c r="BV8" s="466">
        <v>97632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3825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22288</v>
      </c>
      <c r="BO9" s="467"/>
      <c r="BP9" s="467"/>
      <c r="BQ9" s="467"/>
      <c r="BR9" s="467"/>
      <c r="BS9" s="467"/>
      <c r="BT9" s="467"/>
      <c r="BU9" s="468"/>
      <c r="BV9" s="466">
        <v>9044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19.2</v>
      </c>
      <c r="CU9" s="437"/>
      <c r="CV9" s="437"/>
      <c r="CW9" s="437"/>
      <c r="CX9" s="437"/>
      <c r="CY9" s="437"/>
      <c r="CZ9" s="437"/>
      <c r="DA9" s="438"/>
      <c r="DB9" s="436">
        <v>18.7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4145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116</v>
      </c>
      <c r="AV10" s="524"/>
      <c r="AW10" s="524"/>
      <c r="AX10" s="524"/>
      <c r="AY10" s="446" t="s">
        <v>121</v>
      </c>
      <c r="AZ10" s="447"/>
      <c r="BA10" s="447"/>
      <c r="BB10" s="447"/>
      <c r="BC10" s="447"/>
      <c r="BD10" s="447"/>
      <c r="BE10" s="447"/>
      <c r="BF10" s="447"/>
      <c r="BG10" s="447"/>
      <c r="BH10" s="447"/>
      <c r="BI10" s="447"/>
      <c r="BJ10" s="447"/>
      <c r="BK10" s="447"/>
      <c r="BL10" s="447"/>
      <c r="BM10" s="448"/>
      <c r="BN10" s="466">
        <v>95</v>
      </c>
      <c r="BO10" s="467"/>
      <c r="BP10" s="467"/>
      <c r="BQ10" s="467"/>
      <c r="BR10" s="467"/>
      <c r="BS10" s="467"/>
      <c r="BT10" s="467"/>
      <c r="BU10" s="468"/>
      <c r="BV10" s="466">
        <v>80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3636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50000</v>
      </c>
      <c r="BO12" s="467"/>
      <c r="BP12" s="467"/>
      <c r="BQ12" s="467"/>
      <c r="BR12" s="467"/>
      <c r="BS12" s="467"/>
      <c r="BT12" s="467"/>
      <c r="BU12" s="468"/>
      <c r="BV12" s="466">
        <v>121000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3556</v>
      </c>
      <c r="S13" s="570"/>
      <c r="T13" s="570"/>
      <c r="U13" s="570"/>
      <c r="V13" s="571"/>
      <c r="W13" s="557" t="s">
        <v>140</v>
      </c>
      <c r="X13" s="479"/>
      <c r="Y13" s="479"/>
      <c r="Z13" s="479"/>
      <c r="AA13" s="479"/>
      <c r="AB13" s="480"/>
      <c r="AC13" s="442">
        <v>152</v>
      </c>
      <c r="AD13" s="443"/>
      <c r="AE13" s="443"/>
      <c r="AF13" s="443"/>
      <c r="AG13" s="444"/>
      <c r="AH13" s="442">
        <v>162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-27617</v>
      </c>
      <c r="BO13" s="467"/>
      <c r="BP13" s="467"/>
      <c r="BQ13" s="467"/>
      <c r="BR13" s="467"/>
      <c r="BS13" s="467"/>
      <c r="BT13" s="467"/>
      <c r="BU13" s="468"/>
      <c r="BV13" s="466">
        <v>-111876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10.6</v>
      </c>
      <c r="CU13" s="437"/>
      <c r="CV13" s="437"/>
      <c r="CW13" s="437"/>
      <c r="CX13" s="437"/>
      <c r="CY13" s="437"/>
      <c r="CZ13" s="437"/>
      <c r="DA13" s="438"/>
      <c r="DB13" s="436">
        <v>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3735</v>
      </c>
      <c r="S14" s="570"/>
      <c r="T14" s="570"/>
      <c r="U14" s="570"/>
      <c r="V14" s="571"/>
      <c r="W14" s="572"/>
      <c r="X14" s="482"/>
      <c r="Y14" s="482"/>
      <c r="Z14" s="482"/>
      <c r="AA14" s="482"/>
      <c r="AB14" s="483"/>
      <c r="AC14" s="562">
        <v>8</v>
      </c>
      <c r="AD14" s="563"/>
      <c r="AE14" s="563"/>
      <c r="AF14" s="563"/>
      <c r="AG14" s="564"/>
      <c r="AH14" s="562">
        <v>8.4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28.1</v>
      </c>
      <c r="CU14" s="574"/>
      <c r="CV14" s="574"/>
      <c r="CW14" s="574"/>
      <c r="CX14" s="574"/>
      <c r="CY14" s="574"/>
      <c r="CZ14" s="574"/>
      <c r="DA14" s="575"/>
      <c r="DB14" s="573">
        <v>25.3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3681</v>
      </c>
      <c r="S15" s="570"/>
      <c r="T15" s="570"/>
      <c r="U15" s="570"/>
      <c r="V15" s="571"/>
      <c r="W15" s="557" t="s">
        <v>147</v>
      </c>
      <c r="X15" s="479"/>
      <c r="Y15" s="479"/>
      <c r="Z15" s="479"/>
      <c r="AA15" s="479"/>
      <c r="AB15" s="480"/>
      <c r="AC15" s="442">
        <v>855</v>
      </c>
      <c r="AD15" s="443"/>
      <c r="AE15" s="443"/>
      <c r="AF15" s="443"/>
      <c r="AG15" s="444"/>
      <c r="AH15" s="442">
        <v>836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537493</v>
      </c>
      <c r="BO15" s="462"/>
      <c r="BP15" s="462"/>
      <c r="BQ15" s="462"/>
      <c r="BR15" s="462"/>
      <c r="BS15" s="462"/>
      <c r="BT15" s="462"/>
      <c r="BU15" s="463"/>
      <c r="BV15" s="461">
        <v>519328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45.3</v>
      </c>
      <c r="AD16" s="563"/>
      <c r="AE16" s="563"/>
      <c r="AF16" s="563"/>
      <c r="AG16" s="564"/>
      <c r="AH16" s="562">
        <v>43.1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1995103</v>
      </c>
      <c r="BO16" s="467"/>
      <c r="BP16" s="467"/>
      <c r="BQ16" s="467"/>
      <c r="BR16" s="467"/>
      <c r="BS16" s="467"/>
      <c r="BT16" s="467"/>
      <c r="BU16" s="468"/>
      <c r="BV16" s="466">
        <v>2015025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882</v>
      </c>
      <c r="AD17" s="443"/>
      <c r="AE17" s="443"/>
      <c r="AF17" s="443"/>
      <c r="AG17" s="444"/>
      <c r="AH17" s="442">
        <v>942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683554</v>
      </c>
      <c r="BO17" s="467"/>
      <c r="BP17" s="467"/>
      <c r="BQ17" s="467"/>
      <c r="BR17" s="467"/>
      <c r="BS17" s="467"/>
      <c r="BT17" s="467"/>
      <c r="BU17" s="468"/>
      <c r="BV17" s="466">
        <v>658743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234.47</v>
      </c>
      <c r="M18" s="531"/>
      <c r="N18" s="531"/>
      <c r="O18" s="531"/>
      <c r="P18" s="531"/>
      <c r="Q18" s="531"/>
      <c r="R18" s="532"/>
      <c r="S18" s="532"/>
      <c r="T18" s="532"/>
      <c r="U18" s="532"/>
      <c r="V18" s="533"/>
      <c r="W18" s="547"/>
      <c r="X18" s="548"/>
      <c r="Y18" s="548"/>
      <c r="Z18" s="548"/>
      <c r="AA18" s="548"/>
      <c r="AB18" s="558"/>
      <c r="AC18" s="430">
        <v>46.7</v>
      </c>
      <c r="AD18" s="431"/>
      <c r="AE18" s="431"/>
      <c r="AF18" s="431"/>
      <c r="AG18" s="534"/>
      <c r="AH18" s="430">
        <v>48.6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1978015</v>
      </c>
      <c r="BO18" s="467"/>
      <c r="BP18" s="467"/>
      <c r="BQ18" s="467"/>
      <c r="BR18" s="467"/>
      <c r="BS18" s="467"/>
      <c r="BT18" s="467"/>
      <c r="BU18" s="468"/>
      <c r="BV18" s="466">
        <v>1993842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2509864</v>
      </c>
      <c r="BO19" s="467"/>
      <c r="BP19" s="467"/>
      <c r="BQ19" s="467"/>
      <c r="BR19" s="467"/>
      <c r="BS19" s="467"/>
      <c r="BT19" s="467"/>
      <c r="BU19" s="468"/>
      <c r="BV19" s="466">
        <v>2693879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1522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4921814</v>
      </c>
      <c r="BO23" s="467"/>
      <c r="BP23" s="467"/>
      <c r="BQ23" s="467"/>
      <c r="BR23" s="467"/>
      <c r="BS23" s="467"/>
      <c r="BT23" s="467"/>
      <c r="BU23" s="468"/>
      <c r="BV23" s="466">
        <v>4803994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6950</v>
      </c>
      <c r="R24" s="443"/>
      <c r="S24" s="443"/>
      <c r="T24" s="443"/>
      <c r="U24" s="443"/>
      <c r="V24" s="444"/>
      <c r="W24" s="508"/>
      <c r="X24" s="499"/>
      <c r="Y24" s="500"/>
      <c r="Z24" s="439" t="s">
        <v>171</v>
      </c>
      <c r="AA24" s="440"/>
      <c r="AB24" s="440"/>
      <c r="AC24" s="440"/>
      <c r="AD24" s="440"/>
      <c r="AE24" s="440"/>
      <c r="AF24" s="440"/>
      <c r="AG24" s="441"/>
      <c r="AH24" s="442">
        <v>67</v>
      </c>
      <c r="AI24" s="443"/>
      <c r="AJ24" s="443"/>
      <c r="AK24" s="443"/>
      <c r="AL24" s="444"/>
      <c r="AM24" s="442">
        <v>189074</v>
      </c>
      <c r="AN24" s="443"/>
      <c r="AO24" s="443"/>
      <c r="AP24" s="443"/>
      <c r="AQ24" s="443"/>
      <c r="AR24" s="444"/>
      <c r="AS24" s="442">
        <v>2822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4418318</v>
      </c>
      <c r="BO24" s="467"/>
      <c r="BP24" s="467"/>
      <c r="BQ24" s="467"/>
      <c r="BR24" s="467"/>
      <c r="BS24" s="467"/>
      <c r="BT24" s="467"/>
      <c r="BU24" s="468"/>
      <c r="BV24" s="466">
        <v>4337759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6100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129</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84899</v>
      </c>
      <c r="BO25" s="462"/>
      <c r="BP25" s="462"/>
      <c r="BQ25" s="462"/>
      <c r="BR25" s="462"/>
      <c r="BS25" s="462"/>
      <c r="BT25" s="462"/>
      <c r="BU25" s="463"/>
      <c r="BV25" s="461">
        <v>104514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5530</v>
      </c>
      <c r="R26" s="443"/>
      <c r="S26" s="443"/>
      <c r="T26" s="443"/>
      <c r="U26" s="443"/>
      <c r="V26" s="444"/>
      <c r="W26" s="508"/>
      <c r="X26" s="499"/>
      <c r="Y26" s="500"/>
      <c r="Z26" s="439" t="s">
        <v>177</v>
      </c>
      <c r="AA26" s="521"/>
      <c r="AB26" s="521"/>
      <c r="AC26" s="521"/>
      <c r="AD26" s="521"/>
      <c r="AE26" s="521"/>
      <c r="AF26" s="521"/>
      <c r="AG26" s="522"/>
      <c r="AH26" s="442" t="s">
        <v>129</v>
      </c>
      <c r="AI26" s="443"/>
      <c r="AJ26" s="443"/>
      <c r="AK26" s="443"/>
      <c r="AL26" s="444"/>
      <c r="AM26" s="442" t="s">
        <v>178</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2420</v>
      </c>
      <c r="R27" s="443"/>
      <c r="S27" s="443"/>
      <c r="T27" s="443"/>
      <c r="U27" s="443"/>
      <c r="V27" s="444"/>
      <c r="W27" s="508"/>
      <c r="X27" s="499"/>
      <c r="Y27" s="500"/>
      <c r="Z27" s="439" t="s">
        <v>181</v>
      </c>
      <c r="AA27" s="440"/>
      <c r="AB27" s="440"/>
      <c r="AC27" s="440"/>
      <c r="AD27" s="440"/>
      <c r="AE27" s="440"/>
      <c r="AF27" s="440"/>
      <c r="AG27" s="441"/>
      <c r="AH27" s="442" t="s">
        <v>129</v>
      </c>
      <c r="AI27" s="443"/>
      <c r="AJ27" s="443"/>
      <c r="AK27" s="443"/>
      <c r="AL27" s="444"/>
      <c r="AM27" s="442" t="s">
        <v>178</v>
      </c>
      <c r="AN27" s="443"/>
      <c r="AO27" s="443"/>
      <c r="AP27" s="443"/>
      <c r="AQ27" s="443"/>
      <c r="AR27" s="444"/>
      <c r="AS27" s="442" t="s">
        <v>129</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93125</v>
      </c>
      <c r="BO27" s="470"/>
      <c r="BP27" s="470"/>
      <c r="BQ27" s="470"/>
      <c r="BR27" s="470"/>
      <c r="BS27" s="470"/>
      <c r="BT27" s="470"/>
      <c r="BU27" s="471"/>
      <c r="BV27" s="469">
        <v>93125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1690</v>
      </c>
      <c r="R28" s="443"/>
      <c r="S28" s="443"/>
      <c r="T28" s="443"/>
      <c r="U28" s="443"/>
      <c r="V28" s="444"/>
      <c r="W28" s="508"/>
      <c r="X28" s="499"/>
      <c r="Y28" s="500"/>
      <c r="Z28" s="439" t="s">
        <v>184</v>
      </c>
      <c r="AA28" s="440"/>
      <c r="AB28" s="440"/>
      <c r="AC28" s="440"/>
      <c r="AD28" s="440"/>
      <c r="AE28" s="440"/>
      <c r="AF28" s="440"/>
      <c r="AG28" s="441"/>
      <c r="AH28" s="442" t="s">
        <v>178</v>
      </c>
      <c r="AI28" s="443"/>
      <c r="AJ28" s="443"/>
      <c r="AK28" s="443"/>
      <c r="AL28" s="444"/>
      <c r="AM28" s="442" t="s">
        <v>178</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825697</v>
      </c>
      <c r="BO28" s="462"/>
      <c r="BP28" s="462"/>
      <c r="BQ28" s="462"/>
      <c r="BR28" s="462"/>
      <c r="BS28" s="462"/>
      <c r="BT28" s="462"/>
      <c r="BU28" s="463"/>
      <c r="BV28" s="461">
        <v>826782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1490</v>
      </c>
      <c r="R29" s="443"/>
      <c r="S29" s="443"/>
      <c r="T29" s="443"/>
      <c r="U29" s="443"/>
      <c r="V29" s="444"/>
      <c r="W29" s="509"/>
      <c r="X29" s="510"/>
      <c r="Y29" s="511"/>
      <c r="Z29" s="439" t="s">
        <v>188</v>
      </c>
      <c r="AA29" s="440"/>
      <c r="AB29" s="440"/>
      <c r="AC29" s="440"/>
      <c r="AD29" s="440"/>
      <c r="AE29" s="440"/>
      <c r="AF29" s="440"/>
      <c r="AG29" s="441"/>
      <c r="AH29" s="442">
        <v>67</v>
      </c>
      <c r="AI29" s="443"/>
      <c r="AJ29" s="443"/>
      <c r="AK29" s="443"/>
      <c r="AL29" s="444"/>
      <c r="AM29" s="442">
        <v>189074</v>
      </c>
      <c r="AN29" s="443"/>
      <c r="AO29" s="443"/>
      <c r="AP29" s="443"/>
      <c r="AQ29" s="443"/>
      <c r="AR29" s="444"/>
      <c r="AS29" s="442">
        <v>2822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1120</v>
      </c>
      <c r="BO29" s="467"/>
      <c r="BP29" s="467"/>
      <c r="BQ29" s="467"/>
      <c r="BR29" s="467"/>
      <c r="BS29" s="467"/>
      <c r="BT29" s="467"/>
      <c r="BU29" s="468"/>
      <c r="BV29" s="466">
        <v>1120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1189765</v>
      </c>
      <c r="BO30" s="470"/>
      <c r="BP30" s="470"/>
      <c r="BQ30" s="470"/>
      <c r="BR30" s="470"/>
      <c r="BS30" s="470"/>
      <c r="BT30" s="470"/>
      <c r="BU30" s="471"/>
      <c r="BV30" s="469">
        <v>1226541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大桑村国民健康保険事業特別会計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4</v>
      </c>
      <c r="BF34" s="425"/>
      <c r="BG34" s="424" t="str">
        <f>IF('各会計、関係団体の財政状況及び健全化判断比率'!B30="","",'各会計、関係団体の財政状況及び健全化判断比率'!B30)</f>
        <v>大桑村村営水道事業特別会計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木曽広域連合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大桑村後期高齢者医療事業特別会計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5</v>
      </c>
      <c r="BF35" s="425"/>
      <c r="BG35" s="424" t="str">
        <f>IF('各会計、関係団体の財政状況及び健全化判断比率'!B31="","",'各会計、関係団体の財政状況及び健全化判断比率'!B31)</f>
        <v>大桑村農業集落排水事業特別会計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6</v>
      </c>
      <c r="BF36" s="425"/>
      <c r="BG36" s="424" t="str">
        <f>IF('各会計、関係団体の財政状況及び健全化判断比率'!B32="","",'各会計、関係団体の財政状況及び健全化判断比率'!B32)</f>
        <v>大桑村公共下水道事業特別会計</v>
      </c>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（一般会計（下水道））</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（後期高齢者医療事業会計）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長野県市町村総合事務組合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6k3DbytiQKFlNhlyLpdsFWLuZNIK9z3tyWNSYsfSiUUErENOYV+1LJNxzeXn0jqyHYktGBYOCSAo6zi7JvkUVg==" saltValue="Qm8mvP3MetAoI3VG3tlC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1" t="s">
        <v>568</v>
      </c>
      <c r="D34" s="1251"/>
      <c r="E34" s="1252"/>
      <c r="F34" s="32">
        <v>4.71</v>
      </c>
      <c r="G34" s="33">
        <v>4.12</v>
      </c>
      <c r="H34" s="33">
        <v>3.85</v>
      </c>
      <c r="I34" s="33">
        <v>4.3600000000000003</v>
      </c>
      <c r="J34" s="34">
        <v>5.49</v>
      </c>
      <c r="K34" s="22"/>
      <c r="L34" s="22"/>
      <c r="M34" s="22"/>
      <c r="N34" s="22"/>
      <c r="O34" s="22"/>
      <c r="P34" s="22"/>
    </row>
    <row r="35" spans="1:16" ht="39" customHeight="1" x14ac:dyDescent="0.15">
      <c r="A35" s="22"/>
      <c r="B35" s="35"/>
      <c r="C35" s="1245" t="s">
        <v>569</v>
      </c>
      <c r="D35" s="1246"/>
      <c r="E35" s="1247"/>
      <c r="F35" s="36">
        <v>0.33</v>
      </c>
      <c r="G35" s="37">
        <v>0.62</v>
      </c>
      <c r="H35" s="37">
        <v>1.1599999999999999</v>
      </c>
      <c r="I35" s="37">
        <v>0.22</v>
      </c>
      <c r="J35" s="38">
        <v>0.25</v>
      </c>
      <c r="K35" s="22"/>
      <c r="L35" s="22"/>
      <c r="M35" s="22"/>
      <c r="N35" s="22"/>
      <c r="O35" s="22"/>
      <c r="P35" s="22"/>
    </row>
    <row r="36" spans="1:16" ht="39" customHeight="1" x14ac:dyDescent="0.15">
      <c r="A36" s="22"/>
      <c r="B36" s="35"/>
      <c r="C36" s="1245" t="s">
        <v>570</v>
      </c>
      <c r="D36" s="1246"/>
      <c r="E36" s="1247"/>
      <c r="F36" s="36">
        <v>0.01</v>
      </c>
      <c r="G36" s="37">
        <v>0.01</v>
      </c>
      <c r="H36" s="37">
        <v>0.03</v>
      </c>
      <c r="I36" s="37">
        <v>0.01</v>
      </c>
      <c r="J36" s="38">
        <v>0.04</v>
      </c>
      <c r="K36" s="22"/>
      <c r="L36" s="22"/>
      <c r="M36" s="22"/>
      <c r="N36" s="22"/>
      <c r="O36" s="22"/>
      <c r="P36" s="22"/>
    </row>
    <row r="37" spans="1:16" ht="39" customHeight="1" x14ac:dyDescent="0.15">
      <c r="A37" s="22"/>
      <c r="B37" s="35"/>
      <c r="C37" s="1245" t="s">
        <v>571</v>
      </c>
      <c r="D37" s="1246"/>
      <c r="E37" s="1247"/>
      <c r="F37" s="36">
        <v>0.01</v>
      </c>
      <c r="G37" s="37">
        <v>0.01</v>
      </c>
      <c r="H37" s="37">
        <v>0.01</v>
      </c>
      <c r="I37" s="37">
        <v>0.02</v>
      </c>
      <c r="J37" s="38">
        <v>0.04</v>
      </c>
      <c r="K37" s="22"/>
      <c r="L37" s="22"/>
      <c r="M37" s="22"/>
      <c r="N37" s="22"/>
      <c r="O37" s="22"/>
      <c r="P37" s="22"/>
    </row>
    <row r="38" spans="1:16" ht="39" customHeight="1" x14ac:dyDescent="0.15">
      <c r="A38" s="22"/>
      <c r="B38" s="35"/>
      <c r="C38" s="1245" t="s">
        <v>572</v>
      </c>
      <c r="D38" s="1246"/>
      <c r="E38" s="1247"/>
      <c r="F38" s="36">
        <v>0.01</v>
      </c>
      <c r="G38" s="37">
        <v>0.02</v>
      </c>
      <c r="H38" s="37">
        <v>0.02</v>
      </c>
      <c r="I38" s="37">
        <v>0.04</v>
      </c>
      <c r="J38" s="38">
        <v>0</v>
      </c>
      <c r="K38" s="22"/>
      <c r="L38" s="22"/>
      <c r="M38" s="22"/>
      <c r="N38" s="22"/>
      <c r="O38" s="22"/>
      <c r="P38" s="22"/>
    </row>
    <row r="39" spans="1:16" ht="39" customHeight="1" x14ac:dyDescent="0.15">
      <c r="A39" s="22"/>
      <c r="B39" s="35"/>
      <c r="C39" s="1245" t="s">
        <v>573</v>
      </c>
      <c r="D39" s="1246"/>
      <c r="E39" s="1247"/>
      <c r="F39" s="36">
        <v>0.01</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574</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575</v>
      </c>
      <c r="D43" s="1249"/>
      <c r="E43" s="12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asKWnJfEGaaxxDI079yjnDb3FFYGkeUWeMXSckZ1U9Ejv5+IyMURq/5m57SGTAAowv/WwC+XQh/rIDK3DGmQ==" saltValue="ZdQvvnkjS3Ho1Ry6RdWg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546</v>
      </c>
      <c r="L45" s="60">
        <v>510</v>
      </c>
      <c r="M45" s="60">
        <v>506</v>
      </c>
      <c r="N45" s="60">
        <v>507</v>
      </c>
      <c r="O45" s="61">
        <v>487</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517</v>
      </c>
      <c r="L47" s="64" t="s">
        <v>517</v>
      </c>
      <c r="M47" s="64" t="s">
        <v>517</v>
      </c>
      <c r="N47" s="64" t="s">
        <v>517</v>
      </c>
      <c r="O47" s="65" t="s">
        <v>517</v>
      </c>
      <c r="P47" s="48"/>
      <c r="Q47" s="48"/>
      <c r="R47" s="48"/>
      <c r="S47" s="48"/>
      <c r="T47" s="48"/>
      <c r="U47" s="48"/>
    </row>
    <row r="48" spans="1:21" ht="30.75" customHeight="1" x14ac:dyDescent="0.15">
      <c r="A48" s="48"/>
      <c r="B48" s="1273"/>
      <c r="C48" s="1274"/>
      <c r="D48" s="62"/>
      <c r="E48" s="1255" t="s">
        <v>15</v>
      </c>
      <c r="F48" s="1255"/>
      <c r="G48" s="1255"/>
      <c r="H48" s="1255"/>
      <c r="I48" s="1255"/>
      <c r="J48" s="1256"/>
      <c r="K48" s="63">
        <v>202</v>
      </c>
      <c r="L48" s="64">
        <v>205</v>
      </c>
      <c r="M48" s="64">
        <v>188</v>
      </c>
      <c r="N48" s="64">
        <v>185</v>
      </c>
      <c r="O48" s="65">
        <v>163</v>
      </c>
      <c r="P48" s="48"/>
      <c r="Q48" s="48"/>
      <c r="R48" s="48"/>
      <c r="S48" s="48"/>
      <c r="T48" s="48"/>
      <c r="U48" s="48"/>
    </row>
    <row r="49" spans="1:21" ht="30.75" customHeight="1" x14ac:dyDescent="0.15">
      <c r="A49" s="48"/>
      <c r="B49" s="1273"/>
      <c r="C49" s="1274"/>
      <c r="D49" s="62"/>
      <c r="E49" s="1255" t="s">
        <v>16</v>
      </c>
      <c r="F49" s="1255"/>
      <c r="G49" s="1255"/>
      <c r="H49" s="1255"/>
      <c r="I49" s="1255"/>
      <c r="J49" s="1256"/>
      <c r="K49" s="63">
        <v>9</v>
      </c>
      <c r="L49" s="64">
        <v>14</v>
      </c>
      <c r="M49" s="64">
        <v>13</v>
      </c>
      <c r="N49" s="64">
        <v>13</v>
      </c>
      <c r="O49" s="65">
        <v>14</v>
      </c>
      <c r="P49" s="48"/>
      <c r="Q49" s="48"/>
      <c r="R49" s="48"/>
      <c r="S49" s="48"/>
      <c r="T49" s="48"/>
      <c r="U49" s="48"/>
    </row>
    <row r="50" spans="1:21" ht="30.75" customHeight="1" x14ac:dyDescent="0.15">
      <c r="A50" s="48"/>
      <c r="B50" s="1273"/>
      <c r="C50" s="1274"/>
      <c r="D50" s="62"/>
      <c r="E50" s="1255" t="s">
        <v>17</v>
      </c>
      <c r="F50" s="1255"/>
      <c r="G50" s="1255"/>
      <c r="H50" s="1255"/>
      <c r="I50" s="1255"/>
      <c r="J50" s="1256"/>
      <c r="K50" s="63">
        <v>13</v>
      </c>
      <c r="L50" s="64">
        <v>7</v>
      </c>
      <c r="M50" s="64">
        <v>6</v>
      </c>
      <c r="N50" s="64">
        <v>5</v>
      </c>
      <c r="O50" s="65">
        <v>3</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517</v>
      </c>
      <c r="L51" s="64" t="s">
        <v>517</v>
      </c>
      <c r="M51" s="64" t="s">
        <v>517</v>
      </c>
      <c r="N51" s="64" t="s">
        <v>517</v>
      </c>
      <c r="O51" s="65" t="s">
        <v>517</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608</v>
      </c>
      <c r="L52" s="64">
        <v>570</v>
      </c>
      <c r="M52" s="64">
        <v>541</v>
      </c>
      <c r="N52" s="64">
        <v>523</v>
      </c>
      <c r="O52" s="65">
        <v>476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162</v>
      </c>
      <c r="L53" s="69">
        <v>166</v>
      </c>
      <c r="M53" s="69">
        <v>172</v>
      </c>
      <c r="N53" s="69">
        <v>187</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602</v>
      </c>
      <c r="L57" s="84" t="s">
        <v>602</v>
      </c>
      <c r="M57" s="84" t="s">
        <v>602</v>
      </c>
      <c r="N57" s="84" t="s">
        <v>602</v>
      </c>
      <c r="O57" s="85" t="s">
        <v>602</v>
      </c>
    </row>
    <row r="58" spans="1:21" ht="31.5" customHeight="1" thickBot="1" x14ac:dyDescent="0.2">
      <c r="B58" s="1263"/>
      <c r="C58" s="1264"/>
      <c r="D58" s="1268" t="s">
        <v>27</v>
      </c>
      <c r="E58" s="1269"/>
      <c r="F58" s="1269"/>
      <c r="G58" s="1269"/>
      <c r="H58" s="1269"/>
      <c r="I58" s="1269"/>
      <c r="J58" s="1270"/>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2XzZvUXm0HLUtDNOVf1EMMFWcS6OGhHFgjbXP6orts8nnZm3EE/HCHgHNNBiKyumIx+TRmi2qvZ3eCt4a5WtA==" saltValue="KkcPaRJMjATWVhIE2gMz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1" t="s">
        <v>30</v>
      </c>
      <c r="C41" s="1292"/>
      <c r="D41" s="102"/>
      <c r="E41" s="1293" t="s">
        <v>31</v>
      </c>
      <c r="F41" s="1293"/>
      <c r="G41" s="1293"/>
      <c r="H41" s="1294"/>
      <c r="I41" s="103">
        <v>4357</v>
      </c>
      <c r="J41" s="104">
        <v>4473</v>
      </c>
      <c r="K41" s="104">
        <v>4573</v>
      </c>
      <c r="L41" s="104">
        <v>4804</v>
      </c>
      <c r="M41" s="105">
        <v>4922</v>
      </c>
    </row>
    <row r="42" spans="2:13" ht="27.75" customHeight="1" x14ac:dyDescent="0.15">
      <c r="B42" s="1281"/>
      <c r="C42" s="1282"/>
      <c r="D42" s="106"/>
      <c r="E42" s="1285" t="s">
        <v>32</v>
      </c>
      <c r="F42" s="1285"/>
      <c r="G42" s="1285"/>
      <c r="H42" s="1286"/>
      <c r="I42" s="107">
        <v>154</v>
      </c>
      <c r="J42" s="108">
        <v>134</v>
      </c>
      <c r="K42" s="108">
        <v>114</v>
      </c>
      <c r="L42" s="108">
        <v>96</v>
      </c>
      <c r="M42" s="109">
        <v>77</v>
      </c>
    </row>
    <row r="43" spans="2:13" ht="27.75" customHeight="1" x14ac:dyDescent="0.15">
      <c r="B43" s="1281"/>
      <c r="C43" s="1282"/>
      <c r="D43" s="106"/>
      <c r="E43" s="1285" t="s">
        <v>33</v>
      </c>
      <c r="F43" s="1285"/>
      <c r="G43" s="1285"/>
      <c r="H43" s="1286"/>
      <c r="I43" s="107">
        <v>1964</v>
      </c>
      <c r="J43" s="108">
        <v>1847</v>
      </c>
      <c r="K43" s="108">
        <v>1699</v>
      </c>
      <c r="L43" s="108">
        <v>1547</v>
      </c>
      <c r="M43" s="109">
        <v>1399</v>
      </c>
    </row>
    <row r="44" spans="2:13" ht="27.75" customHeight="1" x14ac:dyDescent="0.15">
      <c r="B44" s="1281"/>
      <c r="C44" s="1282"/>
      <c r="D44" s="106"/>
      <c r="E44" s="1285" t="s">
        <v>34</v>
      </c>
      <c r="F44" s="1285"/>
      <c r="G44" s="1285"/>
      <c r="H44" s="1286"/>
      <c r="I44" s="107">
        <v>113</v>
      </c>
      <c r="J44" s="108">
        <v>106</v>
      </c>
      <c r="K44" s="108">
        <v>93</v>
      </c>
      <c r="L44" s="108">
        <v>80</v>
      </c>
      <c r="M44" s="109">
        <v>68</v>
      </c>
    </row>
    <row r="45" spans="2:13" ht="27.75" customHeight="1" x14ac:dyDescent="0.15">
      <c r="B45" s="1281"/>
      <c r="C45" s="1282"/>
      <c r="D45" s="106"/>
      <c r="E45" s="1285" t="s">
        <v>35</v>
      </c>
      <c r="F45" s="1285"/>
      <c r="G45" s="1285"/>
      <c r="H45" s="1286"/>
      <c r="I45" s="107">
        <v>593</v>
      </c>
      <c r="J45" s="108">
        <v>594</v>
      </c>
      <c r="K45" s="108">
        <v>593</v>
      </c>
      <c r="L45" s="108">
        <v>565</v>
      </c>
      <c r="M45" s="109">
        <v>592</v>
      </c>
    </row>
    <row r="46" spans="2:13" ht="27.75" customHeight="1" x14ac:dyDescent="0.15">
      <c r="B46" s="1281"/>
      <c r="C46" s="1282"/>
      <c r="D46" s="110"/>
      <c r="E46" s="1285" t="s">
        <v>36</v>
      </c>
      <c r="F46" s="1285"/>
      <c r="G46" s="1285"/>
      <c r="H46" s="1286"/>
      <c r="I46" s="107" t="s">
        <v>517</v>
      </c>
      <c r="J46" s="108" t="s">
        <v>517</v>
      </c>
      <c r="K46" s="108" t="s">
        <v>517</v>
      </c>
      <c r="L46" s="108" t="s">
        <v>517</v>
      </c>
      <c r="M46" s="109" t="s">
        <v>517</v>
      </c>
    </row>
    <row r="47" spans="2:13" ht="27.75" customHeight="1" x14ac:dyDescent="0.15">
      <c r="B47" s="1281"/>
      <c r="C47" s="1282"/>
      <c r="D47" s="111"/>
      <c r="E47" s="1295" t="s">
        <v>37</v>
      </c>
      <c r="F47" s="1296"/>
      <c r="G47" s="1296"/>
      <c r="H47" s="1297"/>
      <c r="I47" s="107" t="s">
        <v>517</v>
      </c>
      <c r="J47" s="108" t="s">
        <v>517</v>
      </c>
      <c r="K47" s="108" t="s">
        <v>517</v>
      </c>
      <c r="L47" s="108" t="s">
        <v>517</v>
      </c>
      <c r="M47" s="109" t="s">
        <v>517</v>
      </c>
    </row>
    <row r="48" spans="2:13" ht="27.75" customHeight="1" x14ac:dyDescent="0.15">
      <c r="B48" s="1281"/>
      <c r="C48" s="1282"/>
      <c r="D48" s="106"/>
      <c r="E48" s="1285" t="s">
        <v>38</v>
      </c>
      <c r="F48" s="1285"/>
      <c r="G48" s="1285"/>
      <c r="H48" s="1286"/>
      <c r="I48" s="107" t="s">
        <v>517</v>
      </c>
      <c r="J48" s="108" t="s">
        <v>517</v>
      </c>
      <c r="K48" s="108" t="s">
        <v>517</v>
      </c>
      <c r="L48" s="108" t="s">
        <v>517</v>
      </c>
      <c r="M48" s="109" t="s">
        <v>517</v>
      </c>
    </row>
    <row r="49" spans="2:13" ht="27.75" customHeight="1" x14ac:dyDescent="0.15">
      <c r="B49" s="1283"/>
      <c r="C49" s="1284"/>
      <c r="D49" s="106"/>
      <c r="E49" s="1285" t="s">
        <v>39</v>
      </c>
      <c r="F49" s="1285"/>
      <c r="G49" s="1285"/>
      <c r="H49" s="1286"/>
      <c r="I49" s="107" t="s">
        <v>517</v>
      </c>
      <c r="J49" s="108" t="s">
        <v>517</v>
      </c>
      <c r="K49" s="108" t="s">
        <v>517</v>
      </c>
      <c r="L49" s="108" t="s">
        <v>517</v>
      </c>
      <c r="M49" s="109" t="s">
        <v>517</v>
      </c>
    </row>
    <row r="50" spans="2:13" ht="27.75" customHeight="1" x14ac:dyDescent="0.15">
      <c r="B50" s="1279" t="s">
        <v>40</v>
      </c>
      <c r="C50" s="1280"/>
      <c r="D50" s="112"/>
      <c r="E50" s="1285" t="s">
        <v>41</v>
      </c>
      <c r="F50" s="1285"/>
      <c r="G50" s="1285"/>
      <c r="H50" s="1286"/>
      <c r="I50" s="107">
        <v>1743</v>
      </c>
      <c r="J50" s="108">
        <v>1925</v>
      </c>
      <c r="K50" s="108">
        <v>2098</v>
      </c>
      <c r="L50" s="108">
        <v>2138</v>
      </c>
      <c r="M50" s="109">
        <v>2094</v>
      </c>
    </row>
    <row r="51" spans="2:13" ht="27.75" customHeight="1" x14ac:dyDescent="0.15">
      <c r="B51" s="1281"/>
      <c r="C51" s="1282"/>
      <c r="D51" s="106"/>
      <c r="E51" s="1285" t="s">
        <v>42</v>
      </c>
      <c r="F51" s="1285"/>
      <c r="G51" s="1285"/>
      <c r="H51" s="1286"/>
      <c r="I51" s="107">
        <v>110</v>
      </c>
      <c r="J51" s="108">
        <v>117</v>
      </c>
      <c r="K51" s="108">
        <v>106</v>
      </c>
      <c r="L51" s="108">
        <v>93</v>
      </c>
      <c r="M51" s="109">
        <v>72</v>
      </c>
    </row>
    <row r="52" spans="2:13" ht="27.75" customHeight="1" x14ac:dyDescent="0.15">
      <c r="B52" s="1283"/>
      <c r="C52" s="1284"/>
      <c r="D52" s="106"/>
      <c r="E52" s="1285" t="s">
        <v>43</v>
      </c>
      <c r="F52" s="1285"/>
      <c r="G52" s="1285"/>
      <c r="H52" s="1286"/>
      <c r="I52" s="107">
        <v>4405</v>
      </c>
      <c r="J52" s="108">
        <v>4390</v>
      </c>
      <c r="K52" s="108">
        <v>4355</v>
      </c>
      <c r="L52" s="108">
        <v>4425</v>
      </c>
      <c r="M52" s="109">
        <v>4412</v>
      </c>
    </row>
    <row r="53" spans="2:13" ht="27.75" customHeight="1" thickBot="1" x14ac:dyDescent="0.2">
      <c r="B53" s="1287" t="s">
        <v>44</v>
      </c>
      <c r="C53" s="1288"/>
      <c r="D53" s="113"/>
      <c r="E53" s="1289" t="s">
        <v>45</v>
      </c>
      <c r="F53" s="1289"/>
      <c r="G53" s="1289"/>
      <c r="H53" s="1290"/>
      <c r="I53" s="114">
        <v>924</v>
      </c>
      <c r="J53" s="115">
        <v>721</v>
      </c>
      <c r="K53" s="115">
        <v>513</v>
      </c>
      <c r="L53" s="115">
        <v>436</v>
      </c>
      <c r="M53" s="116">
        <v>481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ffKUDvgfrSUnum9Kubyb7pk75UC5S1ZWFjale8PX8KMp/BFT4vsFQP1ipHQ37tea6Lgg7v1t2iFaSdXr+fR2Q==" saltValue="denPT1X5bmIX9radcsq6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6" t="s">
        <v>48</v>
      </c>
      <c r="D55" s="1306"/>
      <c r="E55" s="1307"/>
      <c r="F55" s="128">
        <v>903</v>
      </c>
      <c r="G55" s="128">
        <v>827</v>
      </c>
      <c r="H55" s="129">
        <v>826</v>
      </c>
    </row>
    <row r="56" spans="2:8" ht="52.5" customHeight="1" x14ac:dyDescent="0.15">
      <c r="B56" s="130"/>
      <c r="C56" s="1308" t="s">
        <v>49</v>
      </c>
      <c r="D56" s="1308"/>
      <c r="E56" s="1309"/>
      <c r="F56" s="131">
        <v>1</v>
      </c>
      <c r="G56" s="131">
        <v>1</v>
      </c>
      <c r="H56" s="132">
        <v>1</v>
      </c>
    </row>
    <row r="57" spans="2:8" ht="53.25" customHeight="1" x14ac:dyDescent="0.15">
      <c r="B57" s="130"/>
      <c r="C57" s="1310" t="s">
        <v>50</v>
      </c>
      <c r="D57" s="1310"/>
      <c r="E57" s="1311"/>
      <c r="F57" s="133">
        <v>1126</v>
      </c>
      <c r="G57" s="133">
        <v>1227</v>
      </c>
      <c r="H57" s="134">
        <v>1190</v>
      </c>
    </row>
    <row r="58" spans="2:8" ht="45.75" customHeight="1" x14ac:dyDescent="0.15">
      <c r="B58" s="135"/>
      <c r="C58" s="1298" t="s">
        <v>585</v>
      </c>
      <c r="D58" s="1299"/>
      <c r="E58" s="1300"/>
      <c r="F58" s="136">
        <v>1033</v>
      </c>
      <c r="G58" s="136">
        <v>1134</v>
      </c>
      <c r="H58" s="137">
        <v>1092</v>
      </c>
    </row>
    <row r="59" spans="2:8" ht="45.75" customHeight="1" x14ac:dyDescent="0.15">
      <c r="B59" s="135"/>
      <c r="C59" s="1298" t="s">
        <v>603</v>
      </c>
      <c r="D59" s="1299"/>
      <c r="E59" s="1300"/>
      <c r="F59" s="136">
        <v>55</v>
      </c>
      <c r="G59" s="136">
        <v>55</v>
      </c>
      <c r="H59" s="137">
        <v>55</v>
      </c>
    </row>
    <row r="60" spans="2:8" ht="45.75" customHeight="1" x14ac:dyDescent="0.15">
      <c r="B60" s="135"/>
      <c r="C60" s="1298" t="s">
        <v>586</v>
      </c>
      <c r="D60" s="1299"/>
      <c r="E60" s="1300"/>
      <c r="F60" s="136">
        <v>32</v>
      </c>
      <c r="G60" s="136">
        <v>32</v>
      </c>
      <c r="H60" s="137">
        <v>32</v>
      </c>
    </row>
    <row r="61" spans="2:8" ht="45.75" customHeight="1" x14ac:dyDescent="0.15">
      <c r="B61" s="135"/>
      <c r="C61" s="1298" t="s">
        <v>587</v>
      </c>
      <c r="D61" s="1299"/>
      <c r="E61" s="1300"/>
      <c r="F61" s="136">
        <v>0</v>
      </c>
      <c r="G61" s="136">
        <v>0</v>
      </c>
      <c r="H61" s="137">
        <v>5</v>
      </c>
    </row>
    <row r="62" spans="2:8" ht="45.75" customHeight="1" thickBot="1" x14ac:dyDescent="0.2">
      <c r="B62" s="138"/>
      <c r="C62" s="1301" t="s">
        <v>588</v>
      </c>
      <c r="D62" s="1302"/>
      <c r="E62" s="1303"/>
      <c r="F62" s="139">
        <v>4</v>
      </c>
      <c r="G62" s="139">
        <v>4</v>
      </c>
      <c r="H62" s="140">
        <v>4</v>
      </c>
    </row>
    <row r="63" spans="2:8" ht="52.5" customHeight="1" thickBot="1" x14ac:dyDescent="0.2">
      <c r="B63" s="141"/>
      <c r="C63" s="1304" t="s">
        <v>51</v>
      </c>
      <c r="D63" s="1304"/>
      <c r="E63" s="1305"/>
      <c r="F63" s="142">
        <v>2031</v>
      </c>
      <c r="G63" s="142">
        <v>2054</v>
      </c>
      <c r="H63" s="143">
        <v>2017</v>
      </c>
    </row>
    <row r="64" spans="2:8" ht="15" customHeight="1" x14ac:dyDescent="0.15"/>
  </sheetData>
  <sheetProtection algorithmName="SHA-512" hashValue="CZv/cvADqkS/MCpYKg2xId+YP/ap/QW+mMhhC7ZaFAncXR29Z0ALJWqWkFTMgICD8z0t6ho7TOKYIfkbzz27kA==" saltValue="UsEUU2Pl6DDX4VGGqmZF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8" sqref="AN48"/>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608</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559</v>
      </c>
      <c r="BQ50" s="1325"/>
      <c r="BR50" s="1325"/>
      <c r="BS50" s="1325"/>
      <c r="BT50" s="1325"/>
      <c r="BU50" s="1325"/>
      <c r="BV50" s="1325"/>
      <c r="BW50" s="1325"/>
      <c r="BX50" s="1325" t="s">
        <v>560</v>
      </c>
      <c r="BY50" s="1325"/>
      <c r="BZ50" s="1325"/>
      <c r="CA50" s="1325"/>
      <c r="CB50" s="1325"/>
      <c r="CC50" s="1325"/>
      <c r="CD50" s="1325"/>
      <c r="CE50" s="1325"/>
      <c r="CF50" s="1325" t="s">
        <v>561</v>
      </c>
      <c r="CG50" s="1325"/>
      <c r="CH50" s="1325"/>
      <c r="CI50" s="1325"/>
      <c r="CJ50" s="1325"/>
      <c r="CK50" s="1325"/>
      <c r="CL50" s="1325"/>
      <c r="CM50" s="1325"/>
      <c r="CN50" s="1325" t="s">
        <v>562</v>
      </c>
      <c r="CO50" s="1325"/>
      <c r="CP50" s="1325"/>
      <c r="CQ50" s="1325"/>
      <c r="CR50" s="1325"/>
      <c r="CS50" s="1325"/>
      <c r="CT50" s="1325"/>
      <c r="CU50" s="1325"/>
      <c r="CV50" s="1325" t="s">
        <v>563</v>
      </c>
      <c r="CW50" s="1325"/>
      <c r="CX50" s="1325"/>
      <c r="CY50" s="1325"/>
      <c r="CZ50" s="1325"/>
      <c r="DA50" s="1325"/>
      <c r="DB50" s="1325"/>
      <c r="DC50" s="1325"/>
    </row>
    <row r="51" spans="1:109" ht="13.5" customHeight="1" x14ac:dyDescent="0.15">
      <c r="B51" s="387"/>
      <c r="G51" s="1330"/>
      <c r="H51" s="1330"/>
      <c r="I51" s="1331"/>
      <c r="J51" s="1331"/>
      <c r="K51" s="1328"/>
      <c r="L51" s="1328"/>
      <c r="M51" s="1328"/>
      <c r="N51" s="1328"/>
      <c r="AM51" s="394"/>
      <c r="AN51" s="1326" t="s">
        <v>607</v>
      </c>
      <c r="AO51" s="1326"/>
      <c r="AP51" s="1326"/>
      <c r="AQ51" s="1326"/>
      <c r="AR51" s="1326"/>
      <c r="AS51" s="1326"/>
      <c r="AT51" s="1326"/>
      <c r="AU51" s="1326"/>
      <c r="AV51" s="1326"/>
      <c r="AW51" s="1326"/>
      <c r="AX51" s="1326"/>
      <c r="AY51" s="1326"/>
      <c r="AZ51" s="1326"/>
      <c r="BA51" s="1326"/>
      <c r="BB51" s="1326" t="s">
        <v>605</v>
      </c>
      <c r="BC51" s="1326"/>
      <c r="BD51" s="1326"/>
      <c r="BE51" s="1326"/>
      <c r="BF51" s="1326"/>
      <c r="BG51" s="1326"/>
      <c r="BH51" s="1326"/>
      <c r="BI51" s="1326"/>
      <c r="BJ51" s="1326"/>
      <c r="BK51" s="1326"/>
      <c r="BL51" s="1326"/>
      <c r="BM51" s="1326"/>
      <c r="BN51" s="1326"/>
      <c r="BO51" s="1326"/>
      <c r="BP51" s="1327">
        <v>49.8</v>
      </c>
      <c r="BQ51" s="1327"/>
      <c r="BR51" s="1327"/>
      <c r="BS51" s="1327"/>
      <c r="BT51" s="1327"/>
      <c r="BU51" s="1327"/>
      <c r="BV51" s="1327"/>
      <c r="BW51" s="1327"/>
      <c r="BX51" s="1327">
        <v>39.4</v>
      </c>
      <c r="BY51" s="1327"/>
      <c r="BZ51" s="1327"/>
      <c r="CA51" s="1327"/>
      <c r="CB51" s="1327"/>
      <c r="CC51" s="1327"/>
      <c r="CD51" s="1327"/>
      <c r="CE51" s="1327"/>
      <c r="CF51" s="1327">
        <v>29.1</v>
      </c>
      <c r="CG51" s="1327"/>
      <c r="CH51" s="1327"/>
      <c r="CI51" s="1327"/>
      <c r="CJ51" s="1327"/>
      <c r="CK51" s="1327"/>
      <c r="CL51" s="1327"/>
      <c r="CM51" s="1327"/>
      <c r="CN51" s="1327">
        <v>25.3</v>
      </c>
      <c r="CO51" s="1327"/>
      <c r="CP51" s="1327"/>
      <c r="CQ51" s="1327"/>
      <c r="CR51" s="1327"/>
      <c r="CS51" s="1327"/>
      <c r="CT51" s="1327"/>
      <c r="CU51" s="1327"/>
      <c r="CV51" s="1327">
        <v>28.1</v>
      </c>
      <c r="CW51" s="1327"/>
      <c r="CX51" s="1327"/>
      <c r="CY51" s="1327"/>
      <c r="CZ51" s="1327"/>
      <c r="DA51" s="1327"/>
      <c r="DB51" s="1327"/>
      <c r="DC51" s="1327"/>
    </row>
    <row r="52" spans="1:109" ht="13.5" x14ac:dyDescent="0.15">
      <c r="B52" s="387"/>
      <c r="G52" s="1330"/>
      <c r="H52" s="1330"/>
      <c r="I52" s="1331"/>
      <c r="J52" s="1331"/>
      <c r="K52" s="1328"/>
      <c r="L52" s="1328"/>
      <c r="M52" s="1328"/>
      <c r="N52" s="1328"/>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x14ac:dyDescent="0.15">
      <c r="A53" s="402"/>
      <c r="B53" s="387"/>
      <c r="G53" s="1330"/>
      <c r="H53" s="1330"/>
      <c r="I53" s="1321"/>
      <c r="J53" s="1321"/>
      <c r="K53" s="1328"/>
      <c r="L53" s="1328"/>
      <c r="M53" s="1328"/>
      <c r="N53" s="1328"/>
      <c r="AM53" s="394"/>
      <c r="AN53" s="1326"/>
      <c r="AO53" s="1326"/>
      <c r="AP53" s="1326"/>
      <c r="AQ53" s="1326"/>
      <c r="AR53" s="1326"/>
      <c r="AS53" s="1326"/>
      <c r="AT53" s="1326"/>
      <c r="AU53" s="1326"/>
      <c r="AV53" s="1326"/>
      <c r="AW53" s="1326"/>
      <c r="AX53" s="1326"/>
      <c r="AY53" s="1326"/>
      <c r="AZ53" s="1326"/>
      <c r="BA53" s="1326"/>
      <c r="BB53" s="1326" t="s">
        <v>611</v>
      </c>
      <c r="BC53" s="1326"/>
      <c r="BD53" s="1326"/>
      <c r="BE53" s="1326"/>
      <c r="BF53" s="1326"/>
      <c r="BG53" s="1326"/>
      <c r="BH53" s="1326"/>
      <c r="BI53" s="1326"/>
      <c r="BJ53" s="1326"/>
      <c r="BK53" s="1326"/>
      <c r="BL53" s="1326"/>
      <c r="BM53" s="1326"/>
      <c r="BN53" s="1326"/>
      <c r="BO53" s="1326"/>
      <c r="BP53" s="1327">
        <v>45.9</v>
      </c>
      <c r="BQ53" s="1327"/>
      <c r="BR53" s="1327"/>
      <c r="BS53" s="1327"/>
      <c r="BT53" s="1327"/>
      <c r="BU53" s="1327"/>
      <c r="BV53" s="1327"/>
      <c r="BW53" s="1327"/>
      <c r="BX53" s="1327">
        <v>50.6</v>
      </c>
      <c r="BY53" s="1327"/>
      <c r="BZ53" s="1327"/>
      <c r="CA53" s="1327"/>
      <c r="CB53" s="1327"/>
      <c r="CC53" s="1327"/>
      <c r="CD53" s="1327"/>
      <c r="CE53" s="1327"/>
      <c r="CF53" s="1327">
        <v>53.7</v>
      </c>
      <c r="CG53" s="1327"/>
      <c r="CH53" s="1327"/>
      <c r="CI53" s="1327"/>
      <c r="CJ53" s="1327"/>
      <c r="CK53" s="1327"/>
      <c r="CL53" s="1327"/>
      <c r="CM53" s="1327"/>
      <c r="CN53" s="1327">
        <v>54.8</v>
      </c>
      <c r="CO53" s="1327"/>
      <c r="CP53" s="1327"/>
      <c r="CQ53" s="1327"/>
      <c r="CR53" s="1327"/>
      <c r="CS53" s="1327"/>
      <c r="CT53" s="1327"/>
      <c r="CU53" s="1327"/>
      <c r="CV53" s="1327">
        <v>56.2</v>
      </c>
      <c r="CW53" s="1327"/>
      <c r="CX53" s="1327"/>
      <c r="CY53" s="1327"/>
      <c r="CZ53" s="1327"/>
      <c r="DA53" s="1327"/>
      <c r="DB53" s="1327"/>
      <c r="DC53" s="1327"/>
    </row>
    <row r="54" spans="1:109" ht="13.5" x14ac:dyDescent="0.15">
      <c r="A54" s="402"/>
      <c r="B54" s="387"/>
      <c r="G54" s="1330"/>
      <c r="H54" s="1330"/>
      <c r="I54" s="1321"/>
      <c r="J54" s="1321"/>
      <c r="K54" s="1328"/>
      <c r="L54" s="1328"/>
      <c r="M54" s="1328"/>
      <c r="N54" s="1328"/>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x14ac:dyDescent="0.15">
      <c r="A55" s="402"/>
      <c r="B55" s="387"/>
      <c r="G55" s="1321"/>
      <c r="H55" s="1321"/>
      <c r="I55" s="1321"/>
      <c r="J55" s="1321"/>
      <c r="K55" s="1328"/>
      <c r="L55" s="1328"/>
      <c r="M55" s="1328"/>
      <c r="N55" s="1328"/>
      <c r="AN55" s="1325" t="s">
        <v>606</v>
      </c>
      <c r="AO55" s="1325"/>
      <c r="AP55" s="1325"/>
      <c r="AQ55" s="1325"/>
      <c r="AR55" s="1325"/>
      <c r="AS55" s="1325"/>
      <c r="AT55" s="1325"/>
      <c r="AU55" s="1325"/>
      <c r="AV55" s="1325"/>
      <c r="AW55" s="1325"/>
      <c r="AX55" s="1325"/>
      <c r="AY55" s="1325"/>
      <c r="AZ55" s="1325"/>
      <c r="BA55" s="1325"/>
      <c r="BB55" s="1326" t="s">
        <v>605</v>
      </c>
      <c r="BC55" s="1326"/>
      <c r="BD55" s="1326"/>
      <c r="BE55" s="1326"/>
      <c r="BF55" s="1326"/>
      <c r="BG55" s="1326"/>
      <c r="BH55" s="1326"/>
      <c r="BI55" s="1326"/>
      <c r="BJ55" s="1326"/>
      <c r="BK55" s="1326"/>
      <c r="BL55" s="1326"/>
      <c r="BM55" s="1326"/>
      <c r="BN55" s="1326"/>
      <c r="BO55" s="1326"/>
      <c r="BP55" s="1327">
        <v>0</v>
      </c>
      <c r="BQ55" s="1327"/>
      <c r="BR55" s="1327"/>
      <c r="BS55" s="1327"/>
      <c r="BT55" s="1327"/>
      <c r="BU55" s="1327"/>
      <c r="BV55" s="1327"/>
      <c r="BW55" s="1327"/>
      <c r="BX55" s="1327">
        <v>0</v>
      </c>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ht="13.5" x14ac:dyDescent="0.15">
      <c r="A56" s="402"/>
      <c r="B56" s="387"/>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6"/>
      <c r="BC56" s="1326"/>
      <c r="BD56" s="1326"/>
      <c r="BE56" s="1326"/>
      <c r="BF56" s="1326"/>
      <c r="BG56" s="1326"/>
      <c r="BH56" s="1326"/>
      <c r="BI56" s="1326"/>
      <c r="BJ56" s="1326"/>
      <c r="BK56" s="1326"/>
      <c r="BL56" s="1326"/>
      <c r="BM56" s="1326"/>
      <c r="BN56" s="1326"/>
      <c r="BO56" s="1326"/>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ht="13.5" x14ac:dyDescent="0.15">
      <c r="B57" s="408"/>
      <c r="G57" s="1321"/>
      <c r="H57" s="1321"/>
      <c r="I57" s="1329"/>
      <c r="J57" s="1329"/>
      <c r="K57" s="1328"/>
      <c r="L57" s="1328"/>
      <c r="M57" s="1328"/>
      <c r="N57" s="1328"/>
      <c r="AM57" s="386"/>
      <c r="AN57" s="1325"/>
      <c r="AO57" s="1325"/>
      <c r="AP57" s="1325"/>
      <c r="AQ57" s="1325"/>
      <c r="AR57" s="1325"/>
      <c r="AS57" s="1325"/>
      <c r="AT57" s="1325"/>
      <c r="AU57" s="1325"/>
      <c r="AV57" s="1325"/>
      <c r="AW57" s="1325"/>
      <c r="AX57" s="1325"/>
      <c r="AY57" s="1325"/>
      <c r="AZ57" s="1325"/>
      <c r="BA57" s="1325"/>
      <c r="BB57" s="1326" t="s">
        <v>611</v>
      </c>
      <c r="BC57" s="1326"/>
      <c r="BD57" s="1326"/>
      <c r="BE57" s="1326"/>
      <c r="BF57" s="1326"/>
      <c r="BG57" s="1326"/>
      <c r="BH57" s="1326"/>
      <c r="BI57" s="1326"/>
      <c r="BJ57" s="1326"/>
      <c r="BK57" s="1326"/>
      <c r="BL57" s="1326"/>
      <c r="BM57" s="1326"/>
      <c r="BN57" s="1326"/>
      <c r="BO57" s="1326"/>
      <c r="BP57" s="1327">
        <v>55.8</v>
      </c>
      <c r="BQ57" s="1327"/>
      <c r="BR57" s="1327"/>
      <c r="BS57" s="1327"/>
      <c r="BT57" s="1327"/>
      <c r="BU57" s="1327"/>
      <c r="BV57" s="1327"/>
      <c r="BW57" s="1327"/>
      <c r="BX57" s="1327">
        <v>57.5</v>
      </c>
      <c r="BY57" s="1327"/>
      <c r="BZ57" s="1327"/>
      <c r="CA57" s="1327"/>
      <c r="CB57" s="1327"/>
      <c r="CC57" s="1327"/>
      <c r="CD57" s="1327"/>
      <c r="CE57" s="1327"/>
      <c r="CF57" s="1327">
        <v>58.4</v>
      </c>
      <c r="CG57" s="1327"/>
      <c r="CH57" s="1327"/>
      <c r="CI57" s="1327"/>
      <c r="CJ57" s="1327"/>
      <c r="CK57" s="1327"/>
      <c r="CL57" s="1327"/>
      <c r="CM57" s="1327"/>
      <c r="CN57" s="1327">
        <v>61.8</v>
      </c>
      <c r="CO57" s="1327"/>
      <c r="CP57" s="1327"/>
      <c r="CQ57" s="1327"/>
      <c r="CR57" s="1327"/>
      <c r="CS57" s="1327"/>
      <c r="CT57" s="1327"/>
      <c r="CU57" s="1327"/>
      <c r="CV57" s="1327">
        <v>62.3</v>
      </c>
      <c r="CW57" s="1327"/>
      <c r="CX57" s="1327"/>
      <c r="CY57" s="1327"/>
      <c r="CZ57" s="1327"/>
      <c r="DA57" s="1327"/>
      <c r="DB57" s="1327"/>
      <c r="DC57" s="1327"/>
      <c r="DD57" s="413"/>
      <c r="DE57" s="408"/>
    </row>
    <row r="58" spans="1:109" s="402" customFormat="1" ht="13.5" x14ac:dyDescent="0.15">
      <c r="A58" s="386"/>
      <c r="B58" s="408"/>
      <c r="G58" s="1321"/>
      <c r="H58" s="1321"/>
      <c r="I58" s="1329"/>
      <c r="J58" s="1329"/>
      <c r="K58" s="1328"/>
      <c r="L58" s="1328"/>
      <c r="M58" s="1328"/>
      <c r="N58" s="1328"/>
      <c r="AM58" s="386"/>
      <c r="AN58" s="1325"/>
      <c r="AO58" s="1325"/>
      <c r="AP58" s="1325"/>
      <c r="AQ58" s="1325"/>
      <c r="AR58" s="1325"/>
      <c r="AS58" s="1325"/>
      <c r="AT58" s="1325"/>
      <c r="AU58" s="1325"/>
      <c r="AV58" s="1325"/>
      <c r="AW58" s="1325"/>
      <c r="AX58" s="1325"/>
      <c r="AY58" s="1325"/>
      <c r="AZ58" s="1325"/>
      <c r="BA58" s="1325"/>
      <c r="BB58" s="1326"/>
      <c r="BC58" s="1326"/>
      <c r="BD58" s="1326"/>
      <c r="BE58" s="1326"/>
      <c r="BF58" s="1326"/>
      <c r="BG58" s="1326"/>
      <c r="BH58" s="1326"/>
      <c r="BI58" s="1326"/>
      <c r="BJ58" s="1326"/>
      <c r="BK58" s="1326"/>
      <c r="BL58" s="1326"/>
      <c r="BM58" s="1326"/>
      <c r="BN58" s="1326"/>
      <c r="BO58" s="1326"/>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610</v>
      </c>
    </row>
    <row r="64" spans="1:109" ht="13.5" x14ac:dyDescent="0.15">
      <c r="B64" s="387"/>
      <c r="G64" s="403"/>
      <c r="I64" s="405"/>
      <c r="J64" s="405"/>
      <c r="K64" s="405"/>
      <c r="L64" s="405"/>
      <c r="M64" s="405"/>
      <c r="N64" s="404"/>
      <c r="AM64" s="403"/>
      <c r="AN64" s="403" t="s">
        <v>609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615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608</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559</v>
      </c>
      <c r="BQ72" s="1325"/>
      <c r="BR72" s="1325"/>
      <c r="BS72" s="1325"/>
      <c r="BT72" s="1325"/>
      <c r="BU72" s="1325"/>
      <c r="BV72" s="1325"/>
      <c r="BW72" s="1325"/>
      <c r="BX72" s="1325" t="s">
        <v>560</v>
      </c>
      <c r="BY72" s="1325"/>
      <c r="BZ72" s="1325"/>
      <c r="CA72" s="1325"/>
      <c r="CB72" s="1325"/>
      <c r="CC72" s="1325"/>
      <c r="CD72" s="1325"/>
      <c r="CE72" s="1325"/>
      <c r="CF72" s="1325" t="s">
        <v>561</v>
      </c>
      <c r="CG72" s="1325"/>
      <c r="CH72" s="1325"/>
      <c r="CI72" s="1325"/>
      <c r="CJ72" s="1325"/>
      <c r="CK72" s="1325"/>
      <c r="CL72" s="1325"/>
      <c r="CM72" s="1325"/>
      <c r="CN72" s="1325" t="s">
        <v>562</v>
      </c>
      <c r="CO72" s="1325"/>
      <c r="CP72" s="1325"/>
      <c r="CQ72" s="1325"/>
      <c r="CR72" s="1325"/>
      <c r="CS72" s="1325"/>
      <c r="CT72" s="1325"/>
      <c r="CU72" s="1325"/>
      <c r="CV72" s="1325" t="s">
        <v>563</v>
      </c>
      <c r="CW72" s="1325"/>
      <c r="CX72" s="1325"/>
      <c r="CY72" s="1325"/>
      <c r="CZ72" s="1325"/>
      <c r="DA72" s="1325"/>
      <c r="DB72" s="1325"/>
      <c r="DC72" s="1325"/>
    </row>
    <row r="73" spans="2:107" ht="13.5" x14ac:dyDescent="0.15">
      <c r="B73" s="387"/>
      <c r="G73" s="1330"/>
      <c r="H73" s="1330"/>
      <c r="I73" s="1330"/>
      <c r="J73" s="1330"/>
      <c r="K73" s="1332"/>
      <c r="L73" s="1332"/>
      <c r="M73" s="1332"/>
      <c r="N73" s="1332"/>
      <c r="AM73" s="394"/>
      <c r="AN73" s="1326" t="s">
        <v>607</v>
      </c>
      <c r="AO73" s="1326"/>
      <c r="AP73" s="1326"/>
      <c r="AQ73" s="1326"/>
      <c r="AR73" s="1326"/>
      <c r="AS73" s="1326"/>
      <c r="AT73" s="1326"/>
      <c r="AU73" s="1326"/>
      <c r="AV73" s="1326"/>
      <c r="AW73" s="1326"/>
      <c r="AX73" s="1326"/>
      <c r="AY73" s="1326"/>
      <c r="AZ73" s="1326"/>
      <c r="BA73" s="1326"/>
      <c r="BB73" s="1326" t="s">
        <v>605</v>
      </c>
      <c r="BC73" s="1326"/>
      <c r="BD73" s="1326"/>
      <c r="BE73" s="1326"/>
      <c r="BF73" s="1326"/>
      <c r="BG73" s="1326"/>
      <c r="BH73" s="1326"/>
      <c r="BI73" s="1326"/>
      <c r="BJ73" s="1326"/>
      <c r="BK73" s="1326"/>
      <c r="BL73" s="1326"/>
      <c r="BM73" s="1326"/>
      <c r="BN73" s="1326"/>
      <c r="BO73" s="1326"/>
      <c r="BP73" s="1327">
        <v>49.8</v>
      </c>
      <c r="BQ73" s="1327"/>
      <c r="BR73" s="1327"/>
      <c r="BS73" s="1327"/>
      <c r="BT73" s="1327"/>
      <c r="BU73" s="1327"/>
      <c r="BV73" s="1327"/>
      <c r="BW73" s="1327"/>
      <c r="BX73" s="1327">
        <v>39.4</v>
      </c>
      <c r="BY73" s="1327"/>
      <c r="BZ73" s="1327"/>
      <c r="CA73" s="1327"/>
      <c r="CB73" s="1327"/>
      <c r="CC73" s="1327"/>
      <c r="CD73" s="1327"/>
      <c r="CE73" s="1327"/>
      <c r="CF73" s="1327">
        <v>29.1</v>
      </c>
      <c r="CG73" s="1327"/>
      <c r="CH73" s="1327"/>
      <c r="CI73" s="1327"/>
      <c r="CJ73" s="1327"/>
      <c r="CK73" s="1327"/>
      <c r="CL73" s="1327"/>
      <c r="CM73" s="1327"/>
      <c r="CN73" s="1327">
        <v>25.3</v>
      </c>
      <c r="CO73" s="1327"/>
      <c r="CP73" s="1327"/>
      <c r="CQ73" s="1327"/>
      <c r="CR73" s="1327"/>
      <c r="CS73" s="1327"/>
      <c r="CT73" s="1327"/>
      <c r="CU73" s="1327"/>
      <c r="CV73" s="1327">
        <v>28.1</v>
      </c>
      <c r="CW73" s="1327"/>
      <c r="CX73" s="1327"/>
      <c r="CY73" s="1327"/>
      <c r="CZ73" s="1327"/>
      <c r="DA73" s="1327"/>
      <c r="DB73" s="1327"/>
      <c r="DC73" s="1327"/>
    </row>
    <row r="74" spans="2:107" ht="13.5" x14ac:dyDescent="0.15">
      <c r="B74" s="387"/>
      <c r="G74" s="1330"/>
      <c r="H74" s="1330"/>
      <c r="I74" s="1330"/>
      <c r="J74" s="1330"/>
      <c r="K74" s="1332"/>
      <c r="L74" s="1332"/>
      <c r="M74" s="1332"/>
      <c r="N74" s="1332"/>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x14ac:dyDescent="0.15">
      <c r="B75" s="387"/>
      <c r="G75" s="1330"/>
      <c r="H75" s="1330"/>
      <c r="I75" s="1321"/>
      <c r="J75" s="1321"/>
      <c r="K75" s="1328"/>
      <c r="L75" s="1328"/>
      <c r="M75" s="1328"/>
      <c r="N75" s="1328"/>
      <c r="AM75" s="394"/>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27">
        <v>9.8000000000000007</v>
      </c>
      <c r="BQ75" s="1327"/>
      <c r="BR75" s="1327"/>
      <c r="BS75" s="1327"/>
      <c r="BT75" s="1327"/>
      <c r="BU75" s="1327"/>
      <c r="BV75" s="1327"/>
      <c r="BW75" s="1327"/>
      <c r="BX75" s="1327">
        <v>9.3000000000000007</v>
      </c>
      <c r="BY75" s="1327"/>
      <c r="BZ75" s="1327"/>
      <c r="CA75" s="1327"/>
      <c r="CB75" s="1327"/>
      <c r="CC75" s="1327"/>
      <c r="CD75" s="1327"/>
      <c r="CE75" s="1327"/>
      <c r="CF75" s="1327">
        <v>9.1999999999999993</v>
      </c>
      <c r="CG75" s="1327"/>
      <c r="CH75" s="1327"/>
      <c r="CI75" s="1327"/>
      <c r="CJ75" s="1327"/>
      <c r="CK75" s="1327"/>
      <c r="CL75" s="1327"/>
      <c r="CM75" s="1327"/>
      <c r="CN75" s="1327">
        <v>9.9</v>
      </c>
      <c r="CO75" s="1327"/>
      <c r="CP75" s="1327"/>
      <c r="CQ75" s="1327"/>
      <c r="CR75" s="1327"/>
      <c r="CS75" s="1327"/>
      <c r="CT75" s="1327"/>
      <c r="CU75" s="1327"/>
      <c r="CV75" s="1327">
        <v>10.6</v>
      </c>
      <c r="CW75" s="1327"/>
      <c r="CX75" s="1327"/>
      <c r="CY75" s="1327"/>
      <c r="CZ75" s="1327"/>
      <c r="DA75" s="1327"/>
      <c r="DB75" s="1327"/>
      <c r="DC75" s="1327"/>
    </row>
    <row r="76" spans="2:107" ht="13.5" x14ac:dyDescent="0.15">
      <c r="B76" s="387"/>
      <c r="G76" s="1330"/>
      <c r="H76" s="1330"/>
      <c r="I76" s="1321"/>
      <c r="J76" s="1321"/>
      <c r="K76" s="1328"/>
      <c r="L76" s="1328"/>
      <c r="M76" s="1328"/>
      <c r="N76" s="1328"/>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x14ac:dyDescent="0.15">
      <c r="B77" s="387"/>
      <c r="G77" s="1321"/>
      <c r="H77" s="1321"/>
      <c r="I77" s="1321"/>
      <c r="J77" s="1321"/>
      <c r="K77" s="1332"/>
      <c r="L77" s="1332"/>
      <c r="M77" s="1332"/>
      <c r="N77" s="1332"/>
      <c r="AN77" s="1325" t="s">
        <v>606</v>
      </c>
      <c r="AO77" s="1325"/>
      <c r="AP77" s="1325"/>
      <c r="AQ77" s="1325"/>
      <c r="AR77" s="1325"/>
      <c r="AS77" s="1325"/>
      <c r="AT77" s="1325"/>
      <c r="AU77" s="1325"/>
      <c r="AV77" s="1325"/>
      <c r="AW77" s="1325"/>
      <c r="AX77" s="1325"/>
      <c r="AY77" s="1325"/>
      <c r="AZ77" s="1325"/>
      <c r="BA77" s="1325"/>
      <c r="BB77" s="1326" t="s">
        <v>605</v>
      </c>
      <c r="BC77" s="1326"/>
      <c r="BD77" s="1326"/>
      <c r="BE77" s="1326"/>
      <c r="BF77" s="1326"/>
      <c r="BG77" s="1326"/>
      <c r="BH77" s="1326"/>
      <c r="BI77" s="1326"/>
      <c r="BJ77" s="1326"/>
      <c r="BK77" s="1326"/>
      <c r="BL77" s="1326"/>
      <c r="BM77" s="1326"/>
      <c r="BN77" s="1326"/>
      <c r="BO77" s="1326"/>
      <c r="BP77" s="1327">
        <v>0</v>
      </c>
      <c r="BQ77" s="1327"/>
      <c r="BR77" s="1327"/>
      <c r="BS77" s="1327"/>
      <c r="BT77" s="1327"/>
      <c r="BU77" s="1327"/>
      <c r="BV77" s="1327"/>
      <c r="BW77" s="1327"/>
      <c r="BX77" s="1327">
        <v>0</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ht="13.5" x14ac:dyDescent="0.15">
      <c r="B78" s="38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6"/>
      <c r="BC78" s="1326"/>
      <c r="BD78" s="1326"/>
      <c r="BE78" s="1326"/>
      <c r="BF78" s="1326"/>
      <c r="BG78" s="1326"/>
      <c r="BH78" s="1326"/>
      <c r="BI78" s="1326"/>
      <c r="BJ78" s="1326"/>
      <c r="BK78" s="1326"/>
      <c r="BL78" s="1326"/>
      <c r="BM78" s="1326"/>
      <c r="BN78" s="1326"/>
      <c r="BO78" s="1326"/>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x14ac:dyDescent="0.15">
      <c r="B79" s="387"/>
      <c r="G79" s="1321"/>
      <c r="H79" s="1321"/>
      <c r="I79" s="1329"/>
      <c r="J79" s="1329"/>
      <c r="K79" s="1333"/>
      <c r="L79" s="1333"/>
      <c r="M79" s="1333"/>
      <c r="N79" s="1333"/>
      <c r="AN79" s="1325"/>
      <c r="AO79" s="1325"/>
      <c r="AP79" s="1325"/>
      <c r="AQ79" s="1325"/>
      <c r="AR79" s="1325"/>
      <c r="AS79" s="1325"/>
      <c r="AT79" s="1325"/>
      <c r="AU79" s="1325"/>
      <c r="AV79" s="1325"/>
      <c r="AW79" s="1325"/>
      <c r="AX79" s="1325"/>
      <c r="AY79" s="1325"/>
      <c r="AZ79" s="1325"/>
      <c r="BA79" s="1325"/>
      <c r="BB79" s="1326" t="s">
        <v>604</v>
      </c>
      <c r="BC79" s="1326"/>
      <c r="BD79" s="1326"/>
      <c r="BE79" s="1326"/>
      <c r="BF79" s="1326"/>
      <c r="BG79" s="1326"/>
      <c r="BH79" s="1326"/>
      <c r="BI79" s="1326"/>
      <c r="BJ79" s="1326"/>
      <c r="BK79" s="1326"/>
      <c r="BL79" s="1326"/>
      <c r="BM79" s="1326"/>
      <c r="BN79" s="1326"/>
      <c r="BO79" s="1326"/>
      <c r="BP79" s="1327">
        <v>7.2</v>
      </c>
      <c r="BQ79" s="1327"/>
      <c r="BR79" s="1327"/>
      <c r="BS79" s="1327"/>
      <c r="BT79" s="1327"/>
      <c r="BU79" s="1327"/>
      <c r="BV79" s="1327"/>
      <c r="BW79" s="1327"/>
      <c r="BX79" s="1327">
        <v>6</v>
      </c>
      <c r="BY79" s="1327"/>
      <c r="BZ79" s="1327"/>
      <c r="CA79" s="1327"/>
      <c r="CB79" s="1327"/>
      <c r="CC79" s="1327"/>
      <c r="CD79" s="1327"/>
      <c r="CE79" s="1327"/>
      <c r="CF79" s="1327">
        <v>5.6</v>
      </c>
      <c r="CG79" s="1327"/>
      <c r="CH79" s="1327"/>
      <c r="CI79" s="1327"/>
      <c r="CJ79" s="1327"/>
      <c r="CK79" s="1327"/>
      <c r="CL79" s="1327"/>
      <c r="CM79" s="1327"/>
      <c r="CN79" s="1327">
        <v>5.3</v>
      </c>
      <c r="CO79" s="1327"/>
      <c r="CP79" s="1327"/>
      <c r="CQ79" s="1327"/>
      <c r="CR79" s="1327"/>
      <c r="CS79" s="1327"/>
      <c r="CT79" s="1327"/>
      <c r="CU79" s="1327"/>
      <c r="CV79" s="1327">
        <v>5.8</v>
      </c>
      <c r="CW79" s="1327"/>
      <c r="CX79" s="1327"/>
      <c r="CY79" s="1327"/>
      <c r="CZ79" s="1327"/>
      <c r="DA79" s="1327"/>
      <c r="DB79" s="1327"/>
      <c r="DC79" s="1327"/>
    </row>
    <row r="80" spans="2:107" ht="13.5" x14ac:dyDescent="0.15">
      <c r="B80" s="387"/>
      <c r="G80" s="1321"/>
      <c r="H80" s="1321"/>
      <c r="I80" s="1329"/>
      <c r="J80" s="1329"/>
      <c r="K80" s="1333"/>
      <c r="L80" s="1333"/>
      <c r="M80" s="1333"/>
      <c r="N80" s="1333"/>
      <c r="AN80" s="1325"/>
      <c r="AO80" s="1325"/>
      <c r="AP80" s="1325"/>
      <c r="AQ80" s="1325"/>
      <c r="AR80" s="1325"/>
      <c r="AS80" s="1325"/>
      <c r="AT80" s="1325"/>
      <c r="AU80" s="1325"/>
      <c r="AV80" s="1325"/>
      <c r="AW80" s="1325"/>
      <c r="AX80" s="1325"/>
      <c r="AY80" s="1325"/>
      <c r="AZ80" s="1325"/>
      <c r="BA80" s="1325"/>
      <c r="BB80" s="1326"/>
      <c r="BC80" s="1326"/>
      <c r="BD80" s="1326"/>
      <c r="BE80" s="1326"/>
      <c r="BF80" s="1326"/>
      <c r="BG80" s="1326"/>
      <c r="BH80" s="1326"/>
      <c r="BI80" s="1326"/>
      <c r="BJ80" s="1326"/>
      <c r="BK80" s="1326"/>
      <c r="BL80" s="1326"/>
      <c r="BM80" s="1326"/>
      <c r="BN80" s="1326"/>
      <c r="BO80" s="1326"/>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6Gy/MVKdFjUf9fB1mCcf6t6Hio95KaYh/00jEWEGCj0aL+7M+wz+SsHPiZdONlfUDKG9f6PPrXUvwWB50d0B3Q==" saltValue="kDJmrp8LsEd/uSARlbUNm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109" sqref="AF10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pOT/3Y8DhdqFPK5RBWXE6qC2ubKfO9rH7h/HoPtbxKn6UWb4SfDpWwjGOZtpDelWM+jEl7nA3tMkaj7DYmr2GA==" saltValue="Urm82BPD7Hl6nI1NR688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J113" sqref="BJ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1b6jcjEHtH3JyDoKWC+7x21uooQVochlgBfInomfiTSgP5E5Qj9zSLE0K+VXoh1xLMGn3L3G2ijr7svSpjQrCg==" saltValue="NRRHD1eAjjPYig3PBLfr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166584</v>
      </c>
      <c r="E3" s="162"/>
      <c r="F3" s="163">
        <v>245039</v>
      </c>
      <c r="G3" s="164"/>
      <c r="H3" s="165"/>
    </row>
    <row r="4" spans="1:8" x14ac:dyDescent="0.15">
      <c r="A4" s="166"/>
      <c r="B4" s="167"/>
      <c r="C4" s="168"/>
      <c r="D4" s="169">
        <v>132135</v>
      </c>
      <c r="E4" s="170"/>
      <c r="F4" s="171">
        <v>108922</v>
      </c>
      <c r="G4" s="172"/>
      <c r="H4" s="173"/>
    </row>
    <row r="5" spans="1:8" x14ac:dyDescent="0.15">
      <c r="A5" s="154" t="s">
        <v>551</v>
      </c>
      <c r="B5" s="159"/>
      <c r="C5" s="160"/>
      <c r="D5" s="161">
        <v>176467</v>
      </c>
      <c r="E5" s="162"/>
      <c r="F5" s="163">
        <v>237994</v>
      </c>
      <c r="G5" s="164"/>
      <c r="H5" s="165"/>
    </row>
    <row r="6" spans="1:8" x14ac:dyDescent="0.15">
      <c r="A6" s="166"/>
      <c r="B6" s="167"/>
      <c r="C6" s="168"/>
      <c r="D6" s="169">
        <v>129446</v>
      </c>
      <c r="E6" s="170"/>
      <c r="F6" s="171">
        <v>110361</v>
      </c>
      <c r="G6" s="172"/>
      <c r="H6" s="173"/>
    </row>
    <row r="7" spans="1:8" x14ac:dyDescent="0.15">
      <c r="A7" s="154" t="s">
        <v>552</v>
      </c>
      <c r="B7" s="159"/>
      <c r="C7" s="160"/>
      <c r="D7" s="161">
        <v>186094</v>
      </c>
      <c r="E7" s="162"/>
      <c r="F7" s="163">
        <v>267911</v>
      </c>
      <c r="G7" s="164"/>
      <c r="H7" s="165"/>
    </row>
    <row r="8" spans="1:8" x14ac:dyDescent="0.15">
      <c r="A8" s="166"/>
      <c r="B8" s="167"/>
      <c r="C8" s="168"/>
      <c r="D8" s="169">
        <v>61011</v>
      </c>
      <c r="E8" s="170"/>
      <c r="F8" s="171">
        <v>106425</v>
      </c>
      <c r="G8" s="172"/>
      <c r="H8" s="173"/>
    </row>
    <row r="9" spans="1:8" x14ac:dyDescent="0.15">
      <c r="A9" s="154" t="s">
        <v>553</v>
      </c>
      <c r="B9" s="159"/>
      <c r="C9" s="160"/>
      <c r="D9" s="161">
        <v>177536</v>
      </c>
      <c r="E9" s="162"/>
      <c r="F9" s="163">
        <v>228215</v>
      </c>
      <c r="G9" s="164"/>
      <c r="H9" s="165"/>
    </row>
    <row r="10" spans="1:8" x14ac:dyDescent="0.15">
      <c r="A10" s="166"/>
      <c r="B10" s="167"/>
      <c r="C10" s="168"/>
      <c r="D10" s="169">
        <v>51424</v>
      </c>
      <c r="E10" s="170"/>
      <c r="F10" s="171">
        <v>117571</v>
      </c>
      <c r="G10" s="172"/>
      <c r="H10" s="173"/>
    </row>
    <row r="11" spans="1:8" x14ac:dyDescent="0.15">
      <c r="A11" s="154" t="s">
        <v>554</v>
      </c>
      <c r="B11" s="159"/>
      <c r="C11" s="160"/>
      <c r="D11" s="161">
        <v>344304</v>
      </c>
      <c r="E11" s="162"/>
      <c r="F11" s="163">
        <v>264232</v>
      </c>
      <c r="G11" s="164"/>
      <c r="H11" s="165"/>
    </row>
    <row r="12" spans="1:8" x14ac:dyDescent="0.15">
      <c r="A12" s="166"/>
      <c r="B12" s="167"/>
      <c r="C12" s="174"/>
      <c r="D12" s="169">
        <v>120052</v>
      </c>
      <c r="E12" s="170"/>
      <c r="F12" s="171">
        <v>133959</v>
      </c>
      <c r="G12" s="172"/>
      <c r="H12" s="173"/>
    </row>
    <row r="13" spans="1:8" x14ac:dyDescent="0.15">
      <c r="A13" s="154"/>
      <c r="B13" s="159"/>
      <c r="C13" s="175"/>
      <c r="D13" s="176">
        <v>210197</v>
      </c>
      <c r="E13" s="177"/>
      <c r="F13" s="178">
        <v>248678</v>
      </c>
      <c r="G13" s="179"/>
      <c r="H13" s="165"/>
    </row>
    <row r="14" spans="1:8" x14ac:dyDescent="0.15">
      <c r="A14" s="166"/>
      <c r="B14" s="167"/>
      <c r="C14" s="168"/>
      <c r="D14" s="169">
        <v>98814</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4.72</v>
      </c>
      <c r="C19" s="180">
        <f>ROUND(VALUE(SUBSTITUTE(実質収支比率等に係る経年分析!G$48,"▲","-")),2)</f>
        <v>4.13</v>
      </c>
      <c r="D19" s="180">
        <f>ROUND(VALUE(SUBSTITUTE(実質収支比率等に係る経年分析!H$48,"▲","-")),2)</f>
        <v>3.86</v>
      </c>
      <c r="E19" s="180">
        <f>ROUND(VALUE(SUBSTITUTE(実質収支比率等に係る経年分析!I$48,"▲","-")),2)</f>
        <v>4.37</v>
      </c>
      <c r="F19" s="180">
        <f>ROUND(VALUE(SUBSTITUTE(実質収支比率等に係る経年分析!J$48,"▲","-")),2)</f>
        <v>5.5</v>
      </c>
    </row>
    <row r="20" spans="1:11" x14ac:dyDescent="0.15">
      <c r="A20" s="180" t="s">
        <v>55</v>
      </c>
      <c r="B20" s="180">
        <f>ROUND(VALUE(SUBSTITUTE(実質収支比率等に係る経年分析!F$47,"▲","-")),2)</f>
        <v>38.39</v>
      </c>
      <c r="C20" s="180">
        <f>ROUND(VALUE(SUBSTITUTE(実質収支比率等に係る経年分析!G$47,"▲","-")),2)</f>
        <v>39.26</v>
      </c>
      <c r="D20" s="180">
        <f>ROUND(VALUE(SUBSTITUTE(実質収支比率等に係る経年分析!H$47,"▲","-")),2)</f>
        <v>39.32</v>
      </c>
      <c r="E20" s="180">
        <f>ROUND(VALUE(SUBSTITUTE(実質収支比率等に係る経年分析!I$47,"▲","-")),2)</f>
        <v>36.97</v>
      </c>
      <c r="F20" s="180">
        <f>ROUND(VALUE(SUBSTITUTE(実質収支比率等に係る経年分析!J$47,"▲","-")),2)</f>
        <v>37.840000000000003</v>
      </c>
    </row>
    <row r="21" spans="1:11" x14ac:dyDescent="0.15">
      <c r="A21" s="180" t="s">
        <v>56</v>
      </c>
      <c r="B21" s="180">
        <f>IF(ISNUMBER(VALUE(SUBSTITUTE(実質収支比率等に係る経年分析!F$49,"▲","-"))),ROUND(VALUE(SUBSTITUTE(実質収支比率等に係る経年分析!F$49,"▲","-")),2),NA())</f>
        <v>2.12</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-4.13</v>
      </c>
      <c r="E21" s="180">
        <f>IF(ISNUMBER(VALUE(SUBSTITUTE(実質収支比率等に係る経年分析!I$49,"▲","-"))),ROUND(VALUE(SUBSTITUTE(実質収支比率等に係る経年分析!I$49,"▲","-")),2),NA())</f>
        <v>-5</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大桑村後期高齢者医療事業特別会計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大桑村村営水道事業特別会計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大桑村公共下水道事業特別会計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大桑村農業集落排水事業特別会計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大桑村国民健康保険事業特別会計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v>
      </c>
      <c r="E42" s="182"/>
      <c r="F42" s="182"/>
      <c r="G42" s="182">
        <f>'実質公債費比率（分子）の構造'!L$52</f>
        <v>570</v>
      </c>
      <c r="H42" s="182"/>
      <c r="I42" s="182"/>
      <c r="J42" s="182">
        <f>'実質公債費比率（分子）の構造'!M$52</f>
        <v>541</v>
      </c>
      <c r="K42" s="182"/>
      <c r="L42" s="182"/>
      <c r="M42" s="182">
        <f>'実質公債費比率（分子）の構造'!N$52</f>
        <v>523</v>
      </c>
      <c r="N42" s="182"/>
      <c r="O42" s="182"/>
      <c r="P42" s="182">
        <f>'実質公債費比率（分子）の構造'!O$52</f>
        <v>476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7</v>
      </c>
      <c r="F44" s="182"/>
      <c r="G44" s="182"/>
      <c r="H44" s="182">
        <f>'実質公債費比率（分子）の構造'!M$50</f>
        <v>6</v>
      </c>
      <c r="I44" s="182"/>
      <c r="J44" s="182"/>
      <c r="K44" s="182">
        <f>'実質公債費比率（分子）の構造'!N$50</f>
        <v>5</v>
      </c>
      <c r="L44" s="182"/>
      <c r="M44" s="182"/>
      <c r="N44" s="182">
        <f>'実質公債費比率（分子）の構造'!O$50</f>
        <v>3</v>
      </c>
      <c r="O44" s="182"/>
      <c r="P44" s="182"/>
    </row>
    <row r="45" spans="1:16" x14ac:dyDescent="0.15">
      <c r="A45" s="182" t="s">
        <v>66</v>
      </c>
      <c r="B45" s="182">
        <f>'実質公債費比率（分子）の構造'!K$49</f>
        <v>9</v>
      </c>
      <c r="C45" s="182"/>
      <c r="D45" s="182"/>
      <c r="E45" s="182">
        <f>'実質公債費比率（分子）の構造'!L$49</f>
        <v>14</v>
      </c>
      <c r="F45" s="182"/>
      <c r="G45" s="182"/>
      <c r="H45" s="182">
        <f>'実質公債費比率（分子）の構造'!M$49</f>
        <v>13</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202</v>
      </c>
      <c r="C46" s="182"/>
      <c r="D46" s="182"/>
      <c r="E46" s="182">
        <f>'実質公債費比率（分子）の構造'!L$48</f>
        <v>205</v>
      </c>
      <c r="F46" s="182"/>
      <c r="G46" s="182"/>
      <c r="H46" s="182">
        <f>'実質公債費比率（分子）の構造'!M$48</f>
        <v>188</v>
      </c>
      <c r="I46" s="182"/>
      <c r="J46" s="182"/>
      <c r="K46" s="182">
        <f>'実質公債費比率（分子）の構造'!N$48</f>
        <v>185</v>
      </c>
      <c r="L46" s="182"/>
      <c r="M46" s="182"/>
      <c r="N46" s="182">
        <f>'実質公債費比率（分子）の構造'!O$48</f>
        <v>163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546</v>
      </c>
      <c r="C49" s="182"/>
      <c r="D49" s="182"/>
      <c r="E49" s="182">
        <f>'実質公債費比率（分子）の構造'!L$45</f>
        <v>510</v>
      </c>
      <c r="F49" s="182"/>
      <c r="G49" s="182"/>
      <c r="H49" s="182">
        <f>'実質公債費比率（分子）の構造'!M$45</f>
        <v>506</v>
      </c>
      <c r="I49" s="182"/>
      <c r="J49" s="182"/>
      <c r="K49" s="182">
        <f>'実質公債費比率（分子）の構造'!N$45</f>
        <v>507</v>
      </c>
      <c r="L49" s="182"/>
      <c r="M49" s="182"/>
      <c r="N49" s="182">
        <f>'実質公債費比率（分子）の構造'!O$45</f>
        <v>487</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172</v>
      </c>
      <c r="J50" s="182" t="e">
        <f>NA()</f>
        <v>#N/A</v>
      </c>
      <c r="K50" s="182" t="e">
        <f>NA()</f>
        <v>#N/A</v>
      </c>
      <c r="L50" s="182">
        <f>IF(ISNUMBER('実質公債費比率（分子）の構造'!N$53),'実質公債費比率（分子）の構造'!N$53,NA())</f>
        <v>187</v>
      </c>
      <c r="M50" s="182" t="e">
        <f>NA()</f>
        <v>#N/A</v>
      </c>
      <c r="N50" s="182" t="e">
        <f>NA()</f>
        <v>#N/A</v>
      </c>
      <c r="O50" s="182">
        <f>IF(ISNUMBER('実質公債費比率（分子）の構造'!O$53),'実質公債費比率（分子）の構造'!O$53,NA())</f>
        <v>191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4405</v>
      </c>
      <c r="E56" s="181"/>
      <c r="F56" s="181"/>
      <c r="G56" s="181">
        <f>'将来負担比率（分子）の構造'!J$52</f>
        <v>4390</v>
      </c>
      <c r="H56" s="181"/>
      <c r="I56" s="181"/>
      <c r="J56" s="181">
        <f>'将来負担比率（分子）の構造'!K$52</f>
        <v>4355</v>
      </c>
      <c r="K56" s="181"/>
      <c r="L56" s="181"/>
      <c r="M56" s="181">
        <f>'将来負担比率（分子）の構造'!L$52</f>
        <v>4425</v>
      </c>
      <c r="N56" s="181"/>
      <c r="O56" s="181"/>
      <c r="P56" s="181">
        <f>'将来負担比率（分子）の構造'!M$52</f>
        <v>4412</v>
      </c>
    </row>
    <row r="57" spans="1:16" x14ac:dyDescent="0.15">
      <c r="A57" s="181" t="s">
        <v>42</v>
      </c>
      <c r="B57" s="181"/>
      <c r="C57" s="181"/>
      <c r="D57" s="181">
        <f>'将来負担比率（分子）の構造'!I$51</f>
        <v>110</v>
      </c>
      <c r="E57" s="181"/>
      <c r="F57" s="181"/>
      <c r="G57" s="181">
        <f>'将来負担比率（分子）の構造'!J$51</f>
        <v>117</v>
      </c>
      <c r="H57" s="181"/>
      <c r="I57" s="181"/>
      <c r="J57" s="181">
        <f>'将来負担比率（分子）の構造'!K$51</f>
        <v>106</v>
      </c>
      <c r="K57" s="181"/>
      <c r="L57" s="181"/>
      <c r="M57" s="181">
        <f>'将来負担比率（分子）の構造'!L$51</f>
        <v>93</v>
      </c>
      <c r="N57" s="181"/>
      <c r="O57" s="181"/>
      <c r="P57" s="181">
        <f>'将来負担比率（分子）の構造'!M$51</f>
        <v>72</v>
      </c>
    </row>
    <row r="58" spans="1:16" x14ac:dyDescent="0.15">
      <c r="A58" s="181" t="s">
        <v>41</v>
      </c>
      <c r="B58" s="181"/>
      <c r="C58" s="181"/>
      <c r="D58" s="181">
        <f>'将来負担比率（分子）の構造'!I$50</f>
        <v>1743</v>
      </c>
      <c r="E58" s="181"/>
      <c r="F58" s="181"/>
      <c r="G58" s="181">
        <f>'将来負担比率（分子）の構造'!J$50</f>
        <v>1925</v>
      </c>
      <c r="H58" s="181"/>
      <c r="I58" s="181"/>
      <c r="J58" s="181">
        <f>'将来負担比率（分子）の構造'!K$50</f>
        <v>2098</v>
      </c>
      <c r="K58" s="181"/>
      <c r="L58" s="181"/>
      <c r="M58" s="181">
        <f>'将来負担比率（分子）の構造'!L$50</f>
        <v>2138</v>
      </c>
      <c r="N58" s="181"/>
      <c r="O58" s="181"/>
      <c r="P58" s="181">
        <f>'将来負担比率（分子）の構造'!M$50</f>
        <v>2094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593</v>
      </c>
      <c r="C62" s="181"/>
      <c r="D62" s="181"/>
      <c r="E62" s="181">
        <f>'将来負担比率（分子）の構造'!J$45</f>
        <v>594</v>
      </c>
      <c r="F62" s="181"/>
      <c r="G62" s="181"/>
      <c r="H62" s="181">
        <f>'将来負担比率（分子）の構造'!K$45</f>
        <v>593</v>
      </c>
      <c r="I62" s="181"/>
      <c r="J62" s="181"/>
      <c r="K62" s="181">
        <f>'将来負担比率（分子）の構造'!L$45</f>
        <v>565</v>
      </c>
      <c r="L62" s="181"/>
      <c r="M62" s="181"/>
      <c r="N62" s="181">
        <f>'将来負担比率（分子）の構造'!M$45</f>
        <v>592</v>
      </c>
      <c r="O62" s="181"/>
      <c r="P62" s="181"/>
    </row>
    <row r="63" spans="1:16" x14ac:dyDescent="0.15">
      <c r="A63" s="181" t="s">
        <v>34</v>
      </c>
      <c r="B63" s="181">
        <f>'将来負担比率（分子）の構造'!I$44</f>
        <v>113</v>
      </c>
      <c r="C63" s="181"/>
      <c r="D63" s="181"/>
      <c r="E63" s="181">
        <f>'将来負担比率（分子）の構造'!J$44</f>
        <v>106</v>
      </c>
      <c r="F63" s="181"/>
      <c r="G63" s="181"/>
      <c r="H63" s="181">
        <f>'将来負担比率（分子）の構造'!K$44</f>
        <v>93</v>
      </c>
      <c r="I63" s="181"/>
      <c r="J63" s="181"/>
      <c r="K63" s="181">
        <f>'将来負担比率（分子）の構造'!L$44</f>
        <v>80</v>
      </c>
      <c r="L63" s="181"/>
      <c r="M63" s="181"/>
      <c r="N63" s="181">
        <f>'将来負担比率（分子）の構造'!M$44</f>
        <v>68</v>
      </c>
      <c r="O63" s="181"/>
      <c r="P63" s="181"/>
    </row>
    <row r="64" spans="1:16" x14ac:dyDescent="0.15">
      <c r="A64" s="181" t="s">
        <v>33</v>
      </c>
      <c r="B64" s="181">
        <f>'将来負担比率（分子）の構造'!I$43</f>
        <v>1964</v>
      </c>
      <c r="C64" s="181"/>
      <c r="D64" s="181"/>
      <c r="E64" s="181">
        <f>'将来負担比率（分子）の構造'!J$43</f>
        <v>1847</v>
      </c>
      <c r="F64" s="181"/>
      <c r="G64" s="181"/>
      <c r="H64" s="181">
        <f>'将来負担比率（分子）の構造'!K$43</f>
        <v>1699</v>
      </c>
      <c r="I64" s="181"/>
      <c r="J64" s="181"/>
      <c r="K64" s="181">
        <f>'将来負担比率（分子）の構造'!L$43</f>
        <v>1547</v>
      </c>
      <c r="L64" s="181"/>
      <c r="M64" s="181"/>
      <c r="N64" s="181">
        <f>'将来負担比率（分子）の構造'!M$43</f>
        <v>1399</v>
      </c>
      <c r="O64" s="181"/>
      <c r="P64" s="181"/>
    </row>
    <row r="65" spans="1:16" x14ac:dyDescent="0.15">
      <c r="A65" s="181" t="s">
        <v>32</v>
      </c>
      <c r="B65" s="181">
        <f>'将来負担比率（分子）の構造'!I$42</f>
        <v>154</v>
      </c>
      <c r="C65" s="181"/>
      <c r="D65" s="181"/>
      <c r="E65" s="181">
        <f>'将来負担比率（分子）の構造'!J$42</f>
        <v>134</v>
      </c>
      <c r="F65" s="181"/>
      <c r="G65" s="181"/>
      <c r="H65" s="181">
        <f>'将来負担比率（分子）の構造'!K$42</f>
        <v>114</v>
      </c>
      <c r="I65" s="181"/>
      <c r="J65" s="181"/>
      <c r="K65" s="181">
        <f>'将来負担比率（分子）の構造'!L$42</f>
        <v>96</v>
      </c>
      <c r="L65" s="181"/>
      <c r="M65" s="181"/>
      <c r="N65" s="181">
        <f>'将来負担比率（分子）の構造'!M$42</f>
        <v>77</v>
      </c>
      <c r="O65" s="181"/>
      <c r="P65" s="181"/>
    </row>
    <row r="66" spans="1:16" x14ac:dyDescent="0.15">
      <c r="A66" s="181" t="s">
        <v>31</v>
      </c>
      <c r="B66" s="181">
        <f>'将来負担比率（分子）の構造'!I$41</f>
        <v>4357</v>
      </c>
      <c r="C66" s="181"/>
      <c r="D66" s="181"/>
      <c r="E66" s="181">
        <f>'将来負担比率（分子）の構造'!J$41</f>
        <v>4473</v>
      </c>
      <c r="F66" s="181"/>
      <c r="G66" s="181"/>
      <c r="H66" s="181">
        <f>'将来負担比率（分子）の構造'!K$41</f>
        <v>4573</v>
      </c>
      <c r="I66" s="181"/>
      <c r="J66" s="181"/>
      <c r="K66" s="181">
        <f>'将来負担比率（分子）の構造'!L$41</f>
        <v>4804</v>
      </c>
      <c r="L66" s="181"/>
      <c r="M66" s="181"/>
      <c r="N66" s="181">
        <f>'将来負担比率（分子）の構造'!M$41</f>
        <v>4922</v>
      </c>
      <c r="O66" s="181"/>
      <c r="P66" s="181"/>
    </row>
    <row r="67" spans="1:16" x14ac:dyDescent="0.15">
      <c r="A67" s="181" t="s">
        <v>75</v>
      </c>
      <c r="B67" s="181" t="e">
        <f>NA()</f>
        <v>#N/A</v>
      </c>
      <c r="C67" s="181">
        <f>IF(ISNUMBER('将来負担比率（分子）の構造'!I$53), IF('将来負担比率（分子）の構造'!I$53 &lt; 0, 0, '将来負担比率（分子）の構造'!I$53), NA())</f>
        <v>924</v>
      </c>
      <c r="D67" s="181" t="e">
        <f>NA()</f>
        <v>#N/A</v>
      </c>
      <c r="E67" s="181" t="e">
        <f>NA()</f>
        <v>#N/A</v>
      </c>
      <c r="F67" s="181">
        <f>IF(ISNUMBER('将来負担比率（分子）の構造'!J$53), IF('将来負担比率（分子）の構造'!J$53 &lt; 0, 0, '将来負担比率（分子）の構造'!J$53), NA())</f>
        <v>721</v>
      </c>
      <c r="G67" s="181" t="e">
        <f>NA()</f>
        <v>#N/A</v>
      </c>
      <c r="H67" s="181" t="e">
        <f>NA()</f>
        <v>#N/A</v>
      </c>
      <c r="I67" s="181">
        <f>IF(ISNUMBER('将来負担比率（分子）の構造'!K$53), IF('将来負担比率（分子）の構造'!K$53 &lt; 0, 0, '将来負担比率（分子）の構造'!K$53), NA())</f>
        <v>513</v>
      </c>
      <c r="J67" s="181" t="e">
        <f>NA()</f>
        <v>#N/A</v>
      </c>
      <c r="K67" s="181" t="e">
        <f>NA()</f>
        <v>#N/A</v>
      </c>
      <c r="L67" s="181">
        <f>IF(ISNUMBER('将来負担比率（分子）の構造'!L$53), IF('将来負担比率（分子）の構造'!L$53 &lt; 0, 0, '将来負担比率（分子）の構造'!L$53), NA())</f>
        <v>436</v>
      </c>
      <c r="M67" s="181" t="e">
        <f>NA()</f>
        <v>#N/A</v>
      </c>
      <c r="N67" s="181" t="e">
        <f>NA()</f>
        <v>#N/A</v>
      </c>
      <c r="O67" s="181">
        <f>IF(ISNUMBER('将来負担比率（分子）の構造'!M$53), IF('将来負担比率（分子）の構造'!M$53 &lt; 0, 0, '将来負担比率（分子）の構造'!M$53), NA())</f>
        <v>481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903</v>
      </c>
      <c r="C72" s="185">
        <f>基金残高に係る経年分析!G55</f>
        <v>827</v>
      </c>
      <c r="D72" s="185">
        <f>基金残高に係る経年分析!H55</f>
        <v>826</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1126</v>
      </c>
      <c r="C74" s="185">
        <f>基金残高に係る経年分析!G57</f>
        <v>1227</v>
      </c>
      <c r="D74" s="185">
        <f>基金残高に係る経年分析!H57</f>
        <v>1190</v>
      </c>
    </row>
  </sheetData>
  <sheetProtection algorithmName="SHA-512" hashValue="RrFOd6a7pzS5HRdDzCMFK6Ib6OnREuyFmnx1FtesimWo1H/LFL91mxWCLzfnCai6Ue+xPszYPTKARgLKdUe7fw==" saltValue="jeeWuPElMkc7iJS9MlCp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602269</v>
      </c>
      <c r="S5" s="734"/>
      <c r="T5" s="734"/>
      <c r="U5" s="734"/>
      <c r="V5" s="734"/>
      <c r="W5" s="734"/>
      <c r="X5" s="734"/>
      <c r="Y5" s="777"/>
      <c r="Z5" s="795">
        <v>15.2</v>
      </c>
      <c r="AA5" s="795"/>
      <c r="AB5" s="795"/>
      <c r="AC5" s="795"/>
      <c r="AD5" s="796">
        <v>602269</v>
      </c>
      <c r="AE5" s="796"/>
      <c r="AF5" s="796"/>
      <c r="AG5" s="796"/>
      <c r="AH5" s="796"/>
      <c r="AI5" s="796"/>
      <c r="AJ5" s="796"/>
      <c r="AK5" s="796"/>
      <c r="AL5" s="778">
        <v>27.8</v>
      </c>
      <c r="AM5" s="749"/>
      <c r="AN5" s="749"/>
      <c r="AO5" s="779"/>
      <c r="AP5" s="744" t="s">
        <v>228</v>
      </c>
      <c r="AQ5" s="745"/>
      <c r="AR5" s="745"/>
      <c r="AS5" s="745"/>
      <c r="AT5" s="745"/>
      <c r="AU5" s="745"/>
      <c r="AV5" s="745"/>
      <c r="AW5" s="745"/>
      <c r="AX5" s="745"/>
      <c r="AY5" s="745"/>
      <c r="AZ5" s="745"/>
      <c r="BA5" s="745"/>
      <c r="BB5" s="745"/>
      <c r="BC5" s="745"/>
      <c r="BD5" s="745"/>
      <c r="BE5" s="745"/>
      <c r="BF5" s="746"/>
      <c r="BG5" s="678">
        <v>601224</v>
      </c>
      <c r="BH5" s="679"/>
      <c r="BI5" s="679"/>
      <c r="BJ5" s="679"/>
      <c r="BK5" s="679"/>
      <c r="BL5" s="679"/>
      <c r="BM5" s="679"/>
      <c r="BN5" s="680"/>
      <c r="BO5" s="715">
        <v>99.8</v>
      </c>
      <c r="BP5" s="715"/>
      <c r="BQ5" s="715"/>
      <c r="BR5" s="715"/>
      <c r="BS5" s="716">
        <v>46348</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31996</v>
      </c>
      <c r="S6" s="679"/>
      <c r="T6" s="679"/>
      <c r="U6" s="679"/>
      <c r="V6" s="679"/>
      <c r="W6" s="679"/>
      <c r="X6" s="679"/>
      <c r="Y6" s="680"/>
      <c r="Z6" s="715">
        <v>0.8</v>
      </c>
      <c r="AA6" s="715"/>
      <c r="AB6" s="715"/>
      <c r="AC6" s="715"/>
      <c r="AD6" s="716">
        <v>31996</v>
      </c>
      <c r="AE6" s="716"/>
      <c r="AF6" s="716"/>
      <c r="AG6" s="716"/>
      <c r="AH6" s="716"/>
      <c r="AI6" s="716"/>
      <c r="AJ6" s="716"/>
      <c r="AK6" s="716"/>
      <c r="AL6" s="681">
        <v>1.5</v>
      </c>
      <c r="AM6" s="682"/>
      <c r="AN6" s="682"/>
      <c r="AO6" s="717"/>
      <c r="AP6" s="675" t="s">
        <v>233</v>
      </c>
      <c r="AQ6" s="676"/>
      <c r="AR6" s="676"/>
      <c r="AS6" s="676"/>
      <c r="AT6" s="676"/>
      <c r="AU6" s="676"/>
      <c r="AV6" s="676"/>
      <c r="AW6" s="676"/>
      <c r="AX6" s="676"/>
      <c r="AY6" s="676"/>
      <c r="AZ6" s="676"/>
      <c r="BA6" s="676"/>
      <c r="BB6" s="676"/>
      <c r="BC6" s="676"/>
      <c r="BD6" s="676"/>
      <c r="BE6" s="676"/>
      <c r="BF6" s="677"/>
      <c r="BG6" s="678">
        <v>601224</v>
      </c>
      <c r="BH6" s="679"/>
      <c r="BI6" s="679"/>
      <c r="BJ6" s="679"/>
      <c r="BK6" s="679"/>
      <c r="BL6" s="679"/>
      <c r="BM6" s="679"/>
      <c r="BN6" s="680"/>
      <c r="BO6" s="715">
        <v>99.8</v>
      </c>
      <c r="BP6" s="715"/>
      <c r="BQ6" s="715"/>
      <c r="BR6" s="715"/>
      <c r="BS6" s="716">
        <v>46348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45605</v>
      </c>
      <c r="CS6" s="679"/>
      <c r="CT6" s="679"/>
      <c r="CU6" s="679"/>
      <c r="CV6" s="679"/>
      <c r="CW6" s="679"/>
      <c r="CX6" s="679"/>
      <c r="CY6" s="680"/>
      <c r="CZ6" s="778">
        <v>1.2</v>
      </c>
      <c r="DA6" s="749"/>
      <c r="DB6" s="749"/>
      <c r="DC6" s="781"/>
      <c r="DD6" s="684" t="s">
        <v>129</v>
      </c>
      <c r="DE6" s="679"/>
      <c r="DF6" s="679"/>
      <c r="DG6" s="679"/>
      <c r="DH6" s="679"/>
      <c r="DI6" s="679"/>
      <c r="DJ6" s="679"/>
      <c r="DK6" s="679"/>
      <c r="DL6" s="679"/>
      <c r="DM6" s="679"/>
      <c r="DN6" s="679"/>
      <c r="DO6" s="679"/>
      <c r="DP6" s="680"/>
      <c r="DQ6" s="684">
        <v>45605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366</v>
      </c>
      <c r="S7" s="679"/>
      <c r="T7" s="679"/>
      <c r="U7" s="679"/>
      <c r="V7" s="679"/>
      <c r="W7" s="679"/>
      <c r="X7" s="679"/>
      <c r="Y7" s="680"/>
      <c r="Z7" s="715">
        <v>0</v>
      </c>
      <c r="AA7" s="715"/>
      <c r="AB7" s="715"/>
      <c r="AC7" s="715"/>
      <c r="AD7" s="716">
        <v>366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177125</v>
      </c>
      <c r="BH7" s="679"/>
      <c r="BI7" s="679"/>
      <c r="BJ7" s="679"/>
      <c r="BK7" s="679"/>
      <c r="BL7" s="679"/>
      <c r="BM7" s="679"/>
      <c r="BN7" s="680"/>
      <c r="BO7" s="715">
        <v>29.4</v>
      </c>
      <c r="BP7" s="715"/>
      <c r="BQ7" s="715"/>
      <c r="BR7" s="715"/>
      <c r="BS7" s="716">
        <v>1712</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587821</v>
      </c>
      <c r="CS7" s="679"/>
      <c r="CT7" s="679"/>
      <c r="CU7" s="679"/>
      <c r="CV7" s="679"/>
      <c r="CW7" s="679"/>
      <c r="CX7" s="679"/>
      <c r="CY7" s="680"/>
      <c r="CZ7" s="715">
        <v>15.4</v>
      </c>
      <c r="DA7" s="715"/>
      <c r="DB7" s="715"/>
      <c r="DC7" s="715"/>
      <c r="DD7" s="684">
        <v>146792</v>
      </c>
      <c r="DE7" s="679"/>
      <c r="DF7" s="679"/>
      <c r="DG7" s="679"/>
      <c r="DH7" s="679"/>
      <c r="DI7" s="679"/>
      <c r="DJ7" s="679"/>
      <c r="DK7" s="679"/>
      <c r="DL7" s="679"/>
      <c r="DM7" s="679"/>
      <c r="DN7" s="679"/>
      <c r="DO7" s="679"/>
      <c r="DP7" s="680"/>
      <c r="DQ7" s="684">
        <v>420178</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1609</v>
      </c>
      <c r="S8" s="679"/>
      <c r="T8" s="679"/>
      <c r="U8" s="679"/>
      <c r="V8" s="679"/>
      <c r="W8" s="679"/>
      <c r="X8" s="679"/>
      <c r="Y8" s="680"/>
      <c r="Z8" s="715">
        <v>0</v>
      </c>
      <c r="AA8" s="715"/>
      <c r="AB8" s="715"/>
      <c r="AC8" s="715"/>
      <c r="AD8" s="716">
        <v>1609</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6863</v>
      </c>
      <c r="BH8" s="679"/>
      <c r="BI8" s="679"/>
      <c r="BJ8" s="679"/>
      <c r="BK8" s="679"/>
      <c r="BL8" s="679"/>
      <c r="BM8" s="679"/>
      <c r="BN8" s="680"/>
      <c r="BO8" s="715">
        <v>1.1000000000000001</v>
      </c>
      <c r="BP8" s="715"/>
      <c r="BQ8" s="715"/>
      <c r="BR8" s="715"/>
      <c r="BS8" s="684" t="s">
        <v>178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669650</v>
      </c>
      <c r="CS8" s="679"/>
      <c r="CT8" s="679"/>
      <c r="CU8" s="679"/>
      <c r="CV8" s="679"/>
      <c r="CW8" s="679"/>
      <c r="CX8" s="679"/>
      <c r="CY8" s="680"/>
      <c r="CZ8" s="715">
        <v>17.5</v>
      </c>
      <c r="DA8" s="715"/>
      <c r="DB8" s="715"/>
      <c r="DC8" s="715"/>
      <c r="DD8" s="684">
        <v>16327</v>
      </c>
      <c r="DE8" s="679"/>
      <c r="DF8" s="679"/>
      <c r="DG8" s="679"/>
      <c r="DH8" s="679"/>
      <c r="DI8" s="679"/>
      <c r="DJ8" s="679"/>
      <c r="DK8" s="679"/>
      <c r="DL8" s="679"/>
      <c r="DM8" s="679"/>
      <c r="DN8" s="679"/>
      <c r="DO8" s="679"/>
      <c r="DP8" s="680"/>
      <c r="DQ8" s="684">
        <v>401594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922</v>
      </c>
      <c r="S9" s="679"/>
      <c r="T9" s="679"/>
      <c r="U9" s="679"/>
      <c r="V9" s="679"/>
      <c r="W9" s="679"/>
      <c r="X9" s="679"/>
      <c r="Y9" s="680"/>
      <c r="Z9" s="715">
        <v>0</v>
      </c>
      <c r="AA9" s="715"/>
      <c r="AB9" s="715"/>
      <c r="AC9" s="715"/>
      <c r="AD9" s="716">
        <v>922</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152063</v>
      </c>
      <c r="BH9" s="679"/>
      <c r="BI9" s="679"/>
      <c r="BJ9" s="679"/>
      <c r="BK9" s="679"/>
      <c r="BL9" s="679"/>
      <c r="BM9" s="679"/>
      <c r="BN9" s="680"/>
      <c r="BO9" s="715">
        <v>25.2</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226047</v>
      </c>
      <c r="CS9" s="679"/>
      <c r="CT9" s="679"/>
      <c r="CU9" s="679"/>
      <c r="CV9" s="679"/>
      <c r="CW9" s="679"/>
      <c r="CX9" s="679"/>
      <c r="CY9" s="680"/>
      <c r="CZ9" s="715">
        <v>5.9</v>
      </c>
      <c r="DA9" s="715"/>
      <c r="DB9" s="715"/>
      <c r="DC9" s="715"/>
      <c r="DD9" s="684">
        <v>746</v>
      </c>
      <c r="DE9" s="679"/>
      <c r="DF9" s="679"/>
      <c r="DG9" s="679"/>
      <c r="DH9" s="679"/>
      <c r="DI9" s="679"/>
      <c r="DJ9" s="679"/>
      <c r="DK9" s="679"/>
      <c r="DL9" s="679"/>
      <c r="DM9" s="679"/>
      <c r="DN9" s="679"/>
      <c r="DO9" s="679"/>
      <c r="DP9" s="680"/>
      <c r="DQ9" s="684">
        <v>223298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129</v>
      </c>
      <c r="AA10" s="715"/>
      <c r="AB10" s="715"/>
      <c r="AC10" s="715"/>
      <c r="AD10" s="716" t="s">
        <v>245</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9551</v>
      </c>
      <c r="BH10" s="679"/>
      <c r="BI10" s="679"/>
      <c r="BJ10" s="679"/>
      <c r="BK10" s="679"/>
      <c r="BL10" s="679"/>
      <c r="BM10" s="679"/>
      <c r="BN10" s="680"/>
      <c r="BO10" s="715">
        <v>1.6</v>
      </c>
      <c r="BP10" s="715"/>
      <c r="BQ10" s="715"/>
      <c r="BR10" s="715"/>
      <c r="BS10" s="684">
        <v>1712</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707</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707</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74076</v>
      </c>
      <c r="S11" s="679"/>
      <c r="T11" s="679"/>
      <c r="U11" s="679"/>
      <c r="V11" s="679"/>
      <c r="W11" s="679"/>
      <c r="X11" s="679"/>
      <c r="Y11" s="680"/>
      <c r="Z11" s="681">
        <v>1.9</v>
      </c>
      <c r="AA11" s="682"/>
      <c r="AB11" s="682"/>
      <c r="AC11" s="683"/>
      <c r="AD11" s="684">
        <v>74076</v>
      </c>
      <c r="AE11" s="679"/>
      <c r="AF11" s="679"/>
      <c r="AG11" s="679"/>
      <c r="AH11" s="679"/>
      <c r="AI11" s="679"/>
      <c r="AJ11" s="679"/>
      <c r="AK11" s="680"/>
      <c r="AL11" s="681">
        <v>3.4</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8648</v>
      </c>
      <c r="BH11" s="679"/>
      <c r="BI11" s="679"/>
      <c r="BJ11" s="679"/>
      <c r="BK11" s="679"/>
      <c r="BL11" s="679"/>
      <c r="BM11" s="679"/>
      <c r="BN11" s="680"/>
      <c r="BO11" s="715">
        <v>1.4</v>
      </c>
      <c r="BP11" s="715"/>
      <c r="BQ11" s="715"/>
      <c r="BR11" s="715"/>
      <c r="BS11" s="684" t="s">
        <v>245</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212882</v>
      </c>
      <c r="CS11" s="679"/>
      <c r="CT11" s="679"/>
      <c r="CU11" s="679"/>
      <c r="CV11" s="679"/>
      <c r="CW11" s="679"/>
      <c r="CX11" s="679"/>
      <c r="CY11" s="680"/>
      <c r="CZ11" s="715">
        <v>5.6</v>
      </c>
      <c r="DA11" s="715"/>
      <c r="DB11" s="715"/>
      <c r="DC11" s="715"/>
      <c r="DD11" s="684">
        <v>62233</v>
      </c>
      <c r="DE11" s="679"/>
      <c r="DF11" s="679"/>
      <c r="DG11" s="679"/>
      <c r="DH11" s="679"/>
      <c r="DI11" s="679"/>
      <c r="DJ11" s="679"/>
      <c r="DK11" s="679"/>
      <c r="DL11" s="679"/>
      <c r="DM11" s="679"/>
      <c r="DN11" s="679"/>
      <c r="DO11" s="679"/>
      <c r="DP11" s="680"/>
      <c r="DQ11" s="684">
        <v>160421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178</v>
      </c>
      <c r="AA12" s="715"/>
      <c r="AB12" s="715"/>
      <c r="AC12" s="715"/>
      <c r="AD12" s="716" t="s">
        <v>178</v>
      </c>
      <c r="AE12" s="716"/>
      <c r="AF12" s="716"/>
      <c r="AG12" s="716"/>
      <c r="AH12" s="716"/>
      <c r="AI12" s="716"/>
      <c r="AJ12" s="716"/>
      <c r="AK12" s="716"/>
      <c r="AL12" s="681" t="s">
        <v>129</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392072</v>
      </c>
      <c r="BH12" s="679"/>
      <c r="BI12" s="679"/>
      <c r="BJ12" s="679"/>
      <c r="BK12" s="679"/>
      <c r="BL12" s="679"/>
      <c r="BM12" s="679"/>
      <c r="BN12" s="680"/>
      <c r="BO12" s="715">
        <v>65.099999999999994</v>
      </c>
      <c r="BP12" s="715"/>
      <c r="BQ12" s="715"/>
      <c r="BR12" s="715"/>
      <c r="BS12" s="684">
        <v>44636</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107662</v>
      </c>
      <c r="CS12" s="679"/>
      <c r="CT12" s="679"/>
      <c r="CU12" s="679"/>
      <c r="CV12" s="679"/>
      <c r="CW12" s="679"/>
      <c r="CX12" s="679"/>
      <c r="CY12" s="680"/>
      <c r="CZ12" s="715">
        <v>2.8</v>
      </c>
      <c r="DA12" s="715"/>
      <c r="DB12" s="715"/>
      <c r="DC12" s="715"/>
      <c r="DD12" s="684">
        <v>55765</v>
      </c>
      <c r="DE12" s="679"/>
      <c r="DF12" s="679"/>
      <c r="DG12" s="679"/>
      <c r="DH12" s="679"/>
      <c r="DI12" s="679"/>
      <c r="DJ12" s="679"/>
      <c r="DK12" s="679"/>
      <c r="DL12" s="679"/>
      <c r="DM12" s="679"/>
      <c r="DN12" s="679"/>
      <c r="DO12" s="679"/>
      <c r="DP12" s="680"/>
      <c r="DQ12" s="684">
        <v>72405</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178</v>
      </c>
      <c r="S13" s="679"/>
      <c r="T13" s="679"/>
      <c r="U13" s="679"/>
      <c r="V13" s="679"/>
      <c r="W13" s="679"/>
      <c r="X13" s="679"/>
      <c r="Y13" s="680"/>
      <c r="Z13" s="715" t="s">
        <v>129</v>
      </c>
      <c r="AA13" s="715"/>
      <c r="AB13" s="715"/>
      <c r="AC13" s="715"/>
      <c r="AD13" s="716" t="s">
        <v>178</v>
      </c>
      <c r="AE13" s="716"/>
      <c r="AF13" s="716"/>
      <c r="AG13" s="716"/>
      <c r="AH13" s="716"/>
      <c r="AI13" s="716"/>
      <c r="AJ13" s="716"/>
      <c r="AK13" s="716"/>
      <c r="AL13" s="681" t="s">
        <v>178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358088</v>
      </c>
      <c r="BH13" s="679"/>
      <c r="BI13" s="679"/>
      <c r="BJ13" s="679"/>
      <c r="BK13" s="679"/>
      <c r="BL13" s="679"/>
      <c r="BM13" s="679"/>
      <c r="BN13" s="680"/>
      <c r="BO13" s="715">
        <v>59.5</v>
      </c>
      <c r="BP13" s="715"/>
      <c r="BQ13" s="715"/>
      <c r="BR13" s="715"/>
      <c r="BS13" s="684">
        <v>44636</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1071523</v>
      </c>
      <c r="CS13" s="679"/>
      <c r="CT13" s="679"/>
      <c r="CU13" s="679"/>
      <c r="CV13" s="679"/>
      <c r="CW13" s="679"/>
      <c r="CX13" s="679"/>
      <c r="CY13" s="680"/>
      <c r="CZ13" s="715">
        <v>28</v>
      </c>
      <c r="DA13" s="715"/>
      <c r="DB13" s="715"/>
      <c r="DC13" s="715"/>
      <c r="DD13" s="684">
        <v>920571</v>
      </c>
      <c r="DE13" s="679"/>
      <c r="DF13" s="679"/>
      <c r="DG13" s="679"/>
      <c r="DH13" s="679"/>
      <c r="DI13" s="679"/>
      <c r="DJ13" s="679"/>
      <c r="DK13" s="679"/>
      <c r="DL13" s="679"/>
      <c r="DM13" s="679"/>
      <c r="DN13" s="679"/>
      <c r="DO13" s="679"/>
      <c r="DP13" s="680"/>
      <c r="DQ13" s="684">
        <v>176556</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3886</v>
      </c>
      <c r="S14" s="679"/>
      <c r="T14" s="679"/>
      <c r="U14" s="679"/>
      <c r="V14" s="679"/>
      <c r="W14" s="679"/>
      <c r="X14" s="679"/>
      <c r="Y14" s="680"/>
      <c r="Z14" s="715">
        <v>0.1</v>
      </c>
      <c r="AA14" s="715"/>
      <c r="AB14" s="715"/>
      <c r="AC14" s="715"/>
      <c r="AD14" s="716">
        <v>3886</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11736</v>
      </c>
      <c r="BH14" s="679"/>
      <c r="BI14" s="679"/>
      <c r="BJ14" s="679"/>
      <c r="BK14" s="679"/>
      <c r="BL14" s="679"/>
      <c r="BM14" s="679"/>
      <c r="BN14" s="680"/>
      <c r="BO14" s="715">
        <v>1.9</v>
      </c>
      <c r="BP14" s="715"/>
      <c r="BQ14" s="715"/>
      <c r="BR14" s="715"/>
      <c r="BS14" s="684" t="s">
        <v>129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136061</v>
      </c>
      <c r="CS14" s="679"/>
      <c r="CT14" s="679"/>
      <c r="CU14" s="679"/>
      <c r="CV14" s="679"/>
      <c r="CW14" s="679"/>
      <c r="CX14" s="679"/>
      <c r="CY14" s="680"/>
      <c r="CZ14" s="715">
        <v>3.6</v>
      </c>
      <c r="DA14" s="715"/>
      <c r="DB14" s="715"/>
      <c r="DC14" s="715"/>
      <c r="DD14" s="684">
        <v>853</v>
      </c>
      <c r="DE14" s="679"/>
      <c r="DF14" s="679"/>
      <c r="DG14" s="679"/>
      <c r="DH14" s="679"/>
      <c r="DI14" s="679"/>
      <c r="DJ14" s="679"/>
      <c r="DK14" s="679"/>
      <c r="DL14" s="679"/>
      <c r="DM14" s="679"/>
      <c r="DN14" s="679"/>
      <c r="DO14" s="679"/>
      <c r="DP14" s="680"/>
      <c r="DQ14" s="684">
        <v>120656</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178</v>
      </c>
      <c r="AA15" s="715"/>
      <c r="AB15" s="715"/>
      <c r="AC15" s="715"/>
      <c r="AD15" s="716" t="s">
        <v>178</v>
      </c>
      <c r="AE15" s="716"/>
      <c r="AF15" s="716"/>
      <c r="AG15" s="716"/>
      <c r="AH15" s="716"/>
      <c r="AI15" s="716"/>
      <c r="AJ15" s="716"/>
      <c r="AK15" s="716"/>
      <c r="AL15" s="681" t="s">
        <v>178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20291</v>
      </c>
      <c r="BH15" s="679"/>
      <c r="BI15" s="679"/>
      <c r="BJ15" s="679"/>
      <c r="BK15" s="679"/>
      <c r="BL15" s="679"/>
      <c r="BM15" s="679"/>
      <c r="BN15" s="680"/>
      <c r="BO15" s="715">
        <v>3.4</v>
      </c>
      <c r="BP15" s="715"/>
      <c r="BQ15" s="715"/>
      <c r="BR15" s="715"/>
      <c r="BS15" s="684" t="s">
        <v>129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281107</v>
      </c>
      <c r="CS15" s="679"/>
      <c r="CT15" s="679"/>
      <c r="CU15" s="679"/>
      <c r="CV15" s="679"/>
      <c r="CW15" s="679"/>
      <c r="CX15" s="679"/>
      <c r="CY15" s="680"/>
      <c r="CZ15" s="715">
        <v>7.3</v>
      </c>
      <c r="DA15" s="715"/>
      <c r="DB15" s="715"/>
      <c r="DC15" s="715"/>
      <c r="DD15" s="684">
        <v>48601</v>
      </c>
      <c r="DE15" s="679"/>
      <c r="DF15" s="679"/>
      <c r="DG15" s="679"/>
      <c r="DH15" s="679"/>
      <c r="DI15" s="679"/>
      <c r="DJ15" s="679"/>
      <c r="DK15" s="679"/>
      <c r="DL15" s="679"/>
      <c r="DM15" s="679"/>
      <c r="DN15" s="679"/>
      <c r="DO15" s="679"/>
      <c r="DP15" s="680"/>
      <c r="DQ15" s="684">
        <v>273782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943</v>
      </c>
      <c r="S16" s="679"/>
      <c r="T16" s="679"/>
      <c r="U16" s="679"/>
      <c r="V16" s="679"/>
      <c r="W16" s="679"/>
      <c r="X16" s="679"/>
      <c r="Y16" s="680"/>
      <c r="Z16" s="715">
        <v>0</v>
      </c>
      <c r="AA16" s="715"/>
      <c r="AB16" s="715"/>
      <c r="AC16" s="715"/>
      <c r="AD16" s="716">
        <v>943</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178</v>
      </c>
      <c r="BH16" s="679"/>
      <c r="BI16" s="679"/>
      <c r="BJ16" s="679"/>
      <c r="BK16" s="679"/>
      <c r="BL16" s="679"/>
      <c r="BM16" s="679"/>
      <c r="BN16" s="680"/>
      <c r="BO16" s="715" t="s">
        <v>245</v>
      </c>
      <c r="BP16" s="715"/>
      <c r="BQ16" s="715"/>
      <c r="BR16" s="715"/>
      <c r="BS16" s="684" t="s">
        <v>245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1826</v>
      </c>
      <c r="CS16" s="679"/>
      <c r="CT16" s="679"/>
      <c r="CU16" s="679"/>
      <c r="CV16" s="679"/>
      <c r="CW16" s="679"/>
      <c r="CX16" s="679"/>
      <c r="CY16" s="680"/>
      <c r="CZ16" s="715">
        <v>0</v>
      </c>
      <c r="DA16" s="715"/>
      <c r="DB16" s="715"/>
      <c r="DC16" s="715"/>
      <c r="DD16" s="684" t="s">
        <v>178</v>
      </c>
      <c r="DE16" s="679"/>
      <c r="DF16" s="679"/>
      <c r="DG16" s="679"/>
      <c r="DH16" s="679"/>
      <c r="DI16" s="679"/>
      <c r="DJ16" s="679"/>
      <c r="DK16" s="679"/>
      <c r="DL16" s="679"/>
      <c r="DM16" s="679"/>
      <c r="DN16" s="679"/>
      <c r="DO16" s="679"/>
      <c r="DP16" s="680"/>
      <c r="DQ16" s="684">
        <v>1826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8202</v>
      </c>
      <c r="S17" s="679"/>
      <c r="T17" s="679"/>
      <c r="U17" s="679"/>
      <c r="V17" s="679"/>
      <c r="W17" s="679"/>
      <c r="X17" s="679"/>
      <c r="Y17" s="680"/>
      <c r="Z17" s="715">
        <v>0.2</v>
      </c>
      <c r="AA17" s="715"/>
      <c r="AB17" s="715"/>
      <c r="AC17" s="715"/>
      <c r="AD17" s="716">
        <v>8202</v>
      </c>
      <c r="AE17" s="716"/>
      <c r="AF17" s="716"/>
      <c r="AG17" s="716"/>
      <c r="AH17" s="716"/>
      <c r="AI17" s="716"/>
      <c r="AJ17" s="716"/>
      <c r="AK17" s="716"/>
      <c r="AL17" s="681">
        <v>0.4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487325</v>
      </c>
      <c r="CS17" s="679"/>
      <c r="CT17" s="679"/>
      <c r="CU17" s="679"/>
      <c r="CV17" s="679"/>
      <c r="CW17" s="679"/>
      <c r="CX17" s="679"/>
      <c r="CY17" s="680"/>
      <c r="CZ17" s="715">
        <v>12.7</v>
      </c>
      <c r="DA17" s="715"/>
      <c r="DB17" s="715"/>
      <c r="DC17" s="715"/>
      <c r="DD17" s="684" t="s">
        <v>178</v>
      </c>
      <c r="DE17" s="679"/>
      <c r="DF17" s="679"/>
      <c r="DG17" s="679"/>
      <c r="DH17" s="679"/>
      <c r="DI17" s="679"/>
      <c r="DJ17" s="679"/>
      <c r="DK17" s="679"/>
      <c r="DL17" s="679"/>
      <c r="DM17" s="679"/>
      <c r="DN17" s="679"/>
      <c r="DO17" s="679"/>
      <c r="DP17" s="680"/>
      <c r="DQ17" s="684">
        <v>482892</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1700</v>
      </c>
      <c r="S18" s="679"/>
      <c r="T18" s="679"/>
      <c r="U18" s="679"/>
      <c r="V18" s="679"/>
      <c r="W18" s="679"/>
      <c r="X18" s="679"/>
      <c r="Y18" s="680"/>
      <c r="Z18" s="715">
        <v>0</v>
      </c>
      <c r="AA18" s="715"/>
      <c r="AB18" s="715"/>
      <c r="AC18" s="715"/>
      <c r="AD18" s="716">
        <v>1700</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245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178</v>
      </c>
      <c r="CS18" s="679"/>
      <c r="CT18" s="679"/>
      <c r="CU18" s="679"/>
      <c r="CV18" s="679"/>
      <c r="CW18" s="679"/>
      <c r="CX18" s="679"/>
      <c r="CY18" s="680"/>
      <c r="CZ18" s="715" t="s">
        <v>178</v>
      </c>
      <c r="DA18" s="715"/>
      <c r="DB18" s="715"/>
      <c r="DC18" s="715"/>
      <c r="DD18" s="684" t="s">
        <v>245</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500</v>
      </c>
      <c r="S19" s="679"/>
      <c r="T19" s="679"/>
      <c r="U19" s="679"/>
      <c r="V19" s="679"/>
      <c r="W19" s="679"/>
      <c r="X19" s="679"/>
      <c r="Y19" s="680"/>
      <c r="Z19" s="715">
        <v>0</v>
      </c>
      <c r="AA19" s="715"/>
      <c r="AB19" s="715"/>
      <c r="AC19" s="715"/>
      <c r="AD19" s="716">
        <v>500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1045</v>
      </c>
      <c r="BH19" s="679"/>
      <c r="BI19" s="679"/>
      <c r="BJ19" s="679"/>
      <c r="BK19" s="679"/>
      <c r="BL19" s="679"/>
      <c r="BM19" s="679"/>
      <c r="BN19" s="680"/>
      <c r="BO19" s="715">
        <v>0.2</v>
      </c>
      <c r="BP19" s="715"/>
      <c r="BQ19" s="715"/>
      <c r="BR19" s="715"/>
      <c r="BS19" s="684" t="s">
        <v>178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245</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106</v>
      </c>
      <c r="S20" s="679"/>
      <c r="T20" s="679"/>
      <c r="U20" s="679"/>
      <c r="V20" s="679"/>
      <c r="W20" s="679"/>
      <c r="X20" s="679"/>
      <c r="Y20" s="680"/>
      <c r="Z20" s="715">
        <v>0</v>
      </c>
      <c r="AA20" s="715"/>
      <c r="AB20" s="715"/>
      <c r="AC20" s="715"/>
      <c r="AD20" s="716">
        <v>106</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1045</v>
      </c>
      <c r="BH20" s="679"/>
      <c r="BI20" s="679"/>
      <c r="BJ20" s="679"/>
      <c r="BK20" s="679"/>
      <c r="BL20" s="679"/>
      <c r="BM20" s="679"/>
      <c r="BN20" s="680"/>
      <c r="BO20" s="715">
        <v>0.2</v>
      </c>
      <c r="BP20" s="715"/>
      <c r="BQ20" s="715"/>
      <c r="BR20" s="715"/>
      <c r="BS20" s="684" t="s">
        <v>245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3828216</v>
      </c>
      <c r="CS20" s="679"/>
      <c r="CT20" s="679"/>
      <c r="CU20" s="679"/>
      <c r="CV20" s="679"/>
      <c r="CW20" s="679"/>
      <c r="CX20" s="679"/>
      <c r="CY20" s="680"/>
      <c r="CZ20" s="715">
        <v>100</v>
      </c>
      <c r="DA20" s="715"/>
      <c r="DB20" s="715"/>
      <c r="DC20" s="715"/>
      <c r="DD20" s="684">
        <v>1251888</v>
      </c>
      <c r="DE20" s="679"/>
      <c r="DF20" s="679"/>
      <c r="DG20" s="679"/>
      <c r="DH20" s="679"/>
      <c r="DI20" s="679"/>
      <c r="DJ20" s="679"/>
      <c r="DK20" s="679"/>
      <c r="DL20" s="679"/>
      <c r="DM20" s="679"/>
      <c r="DN20" s="679"/>
      <c r="DO20" s="679"/>
      <c r="DP20" s="680"/>
      <c r="DQ20" s="684">
        <v>2379920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5896</v>
      </c>
      <c r="S21" s="679"/>
      <c r="T21" s="679"/>
      <c r="U21" s="679"/>
      <c r="V21" s="679"/>
      <c r="W21" s="679"/>
      <c r="X21" s="679"/>
      <c r="Y21" s="680"/>
      <c r="Z21" s="715">
        <v>0.1</v>
      </c>
      <c r="AA21" s="715"/>
      <c r="AB21" s="715"/>
      <c r="AC21" s="715"/>
      <c r="AD21" s="716">
        <v>5896</v>
      </c>
      <c r="AE21" s="716"/>
      <c r="AF21" s="716"/>
      <c r="AG21" s="716"/>
      <c r="AH21" s="716"/>
      <c r="AI21" s="716"/>
      <c r="AJ21" s="716"/>
      <c r="AK21" s="716"/>
      <c r="AL21" s="681">
        <v>0.3</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1045</v>
      </c>
      <c r="BH21" s="679"/>
      <c r="BI21" s="679"/>
      <c r="BJ21" s="679"/>
      <c r="BK21" s="679"/>
      <c r="BL21" s="679"/>
      <c r="BM21" s="679"/>
      <c r="BN21" s="680"/>
      <c r="BO21" s="715">
        <v>0.2</v>
      </c>
      <c r="BP21" s="715"/>
      <c r="BQ21" s="715"/>
      <c r="BR21" s="715"/>
      <c r="BS21" s="684" t="s">
        <v>245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1530949</v>
      </c>
      <c r="S22" s="679"/>
      <c r="T22" s="679"/>
      <c r="U22" s="679"/>
      <c r="V22" s="679"/>
      <c r="W22" s="679"/>
      <c r="X22" s="679"/>
      <c r="Y22" s="680"/>
      <c r="Z22" s="715">
        <v>38.700000000000003</v>
      </c>
      <c r="AA22" s="715"/>
      <c r="AB22" s="715"/>
      <c r="AC22" s="715"/>
      <c r="AD22" s="716">
        <v>1429946</v>
      </c>
      <c r="AE22" s="716"/>
      <c r="AF22" s="716"/>
      <c r="AG22" s="716"/>
      <c r="AH22" s="716"/>
      <c r="AI22" s="716"/>
      <c r="AJ22" s="716"/>
      <c r="AK22" s="716"/>
      <c r="AL22" s="681">
        <v>65.900000000000006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178</v>
      </c>
      <c r="BP22" s="715"/>
      <c r="BQ22" s="715"/>
      <c r="BR22" s="715"/>
      <c r="BS22" s="684" t="s">
        <v>129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1429946</v>
      </c>
      <c r="S23" s="679"/>
      <c r="T23" s="679"/>
      <c r="U23" s="679"/>
      <c r="V23" s="679"/>
      <c r="W23" s="679"/>
      <c r="X23" s="679"/>
      <c r="Y23" s="680"/>
      <c r="Z23" s="715">
        <v>36.1</v>
      </c>
      <c r="AA23" s="715"/>
      <c r="AB23" s="715"/>
      <c r="AC23" s="715"/>
      <c r="AD23" s="716">
        <v>1429946</v>
      </c>
      <c r="AE23" s="716"/>
      <c r="AF23" s="716"/>
      <c r="AG23" s="716"/>
      <c r="AH23" s="716"/>
      <c r="AI23" s="716"/>
      <c r="AJ23" s="716"/>
      <c r="AK23" s="716"/>
      <c r="AL23" s="681">
        <v>65.900000000000006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178</v>
      </c>
      <c r="BP23" s="715"/>
      <c r="BQ23" s="715"/>
      <c r="BR23" s="715"/>
      <c r="BS23" s="684" t="s">
        <v>178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101003</v>
      </c>
      <c r="S24" s="679"/>
      <c r="T24" s="679"/>
      <c r="U24" s="679"/>
      <c r="V24" s="679"/>
      <c r="W24" s="679"/>
      <c r="X24" s="679"/>
      <c r="Y24" s="680"/>
      <c r="Z24" s="715">
        <v>2.6</v>
      </c>
      <c r="AA24" s="715"/>
      <c r="AB24" s="715"/>
      <c r="AC24" s="715"/>
      <c r="AD24" s="716" t="s">
        <v>245</v>
      </c>
      <c r="AE24" s="716"/>
      <c r="AF24" s="716"/>
      <c r="AG24" s="716"/>
      <c r="AH24" s="716"/>
      <c r="AI24" s="716"/>
      <c r="AJ24" s="716"/>
      <c r="AK24" s="716"/>
      <c r="AL24" s="681" t="s">
        <v>129</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1241309</v>
      </c>
      <c r="CS24" s="734"/>
      <c r="CT24" s="734"/>
      <c r="CU24" s="734"/>
      <c r="CV24" s="734"/>
      <c r="CW24" s="734"/>
      <c r="CX24" s="734"/>
      <c r="CY24" s="777"/>
      <c r="CZ24" s="778">
        <v>32.4</v>
      </c>
      <c r="DA24" s="749"/>
      <c r="DB24" s="749"/>
      <c r="DC24" s="781"/>
      <c r="DD24" s="776">
        <v>1062046</v>
      </c>
      <c r="DE24" s="734"/>
      <c r="DF24" s="734"/>
      <c r="DG24" s="734"/>
      <c r="DH24" s="734"/>
      <c r="DI24" s="734"/>
      <c r="DJ24" s="734"/>
      <c r="DK24" s="777"/>
      <c r="DL24" s="776">
        <v>1047344</v>
      </c>
      <c r="DM24" s="734"/>
      <c r="DN24" s="734"/>
      <c r="DO24" s="734"/>
      <c r="DP24" s="734"/>
      <c r="DQ24" s="734"/>
      <c r="DR24" s="734"/>
      <c r="DS24" s="734"/>
      <c r="DT24" s="734"/>
      <c r="DU24" s="734"/>
      <c r="DV24" s="777"/>
      <c r="DW24" s="778">
        <v>46.8</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178</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245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178</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539064</v>
      </c>
      <c r="CS25" s="697"/>
      <c r="CT25" s="697"/>
      <c r="CU25" s="697"/>
      <c r="CV25" s="697"/>
      <c r="CW25" s="697"/>
      <c r="CX25" s="697"/>
      <c r="CY25" s="698"/>
      <c r="CZ25" s="681">
        <v>14.1</v>
      </c>
      <c r="DA25" s="699"/>
      <c r="DB25" s="699"/>
      <c r="DC25" s="700"/>
      <c r="DD25" s="684">
        <v>506558</v>
      </c>
      <c r="DE25" s="697"/>
      <c r="DF25" s="697"/>
      <c r="DG25" s="697"/>
      <c r="DH25" s="697"/>
      <c r="DI25" s="697"/>
      <c r="DJ25" s="697"/>
      <c r="DK25" s="698"/>
      <c r="DL25" s="684">
        <v>493064</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2255218</v>
      </c>
      <c r="S26" s="679"/>
      <c r="T26" s="679"/>
      <c r="U26" s="679"/>
      <c r="V26" s="679"/>
      <c r="W26" s="679"/>
      <c r="X26" s="679"/>
      <c r="Y26" s="680"/>
      <c r="Z26" s="715">
        <v>57</v>
      </c>
      <c r="AA26" s="715"/>
      <c r="AB26" s="715"/>
      <c r="AC26" s="715"/>
      <c r="AD26" s="716">
        <v>2154215</v>
      </c>
      <c r="AE26" s="716"/>
      <c r="AF26" s="716"/>
      <c r="AG26" s="716"/>
      <c r="AH26" s="716"/>
      <c r="AI26" s="716"/>
      <c r="AJ26" s="716"/>
      <c r="AK26" s="716"/>
      <c r="AL26" s="681">
        <v>99.3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178</v>
      </c>
      <c r="BP26" s="715"/>
      <c r="BQ26" s="715"/>
      <c r="BR26" s="715"/>
      <c r="BS26" s="684" t="s">
        <v>178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322024</v>
      </c>
      <c r="CS26" s="679"/>
      <c r="CT26" s="679"/>
      <c r="CU26" s="679"/>
      <c r="CV26" s="679"/>
      <c r="CW26" s="679"/>
      <c r="CX26" s="679"/>
      <c r="CY26" s="680"/>
      <c r="CZ26" s="681">
        <v>8.4</v>
      </c>
      <c r="DA26" s="699"/>
      <c r="DB26" s="699"/>
      <c r="DC26" s="700"/>
      <c r="DD26" s="684">
        <v>293292</v>
      </c>
      <c r="DE26" s="679"/>
      <c r="DF26" s="679"/>
      <c r="DG26" s="679"/>
      <c r="DH26" s="679"/>
      <c r="DI26" s="679"/>
      <c r="DJ26" s="679"/>
      <c r="DK26" s="680"/>
      <c r="DL26" s="684" t="s">
        <v>245</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t="s">
        <v>245</v>
      </c>
      <c r="S27" s="679"/>
      <c r="T27" s="679"/>
      <c r="U27" s="679"/>
      <c r="V27" s="679"/>
      <c r="W27" s="679"/>
      <c r="X27" s="679"/>
      <c r="Y27" s="680"/>
      <c r="Z27" s="715" t="s">
        <v>129</v>
      </c>
      <c r="AA27" s="715"/>
      <c r="AB27" s="715"/>
      <c r="AC27" s="715"/>
      <c r="AD27" s="716" t="s">
        <v>129</v>
      </c>
      <c r="AE27" s="716"/>
      <c r="AF27" s="716"/>
      <c r="AG27" s="716"/>
      <c r="AH27" s="716"/>
      <c r="AI27" s="716"/>
      <c r="AJ27" s="716"/>
      <c r="AK27" s="716"/>
      <c r="AL27" s="681" t="s">
        <v>129</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602269</v>
      </c>
      <c r="BH27" s="679"/>
      <c r="BI27" s="679"/>
      <c r="BJ27" s="679"/>
      <c r="BK27" s="679"/>
      <c r="BL27" s="679"/>
      <c r="BM27" s="679"/>
      <c r="BN27" s="680"/>
      <c r="BO27" s="715">
        <v>100</v>
      </c>
      <c r="BP27" s="715"/>
      <c r="BQ27" s="715"/>
      <c r="BR27" s="715"/>
      <c r="BS27" s="684">
        <v>46348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214920</v>
      </c>
      <c r="CS27" s="697"/>
      <c r="CT27" s="697"/>
      <c r="CU27" s="697"/>
      <c r="CV27" s="697"/>
      <c r="CW27" s="697"/>
      <c r="CX27" s="697"/>
      <c r="CY27" s="698"/>
      <c r="CZ27" s="681">
        <v>5.6</v>
      </c>
      <c r="DA27" s="699"/>
      <c r="DB27" s="699"/>
      <c r="DC27" s="700"/>
      <c r="DD27" s="684">
        <v>72596</v>
      </c>
      <c r="DE27" s="697"/>
      <c r="DF27" s="697"/>
      <c r="DG27" s="697"/>
      <c r="DH27" s="697"/>
      <c r="DI27" s="697"/>
      <c r="DJ27" s="697"/>
      <c r="DK27" s="698"/>
      <c r="DL27" s="684">
        <v>71388</v>
      </c>
      <c r="DM27" s="697"/>
      <c r="DN27" s="697"/>
      <c r="DO27" s="697"/>
      <c r="DP27" s="697"/>
      <c r="DQ27" s="697"/>
      <c r="DR27" s="697"/>
      <c r="DS27" s="697"/>
      <c r="DT27" s="697"/>
      <c r="DU27" s="697"/>
      <c r="DV27" s="698"/>
      <c r="DW27" s="681">
        <v>3.2</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15181</v>
      </c>
      <c r="S28" s="679"/>
      <c r="T28" s="679"/>
      <c r="U28" s="679"/>
      <c r="V28" s="679"/>
      <c r="W28" s="679"/>
      <c r="X28" s="679"/>
      <c r="Y28" s="680"/>
      <c r="Z28" s="715">
        <v>0.4</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487325</v>
      </c>
      <c r="CS28" s="679"/>
      <c r="CT28" s="679"/>
      <c r="CU28" s="679"/>
      <c r="CV28" s="679"/>
      <c r="CW28" s="679"/>
      <c r="CX28" s="679"/>
      <c r="CY28" s="680"/>
      <c r="CZ28" s="681">
        <v>12.7</v>
      </c>
      <c r="DA28" s="699"/>
      <c r="DB28" s="699"/>
      <c r="DC28" s="700"/>
      <c r="DD28" s="684">
        <v>482892</v>
      </c>
      <c r="DE28" s="679"/>
      <c r="DF28" s="679"/>
      <c r="DG28" s="679"/>
      <c r="DH28" s="679"/>
      <c r="DI28" s="679"/>
      <c r="DJ28" s="679"/>
      <c r="DK28" s="680"/>
      <c r="DL28" s="684">
        <v>482892</v>
      </c>
      <c r="DM28" s="679"/>
      <c r="DN28" s="679"/>
      <c r="DO28" s="679"/>
      <c r="DP28" s="679"/>
      <c r="DQ28" s="679"/>
      <c r="DR28" s="679"/>
      <c r="DS28" s="679"/>
      <c r="DT28" s="679"/>
      <c r="DU28" s="679"/>
      <c r="DV28" s="680"/>
      <c r="DW28" s="681">
        <v>21.6</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51309</v>
      </c>
      <c r="S29" s="679"/>
      <c r="T29" s="679"/>
      <c r="U29" s="679"/>
      <c r="V29" s="679"/>
      <c r="W29" s="679"/>
      <c r="X29" s="679"/>
      <c r="Y29" s="680"/>
      <c r="Z29" s="715">
        <v>1.3</v>
      </c>
      <c r="AA29" s="715"/>
      <c r="AB29" s="715"/>
      <c r="AC29" s="715"/>
      <c r="AD29" s="716">
        <v>6570</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487325</v>
      </c>
      <c r="CS29" s="697"/>
      <c r="CT29" s="697"/>
      <c r="CU29" s="697"/>
      <c r="CV29" s="697"/>
      <c r="CW29" s="697"/>
      <c r="CX29" s="697"/>
      <c r="CY29" s="698"/>
      <c r="CZ29" s="681">
        <v>12.7</v>
      </c>
      <c r="DA29" s="699"/>
      <c r="DB29" s="699"/>
      <c r="DC29" s="700"/>
      <c r="DD29" s="684">
        <v>482892</v>
      </c>
      <c r="DE29" s="697"/>
      <c r="DF29" s="697"/>
      <c r="DG29" s="697"/>
      <c r="DH29" s="697"/>
      <c r="DI29" s="697"/>
      <c r="DJ29" s="697"/>
      <c r="DK29" s="698"/>
      <c r="DL29" s="684">
        <v>482892</v>
      </c>
      <c r="DM29" s="697"/>
      <c r="DN29" s="697"/>
      <c r="DO29" s="697"/>
      <c r="DP29" s="697"/>
      <c r="DQ29" s="697"/>
      <c r="DR29" s="697"/>
      <c r="DS29" s="697"/>
      <c r="DT29" s="697"/>
      <c r="DU29" s="697"/>
      <c r="DV29" s="698"/>
      <c r="DW29" s="681">
        <v>21.6</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2271</v>
      </c>
      <c r="S30" s="679"/>
      <c r="T30" s="679"/>
      <c r="U30" s="679"/>
      <c r="V30" s="679"/>
      <c r="W30" s="679"/>
      <c r="X30" s="679"/>
      <c r="Y30" s="680"/>
      <c r="Z30" s="715">
        <v>0.1</v>
      </c>
      <c r="AA30" s="715"/>
      <c r="AB30" s="715"/>
      <c r="AC30" s="715"/>
      <c r="AD30" s="716" t="s">
        <v>245</v>
      </c>
      <c r="AE30" s="716"/>
      <c r="AF30" s="716"/>
      <c r="AG30" s="716"/>
      <c r="AH30" s="716"/>
      <c r="AI30" s="716"/>
      <c r="AJ30" s="716"/>
      <c r="AK30" s="716"/>
      <c r="AL30" s="681" t="s">
        <v>178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469792</v>
      </c>
      <c r="CS30" s="679"/>
      <c r="CT30" s="679"/>
      <c r="CU30" s="679"/>
      <c r="CV30" s="679"/>
      <c r="CW30" s="679"/>
      <c r="CX30" s="679"/>
      <c r="CY30" s="680"/>
      <c r="CZ30" s="681">
        <v>12.3</v>
      </c>
      <c r="DA30" s="699"/>
      <c r="DB30" s="699"/>
      <c r="DC30" s="700"/>
      <c r="DD30" s="684">
        <v>465359</v>
      </c>
      <c r="DE30" s="679"/>
      <c r="DF30" s="679"/>
      <c r="DG30" s="679"/>
      <c r="DH30" s="679"/>
      <c r="DI30" s="679"/>
      <c r="DJ30" s="679"/>
      <c r="DK30" s="680"/>
      <c r="DL30" s="684">
        <v>465359</v>
      </c>
      <c r="DM30" s="679"/>
      <c r="DN30" s="679"/>
      <c r="DO30" s="679"/>
      <c r="DP30" s="679"/>
      <c r="DQ30" s="679"/>
      <c r="DR30" s="679"/>
      <c r="DS30" s="679"/>
      <c r="DT30" s="679"/>
      <c r="DU30" s="679"/>
      <c r="DV30" s="680"/>
      <c r="DW30" s="681">
        <v>20.8</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609680</v>
      </c>
      <c r="S31" s="679"/>
      <c r="T31" s="679"/>
      <c r="U31" s="679"/>
      <c r="V31" s="679"/>
      <c r="W31" s="679"/>
      <c r="X31" s="679"/>
      <c r="Y31" s="680"/>
      <c r="Z31" s="715">
        <v>15.4</v>
      </c>
      <c r="AA31" s="715"/>
      <c r="AB31" s="715"/>
      <c r="AC31" s="715"/>
      <c r="AD31" s="716" t="s">
        <v>129</v>
      </c>
      <c r="AE31" s="716"/>
      <c r="AF31" s="716"/>
      <c r="AG31" s="716"/>
      <c r="AH31" s="716"/>
      <c r="AI31" s="716"/>
      <c r="AJ31" s="716"/>
      <c r="AK31" s="716"/>
      <c r="AL31" s="681" t="s">
        <v>178</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99.7</v>
      </c>
      <c r="BH31" s="748"/>
      <c r="BI31" s="748"/>
      <c r="BJ31" s="748"/>
      <c r="BK31" s="748"/>
      <c r="BL31" s="748"/>
      <c r="BM31" s="749">
        <v>97.2</v>
      </c>
      <c r="BN31" s="748"/>
      <c r="BO31" s="748"/>
      <c r="BP31" s="748"/>
      <c r="BQ31" s="750"/>
      <c r="BR31" s="747">
        <v>99.5</v>
      </c>
      <c r="BS31" s="748"/>
      <c r="BT31" s="748"/>
      <c r="BU31" s="748"/>
      <c r="BV31" s="748"/>
      <c r="BW31" s="748"/>
      <c r="BX31" s="749">
        <v>97.2</v>
      </c>
      <c r="BY31" s="748"/>
      <c r="BZ31" s="748"/>
      <c r="CA31" s="748"/>
      <c r="CB31" s="750"/>
      <c r="CD31" s="765"/>
      <c r="CE31" s="766"/>
      <c r="CF31" s="711" t="s">
        <v>313</v>
      </c>
      <c r="CG31" s="712"/>
      <c r="CH31" s="712"/>
      <c r="CI31" s="712"/>
      <c r="CJ31" s="712"/>
      <c r="CK31" s="712"/>
      <c r="CL31" s="712"/>
      <c r="CM31" s="712"/>
      <c r="CN31" s="712"/>
      <c r="CO31" s="712"/>
      <c r="CP31" s="712"/>
      <c r="CQ31" s="713"/>
      <c r="CR31" s="678">
        <v>17533</v>
      </c>
      <c r="CS31" s="697"/>
      <c r="CT31" s="697"/>
      <c r="CU31" s="697"/>
      <c r="CV31" s="697"/>
      <c r="CW31" s="697"/>
      <c r="CX31" s="697"/>
      <c r="CY31" s="698"/>
      <c r="CZ31" s="681">
        <v>0.5</v>
      </c>
      <c r="DA31" s="699"/>
      <c r="DB31" s="699"/>
      <c r="DC31" s="700"/>
      <c r="DD31" s="684">
        <v>17533</v>
      </c>
      <c r="DE31" s="697"/>
      <c r="DF31" s="697"/>
      <c r="DG31" s="697"/>
      <c r="DH31" s="697"/>
      <c r="DI31" s="697"/>
      <c r="DJ31" s="697"/>
      <c r="DK31" s="698"/>
      <c r="DL31" s="684">
        <v>17533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178</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99.9</v>
      </c>
      <c r="BH32" s="697"/>
      <c r="BI32" s="697"/>
      <c r="BJ32" s="697"/>
      <c r="BK32" s="697"/>
      <c r="BL32" s="697"/>
      <c r="BM32" s="682">
        <v>98</v>
      </c>
      <c r="BN32" s="743"/>
      <c r="BO32" s="743"/>
      <c r="BP32" s="743"/>
      <c r="BQ32" s="721"/>
      <c r="BR32" s="751">
        <v>99.4</v>
      </c>
      <c r="BS32" s="697"/>
      <c r="BT32" s="697"/>
      <c r="BU32" s="697"/>
      <c r="BV32" s="697"/>
      <c r="BW32" s="697"/>
      <c r="BX32" s="682">
        <v>97.9</v>
      </c>
      <c r="BY32" s="743"/>
      <c r="BZ32" s="743"/>
      <c r="CA32" s="743"/>
      <c r="CB32" s="721"/>
      <c r="CD32" s="767"/>
      <c r="CE32" s="768"/>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245</v>
      </c>
      <c r="DE32" s="679"/>
      <c r="DF32" s="679"/>
      <c r="DG32" s="679"/>
      <c r="DH32" s="679"/>
      <c r="DI32" s="679"/>
      <c r="DJ32" s="679"/>
      <c r="DK32" s="680"/>
      <c r="DL32" s="684" t="s">
        <v>129</v>
      </c>
      <c r="DM32" s="679"/>
      <c r="DN32" s="679"/>
      <c r="DO32" s="679"/>
      <c r="DP32" s="679"/>
      <c r="DQ32" s="679"/>
      <c r="DR32" s="679"/>
      <c r="DS32" s="679"/>
      <c r="DT32" s="679"/>
      <c r="DU32" s="679"/>
      <c r="DV32" s="680"/>
      <c r="DW32" s="681" t="s">
        <v>178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153242</v>
      </c>
      <c r="S33" s="679"/>
      <c r="T33" s="679"/>
      <c r="U33" s="679"/>
      <c r="V33" s="679"/>
      <c r="W33" s="679"/>
      <c r="X33" s="679"/>
      <c r="Y33" s="680"/>
      <c r="Z33" s="715">
        <v>3.9</v>
      </c>
      <c r="AA33" s="715"/>
      <c r="AB33" s="715"/>
      <c r="AC33" s="715"/>
      <c r="AD33" s="716" t="s">
        <v>245</v>
      </c>
      <c r="AE33" s="716"/>
      <c r="AF33" s="716"/>
      <c r="AG33" s="716"/>
      <c r="AH33" s="716"/>
      <c r="AI33" s="716"/>
      <c r="AJ33" s="716"/>
      <c r="AK33" s="716"/>
      <c r="AL33" s="681" t="s">
        <v>245</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99.6</v>
      </c>
      <c r="BH33" s="663"/>
      <c r="BI33" s="663"/>
      <c r="BJ33" s="663"/>
      <c r="BK33" s="663"/>
      <c r="BL33" s="663"/>
      <c r="BM33" s="706">
        <v>96.3</v>
      </c>
      <c r="BN33" s="663"/>
      <c r="BO33" s="663"/>
      <c r="BP33" s="663"/>
      <c r="BQ33" s="727"/>
      <c r="BR33" s="742">
        <v>99.5</v>
      </c>
      <c r="BS33" s="663"/>
      <c r="BT33" s="663"/>
      <c r="BU33" s="663"/>
      <c r="BV33" s="663"/>
      <c r="BW33" s="663"/>
      <c r="BX33" s="706">
        <v>96.5</v>
      </c>
      <c r="BY33" s="663"/>
      <c r="BZ33" s="663"/>
      <c r="CA33" s="663"/>
      <c r="CB33" s="727"/>
      <c r="CD33" s="711" t="s">
        <v>320</v>
      </c>
      <c r="CE33" s="712"/>
      <c r="CF33" s="712"/>
      <c r="CG33" s="712"/>
      <c r="CH33" s="712"/>
      <c r="CI33" s="712"/>
      <c r="CJ33" s="712"/>
      <c r="CK33" s="712"/>
      <c r="CL33" s="712"/>
      <c r="CM33" s="712"/>
      <c r="CN33" s="712"/>
      <c r="CO33" s="712"/>
      <c r="CP33" s="712"/>
      <c r="CQ33" s="713"/>
      <c r="CR33" s="678">
        <v>1333193</v>
      </c>
      <c r="CS33" s="697"/>
      <c r="CT33" s="697"/>
      <c r="CU33" s="697"/>
      <c r="CV33" s="697"/>
      <c r="CW33" s="697"/>
      <c r="CX33" s="697"/>
      <c r="CY33" s="698"/>
      <c r="CZ33" s="681">
        <v>34.799999999999997</v>
      </c>
      <c r="DA33" s="699"/>
      <c r="DB33" s="699"/>
      <c r="DC33" s="700"/>
      <c r="DD33" s="684">
        <v>1164576</v>
      </c>
      <c r="DE33" s="697"/>
      <c r="DF33" s="697"/>
      <c r="DG33" s="697"/>
      <c r="DH33" s="697"/>
      <c r="DI33" s="697"/>
      <c r="DJ33" s="697"/>
      <c r="DK33" s="698"/>
      <c r="DL33" s="684">
        <v>930671</v>
      </c>
      <c r="DM33" s="697"/>
      <c r="DN33" s="697"/>
      <c r="DO33" s="697"/>
      <c r="DP33" s="697"/>
      <c r="DQ33" s="697"/>
      <c r="DR33" s="697"/>
      <c r="DS33" s="697"/>
      <c r="DT33" s="697"/>
      <c r="DU33" s="697"/>
      <c r="DV33" s="698"/>
      <c r="DW33" s="681">
        <v>41.6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27272</v>
      </c>
      <c r="S34" s="679"/>
      <c r="T34" s="679"/>
      <c r="U34" s="679"/>
      <c r="V34" s="679"/>
      <c r="W34" s="679"/>
      <c r="X34" s="679"/>
      <c r="Y34" s="680"/>
      <c r="Z34" s="715">
        <v>0.7</v>
      </c>
      <c r="AA34" s="715"/>
      <c r="AB34" s="715"/>
      <c r="AC34" s="715"/>
      <c r="AD34" s="716">
        <v>7395</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473510</v>
      </c>
      <c r="CS34" s="679"/>
      <c r="CT34" s="679"/>
      <c r="CU34" s="679"/>
      <c r="CV34" s="679"/>
      <c r="CW34" s="679"/>
      <c r="CX34" s="679"/>
      <c r="CY34" s="680"/>
      <c r="CZ34" s="681">
        <v>12.4</v>
      </c>
      <c r="DA34" s="699"/>
      <c r="DB34" s="699"/>
      <c r="DC34" s="700"/>
      <c r="DD34" s="684">
        <v>393691</v>
      </c>
      <c r="DE34" s="679"/>
      <c r="DF34" s="679"/>
      <c r="DG34" s="679"/>
      <c r="DH34" s="679"/>
      <c r="DI34" s="679"/>
      <c r="DJ34" s="679"/>
      <c r="DK34" s="680"/>
      <c r="DL34" s="684">
        <v>288727</v>
      </c>
      <c r="DM34" s="679"/>
      <c r="DN34" s="679"/>
      <c r="DO34" s="679"/>
      <c r="DP34" s="679"/>
      <c r="DQ34" s="679"/>
      <c r="DR34" s="679"/>
      <c r="DS34" s="679"/>
      <c r="DT34" s="679"/>
      <c r="DU34" s="679"/>
      <c r="DV34" s="680"/>
      <c r="DW34" s="681">
        <v>12.9</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75</v>
      </c>
      <c r="S35" s="679"/>
      <c r="T35" s="679"/>
      <c r="U35" s="679"/>
      <c r="V35" s="679"/>
      <c r="W35" s="679"/>
      <c r="X35" s="679"/>
      <c r="Y35" s="680"/>
      <c r="Z35" s="715">
        <v>0</v>
      </c>
      <c r="AA35" s="715"/>
      <c r="AB35" s="715"/>
      <c r="AC35" s="715"/>
      <c r="AD35" s="716" t="s">
        <v>245</v>
      </c>
      <c r="AE35" s="716"/>
      <c r="AF35" s="716"/>
      <c r="AG35" s="716"/>
      <c r="AH35" s="716"/>
      <c r="AI35" s="716"/>
      <c r="AJ35" s="716"/>
      <c r="AK35" s="716"/>
      <c r="AL35" s="681" t="s">
        <v>129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69294</v>
      </c>
      <c r="CS35" s="697"/>
      <c r="CT35" s="697"/>
      <c r="CU35" s="697"/>
      <c r="CV35" s="697"/>
      <c r="CW35" s="697"/>
      <c r="CX35" s="697"/>
      <c r="CY35" s="698"/>
      <c r="CZ35" s="681">
        <v>1.8</v>
      </c>
      <c r="DA35" s="699"/>
      <c r="DB35" s="699"/>
      <c r="DC35" s="700"/>
      <c r="DD35" s="684">
        <v>65397</v>
      </c>
      <c r="DE35" s="697"/>
      <c r="DF35" s="697"/>
      <c r="DG35" s="697"/>
      <c r="DH35" s="697"/>
      <c r="DI35" s="697"/>
      <c r="DJ35" s="697"/>
      <c r="DK35" s="698"/>
      <c r="DL35" s="684">
        <v>14607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91700</v>
      </c>
      <c r="S36" s="679"/>
      <c r="T36" s="679"/>
      <c r="U36" s="679"/>
      <c r="V36" s="679"/>
      <c r="W36" s="679"/>
      <c r="X36" s="679"/>
      <c r="Y36" s="680"/>
      <c r="Z36" s="715">
        <v>2.2999999999999998</v>
      </c>
      <c r="AA36" s="715"/>
      <c r="AB36" s="715"/>
      <c r="AC36" s="715"/>
      <c r="AD36" s="716" t="s">
        <v>129</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367756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5539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417614</v>
      </c>
      <c r="CS36" s="679"/>
      <c r="CT36" s="679"/>
      <c r="CU36" s="679"/>
      <c r="CV36" s="679"/>
      <c r="CW36" s="679"/>
      <c r="CX36" s="679"/>
      <c r="CY36" s="680"/>
      <c r="CZ36" s="681">
        <v>10.9</v>
      </c>
      <c r="DA36" s="699"/>
      <c r="DB36" s="699"/>
      <c r="DC36" s="700"/>
      <c r="DD36" s="684">
        <v>368069</v>
      </c>
      <c r="DE36" s="679"/>
      <c r="DF36" s="679"/>
      <c r="DG36" s="679"/>
      <c r="DH36" s="679"/>
      <c r="DI36" s="679"/>
      <c r="DJ36" s="679"/>
      <c r="DK36" s="680"/>
      <c r="DL36" s="684">
        <v>303107</v>
      </c>
      <c r="DM36" s="679"/>
      <c r="DN36" s="679"/>
      <c r="DO36" s="679"/>
      <c r="DP36" s="679"/>
      <c r="DQ36" s="679"/>
      <c r="DR36" s="679"/>
      <c r="DS36" s="679"/>
      <c r="DT36" s="679"/>
      <c r="DU36" s="679"/>
      <c r="DV36" s="680"/>
      <c r="DW36" s="681">
        <v>13.5</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74436</v>
      </c>
      <c r="S37" s="679"/>
      <c r="T37" s="679"/>
      <c r="U37" s="679"/>
      <c r="V37" s="679"/>
      <c r="W37" s="679"/>
      <c r="X37" s="679"/>
      <c r="Y37" s="680"/>
      <c r="Z37" s="715">
        <v>1.9</v>
      </c>
      <c r="AA37" s="715"/>
      <c r="AB37" s="715"/>
      <c r="AC37" s="715"/>
      <c r="AD37" s="716" t="s">
        <v>129</v>
      </c>
      <c r="AE37" s="716"/>
      <c r="AF37" s="716"/>
      <c r="AG37" s="716"/>
      <c r="AH37" s="716"/>
      <c r="AI37" s="716"/>
      <c r="AJ37" s="716"/>
      <c r="AK37" s="716"/>
      <c r="AL37" s="681" t="s">
        <v>178</v>
      </c>
      <c r="AM37" s="682"/>
      <c r="AN37" s="682"/>
      <c r="AO37" s="717"/>
      <c r="AQ37" s="718" t="s">
        <v>332</v>
      </c>
      <c r="AR37" s="719"/>
      <c r="AS37" s="719"/>
      <c r="AT37" s="719"/>
      <c r="AU37" s="719"/>
      <c r="AV37" s="719"/>
      <c r="AW37" s="719"/>
      <c r="AX37" s="719"/>
      <c r="AY37" s="720"/>
      <c r="AZ37" s="678">
        <v>107642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-16473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254270</v>
      </c>
      <c r="CS37" s="697"/>
      <c r="CT37" s="697"/>
      <c r="CU37" s="697"/>
      <c r="CV37" s="697"/>
      <c r="CW37" s="697"/>
      <c r="CX37" s="697"/>
      <c r="CY37" s="698"/>
      <c r="CZ37" s="681">
        <v>6.6</v>
      </c>
      <c r="DA37" s="699"/>
      <c r="DB37" s="699"/>
      <c r="DC37" s="700"/>
      <c r="DD37" s="684">
        <v>239986</v>
      </c>
      <c r="DE37" s="697"/>
      <c r="DF37" s="697"/>
      <c r="DG37" s="697"/>
      <c r="DH37" s="697"/>
      <c r="DI37" s="697"/>
      <c r="DJ37" s="697"/>
      <c r="DK37" s="698"/>
      <c r="DL37" s="684">
        <v>227488</v>
      </c>
      <c r="DM37" s="697"/>
      <c r="DN37" s="697"/>
      <c r="DO37" s="697"/>
      <c r="DP37" s="697"/>
      <c r="DQ37" s="697"/>
      <c r="DR37" s="697"/>
      <c r="DS37" s="697"/>
      <c r="DT37" s="697"/>
      <c r="DU37" s="697"/>
      <c r="DV37" s="698"/>
      <c r="DW37" s="681">
        <v>10.199999999999999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90164</v>
      </c>
      <c r="S38" s="679"/>
      <c r="T38" s="679"/>
      <c r="U38" s="679"/>
      <c r="V38" s="679"/>
      <c r="W38" s="679"/>
      <c r="X38" s="679"/>
      <c r="Y38" s="680"/>
      <c r="Z38" s="715">
        <v>2.2999999999999998</v>
      </c>
      <c r="AA38" s="715"/>
      <c r="AB38" s="715"/>
      <c r="AC38" s="715"/>
      <c r="AD38" s="716">
        <v>170</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81253</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491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367756</v>
      </c>
      <c r="CS38" s="679"/>
      <c r="CT38" s="679"/>
      <c r="CU38" s="679"/>
      <c r="CV38" s="679"/>
      <c r="CW38" s="679"/>
      <c r="CX38" s="679"/>
      <c r="CY38" s="680"/>
      <c r="CZ38" s="681">
        <v>9.6</v>
      </c>
      <c r="DA38" s="699"/>
      <c r="DB38" s="699"/>
      <c r="DC38" s="700"/>
      <c r="DD38" s="684">
        <v>332690</v>
      </c>
      <c r="DE38" s="679"/>
      <c r="DF38" s="679"/>
      <c r="DG38" s="679"/>
      <c r="DH38" s="679"/>
      <c r="DI38" s="679"/>
      <c r="DJ38" s="679"/>
      <c r="DK38" s="680"/>
      <c r="DL38" s="684">
        <v>324230</v>
      </c>
      <c r="DM38" s="679"/>
      <c r="DN38" s="679"/>
      <c r="DO38" s="679"/>
      <c r="DP38" s="679"/>
      <c r="DQ38" s="679"/>
      <c r="DR38" s="679"/>
      <c r="DS38" s="679"/>
      <c r="DT38" s="679"/>
      <c r="DU38" s="679"/>
      <c r="DV38" s="680"/>
      <c r="DW38" s="681">
        <v>14.5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587612</v>
      </c>
      <c r="S39" s="679"/>
      <c r="T39" s="679"/>
      <c r="U39" s="679"/>
      <c r="V39" s="679"/>
      <c r="W39" s="679"/>
      <c r="X39" s="679"/>
      <c r="Y39" s="680"/>
      <c r="Z39" s="715">
        <v>14.8</v>
      </c>
      <c r="AA39" s="715"/>
      <c r="AB39" s="715"/>
      <c r="AC39" s="715"/>
      <c r="AD39" s="716" t="s">
        <v>245</v>
      </c>
      <c r="AE39" s="716"/>
      <c r="AF39" s="716"/>
      <c r="AG39" s="716"/>
      <c r="AH39" s="716"/>
      <c r="AI39" s="716"/>
      <c r="AJ39" s="716"/>
      <c r="AK39" s="716"/>
      <c r="AL39" s="681" t="s">
        <v>178</v>
      </c>
      <c r="AM39" s="682"/>
      <c r="AN39" s="682"/>
      <c r="AO39" s="717"/>
      <c r="AQ39" s="718" t="s">
        <v>340</v>
      </c>
      <c r="AR39" s="719"/>
      <c r="AS39" s="719"/>
      <c r="AT39" s="719"/>
      <c r="AU39" s="719"/>
      <c r="AV39" s="719"/>
      <c r="AW39" s="719"/>
      <c r="AX39" s="719"/>
      <c r="AY39" s="720"/>
      <c r="AZ39" s="678" t="s">
        <v>178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721</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5019</v>
      </c>
      <c r="CS39" s="697"/>
      <c r="CT39" s="697"/>
      <c r="CU39" s="697"/>
      <c r="CV39" s="697"/>
      <c r="CW39" s="697"/>
      <c r="CX39" s="697"/>
      <c r="CY39" s="698"/>
      <c r="CZ39" s="681">
        <v>0.1</v>
      </c>
      <c r="DA39" s="699"/>
      <c r="DB39" s="699"/>
      <c r="DC39" s="700"/>
      <c r="DD39" s="684">
        <v>4729</v>
      </c>
      <c r="DE39" s="697"/>
      <c r="DF39" s="697"/>
      <c r="DG39" s="697"/>
      <c r="DH39" s="697"/>
      <c r="DI39" s="697"/>
      <c r="DJ39" s="697"/>
      <c r="DK39" s="698"/>
      <c r="DL39" s="684" t="s">
        <v>129</v>
      </c>
      <c r="DM39" s="697"/>
      <c r="DN39" s="697"/>
      <c r="DO39" s="697"/>
      <c r="DP39" s="697"/>
      <c r="DQ39" s="697"/>
      <c r="DR39" s="697"/>
      <c r="DS39" s="697"/>
      <c r="DT39" s="697"/>
      <c r="DU39" s="697"/>
      <c r="DV39" s="698"/>
      <c r="DW39" s="681" t="s">
        <v>178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129</v>
      </c>
      <c r="AA40" s="715"/>
      <c r="AB40" s="715"/>
      <c r="AC40" s="715"/>
      <c r="AD40" s="716" t="s">
        <v>178</v>
      </c>
      <c r="AE40" s="716"/>
      <c r="AF40" s="716"/>
      <c r="AG40" s="716"/>
      <c r="AH40" s="716"/>
      <c r="AI40" s="716"/>
      <c r="AJ40" s="716"/>
      <c r="AK40" s="716"/>
      <c r="AL40" s="681" t="s">
        <v>245</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92</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245</v>
      </c>
      <c r="CS40" s="679"/>
      <c r="CT40" s="679"/>
      <c r="CU40" s="679"/>
      <c r="CV40" s="679"/>
      <c r="CW40" s="679"/>
      <c r="CX40" s="679"/>
      <c r="CY40" s="680"/>
      <c r="CZ40" s="681" t="s">
        <v>178</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68612</v>
      </c>
      <c r="S41" s="679"/>
      <c r="T41" s="679"/>
      <c r="U41" s="679"/>
      <c r="V41" s="679"/>
      <c r="W41" s="679"/>
      <c r="X41" s="679"/>
      <c r="Y41" s="680"/>
      <c r="Z41" s="715">
        <v>1.7</v>
      </c>
      <c r="AA41" s="715"/>
      <c r="AB41" s="715"/>
      <c r="AC41" s="715"/>
      <c r="AD41" s="716" t="s">
        <v>178</v>
      </c>
      <c r="AE41" s="716"/>
      <c r="AF41" s="716"/>
      <c r="AG41" s="716"/>
      <c r="AH41" s="716"/>
      <c r="AI41" s="716"/>
      <c r="AJ41" s="716"/>
      <c r="AK41" s="716"/>
      <c r="AL41" s="681" t="s">
        <v>178</v>
      </c>
      <c r="AM41" s="682"/>
      <c r="AN41" s="682"/>
      <c r="AO41" s="717"/>
      <c r="AQ41" s="718" t="s">
        <v>349</v>
      </c>
      <c r="AR41" s="719"/>
      <c r="AS41" s="719"/>
      <c r="AT41" s="719"/>
      <c r="AU41" s="719"/>
      <c r="AV41" s="719"/>
      <c r="AW41" s="719"/>
      <c r="AX41" s="719"/>
      <c r="AY41" s="720"/>
      <c r="AZ41" s="678">
        <v>37013</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178</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3958160</v>
      </c>
      <c r="S42" s="701"/>
      <c r="T42" s="701"/>
      <c r="U42" s="701"/>
      <c r="V42" s="701"/>
      <c r="W42" s="701"/>
      <c r="X42" s="701"/>
      <c r="Y42" s="703"/>
      <c r="Z42" s="704">
        <v>100</v>
      </c>
      <c r="AA42" s="704"/>
      <c r="AB42" s="704"/>
      <c r="AC42" s="704"/>
      <c r="AD42" s="705">
        <v>2168350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141848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303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1253714</v>
      </c>
      <c r="CS42" s="679"/>
      <c r="CT42" s="679"/>
      <c r="CU42" s="679"/>
      <c r="CV42" s="679"/>
      <c r="CW42" s="679"/>
      <c r="CX42" s="679"/>
      <c r="CY42" s="680"/>
      <c r="CZ42" s="681">
        <v>32.700000000000003</v>
      </c>
      <c r="DA42" s="682"/>
      <c r="DB42" s="682"/>
      <c r="DC42" s="683"/>
      <c r="DD42" s="684">
        <v>153298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20448</v>
      </c>
      <c r="CS43" s="697"/>
      <c r="CT43" s="697"/>
      <c r="CU43" s="697"/>
      <c r="CV43" s="697"/>
      <c r="CW43" s="697"/>
      <c r="CX43" s="697"/>
      <c r="CY43" s="698"/>
      <c r="CZ43" s="681">
        <v>0.5</v>
      </c>
      <c r="DA43" s="699"/>
      <c r="DB43" s="699"/>
      <c r="DC43" s="700"/>
      <c r="DD43" s="684">
        <v>16948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1251888</v>
      </c>
      <c r="CS44" s="679"/>
      <c r="CT44" s="679"/>
      <c r="CU44" s="679"/>
      <c r="CV44" s="679"/>
      <c r="CW44" s="679"/>
      <c r="CX44" s="679"/>
      <c r="CY44" s="680"/>
      <c r="CZ44" s="681">
        <v>32.700000000000003</v>
      </c>
      <c r="DA44" s="682"/>
      <c r="DB44" s="682"/>
      <c r="DC44" s="683"/>
      <c r="DD44" s="684">
        <v>151472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808378</v>
      </c>
      <c r="CS45" s="697"/>
      <c r="CT45" s="697"/>
      <c r="CU45" s="697"/>
      <c r="CV45" s="697"/>
      <c r="CW45" s="697"/>
      <c r="CX45" s="697"/>
      <c r="CY45" s="698"/>
      <c r="CZ45" s="681">
        <v>21.1</v>
      </c>
      <c r="DA45" s="699"/>
      <c r="DB45" s="699"/>
      <c r="DC45" s="700"/>
      <c r="DD45" s="684">
        <v>18810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436508</v>
      </c>
      <c r="CS46" s="679"/>
      <c r="CT46" s="679"/>
      <c r="CU46" s="679"/>
      <c r="CV46" s="679"/>
      <c r="CW46" s="679"/>
      <c r="CX46" s="679"/>
      <c r="CY46" s="680"/>
      <c r="CZ46" s="681">
        <v>11.4</v>
      </c>
      <c r="DA46" s="682"/>
      <c r="DB46" s="682"/>
      <c r="DC46" s="683"/>
      <c r="DD46" s="684">
        <v>130460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1826</v>
      </c>
      <c r="CS47" s="697"/>
      <c r="CT47" s="697"/>
      <c r="CU47" s="697"/>
      <c r="CV47" s="697"/>
      <c r="CW47" s="697"/>
      <c r="CX47" s="697"/>
      <c r="CY47" s="698"/>
      <c r="CZ47" s="681">
        <v>0</v>
      </c>
      <c r="DA47" s="699"/>
      <c r="DB47" s="699"/>
      <c r="DC47" s="700"/>
      <c r="DD47" s="684">
        <v>1826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178</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3828216</v>
      </c>
      <c r="CS49" s="663"/>
      <c r="CT49" s="663"/>
      <c r="CU49" s="663"/>
      <c r="CV49" s="663"/>
      <c r="CW49" s="663"/>
      <c r="CX49" s="663"/>
      <c r="CY49" s="664"/>
      <c r="CZ49" s="665">
        <v>100</v>
      </c>
      <c r="DA49" s="666"/>
      <c r="DB49" s="666"/>
      <c r="DC49" s="667"/>
      <c r="DD49" s="668">
        <v>2379920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zu22PAauV49FujcJpPDL6g86RhS24FqKDqkKaQ5JWk2ZUe4Qr8Lh7FXdJ4xFyDqS4EKAbtZ9lZULEFkI+cBsQ==" saltValue="FO9BqOBJQp1F9ZLP8Z9F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367</v>
      </c>
      <c r="DK2" s="1207"/>
      <c r="DL2" s="1207"/>
      <c r="DM2" s="1207"/>
      <c r="DN2" s="1207"/>
      <c r="DO2" s="1208"/>
      <c r="DP2" s="250"/>
      <c r="DQ2" s="1206" t="s">
        <v>368</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369</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371</v>
      </c>
      <c r="B5" s="1092"/>
      <c r="C5" s="1092"/>
      <c r="D5" s="1092"/>
      <c r="E5" s="1092"/>
      <c r="F5" s="1092"/>
      <c r="G5" s="1092"/>
      <c r="H5" s="1092"/>
      <c r="I5" s="1092"/>
      <c r="J5" s="1092"/>
      <c r="K5" s="1092"/>
      <c r="L5" s="1092"/>
      <c r="M5" s="1092"/>
      <c r="N5" s="1092"/>
      <c r="O5" s="1092"/>
      <c r="P5" s="1093"/>
      <c r="Q5" s="1097" t="s">
        <v>372</v>
      </c>
      <c r="R5" s="1098"/>
      <c r="S5" s="1098"/>
      <c r="T5" s="1098"/>
      <c r="U5" s="1099"/>
      <c r="V5" s="1097" t="s">
        <v>373</v>
      </c>
      <c r="W5" s="1098"/>
      <c r="X5" s="1098"/>
      <c r="Y5" s="1098"/>
      <c r="Z5" s="1099"/>
      <c r="AA5" s="1097" t="s">
        <v>374</v>
      </c>
      <c r="AB5" s="1098"/>
      <c r="AC5" s="1098"/>
      <c r="AD5" s="1098"/>
      <c r="AE5" s="1098"/>
      <c r="AF5" s="1209" t="s">
        <v>375</v>
      </c>
      <c r="AG5" s="1098"/>
      <c r="AH5" s="1098"/>
      <c r="AI5" s="1098"/>
      <c r="AJ5" s="1113"/>
      <c r="AK5" s="1098" t="s">
        <v>376</v>
      </c>
      <c r="AL5" s="1098"/>
      <c r="AM5" s="1098"/>
      <c r="AN5" s="1098"/>
      <c r="AO5" s="1099"/>
      <c r="AP5" s="1097" t="s">
        <v>377</v>
      </c>
      <c r="AQ5" s="1098"/>
      <c r="AR5" s="1098"/>
      <c r="AS5" s="1098"/>
      <c r="AT5" s="1099"/>
      <c r="AU5" s="1097" t="s">
        <v>378</v>
      </c>
      <c r="AV5" s="1098"/>
      <c r="AW5" s="1098"/>
      <c r="AX5" s="1098"/>
      <c r="AY5" s="1113"/>
      <c r="AZ5" s="257"/>
      <c r="BA5" s="257"/>
      <c r="BB5" s="257"/>
      <c r="BC5" s="257"/>
      <c r="BD5" s="257"/>
      <c r="BE5" s="258"/>
      <c r="BF5" s="258"/>
      <c r="BG5" s="258"/>
      <c r="BH5" s="258"/>
      <c r="BI5" s="258"/>
      <c r="BJ5" s="258"/>
      <c r="BK5" s="258"/>
      <c r="BL5" s="258"/>
      <c r="BM5" s="258"/>
      <c r="BN5" s="258"/>
      <c r="BO5" s="258"/>
      <c r="BP5" s="258"/>
      <c r="BQ5" s="1091" t="s">
        <v>379</v>
      </c>
      <c r="BR5" s="1092"/>
      <c r="BS5" s="1092"/>
      <c r="BT5" s="1092"/>
      <c r="BU5" s="1092"/>
      <c r="BV5" s="1092"/>
      <c r="BW5" s="1092"/>
      <c r="BX5" s="1092"/>
      <c r="BY5" s="1092"/>
      <c r="BZ5" s="1092"/>
      <c r="CA5" s="1092"/>
      <c r="CB5" s="1092"/>
      <c r="CC5" s="1092"/>
      <c r="CD5" s="1092"/>
      <c r="CE5" s="1092"/>
      <c r="CF5" s="1092"/>
      <c r="CG5" s="1093"/>
      <c r="CH5" s="1097" t="s">
        <v>380</v>
      </c>
      <c r="CI5" s="1098"/>
      <c r="CJ5" s="1098"/>
      <c r="CK5" s="1098"/>
      <c r="CL5" s="1099"/>
      <c r="CM5" s="1097" t="s">
        <v>381</v>
      </c>
      <c r="CN5" s="1098"/>
      <c r="CO5" s="1098"/>
      <c r="CP5" s="1098"/>
      <c r="CQ5" s="1099"/>
      <c r="CR5" s="1097" t="s">
        <v>382</v>
      </c>
      <c r="CS5" s="1098"/>
      <c r="CT5" s="1098"/>
      <c r="CU5" s="1098"/>
      <c r="CV5" s="1099"/>
      <c r="CW5" s="1097" t="s">
        <v>383</v>
      </c>
      <c r="CX5" s="1098"/>
      <c r="CY5" s="1098"/>
      <c r="CZ5" s="1098"/>
      <c r="DA5" s="1099"/>
      <c r="DB5" s="1097" t="s">
        <v>384</v>
      </c>
      <c r="DC5" s="1098"/>
      <c r="DD5" s="1098"/>
      <c r="DE5" s="1098"/>
      <c r="DF5" s="1099"/>
      <c r="DG5" s="1194" t="s">
        <v>385</v>
      </c>
      <c r="DH5" s="1195"/>
      <c r="DI5" s="1195"/>
      <c r="DJ5" s="1195"/>
      <c r="DK5" s="1196"/>
      <c r="DL5" s="1194" t="s">
        <v>386</v>
      </c>
      <c r="DM5" s="1195"/>
      <c r="DN5" s="1195"/>
      <c r="DO5" s="1195"/>
      <c r="DP5" s="1196"/>
      <c r="DQ5" s="1097" t="s">
        <v>387</v>
      </c>
      <c r="DR5" s="1098"/>
      <c r="DS5" s="1098"/>
      <c r="DT5" s="1098"/>
      <c r="DU5" s="1099"/>
      <c r="DV5" s="1097" t="s">
        <v>378</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388</v>
      </c>
      <c r="C7" s="1147"/>
      <c r="D7" s="1147"/>
      <c r="E7" s="1147"/>
      <c r="F7" s="1147"/>
      <c r="G7" s="1147"/>
      <c r="H7" s="1147"/>
      <c r="I7" s="1147"/>
      <c r="J7" s="1147"/>
      <c r="K7" s="1147"/>
      <c r="L7" s="1147"/>
      <c r="M7" s="1147"/>
      <c r="N7" s="1147"/>
      <c r="O7" s="1147"/>
      <c r="P7" s="1148"/>
      <c r="Q7" s="1200">
        <v>3958</v>
      </c>
      <c r="R7" s="1201"/>
      <c r="S7" s="1201"/>
      <c r="T7" s="1201"/>
      <c r="U7" s="1201"/>
      <c r="V7" s="1201">
        <v>3828</v>
      </c>
      <c r="W7" s="1201"/>
      <c r="X7" s="1201"/>
      <c r="Y7" s="1201"/>
      <c r="Z7" s="1201"/>
      <c r="AA7" s="1201">
        <v>130</v>
      </c>
      <c r="AB7" s="1201"/>
      <c r="AC7" s="1201"/>
      <c r="AD7" s="1201"/>
      <c r="AE7" s="1202"/>
      <c r="AF7" s="1203">
        <v>120</v>
      </c>
      <c r="AG7" s="1204"/>
      <c r="AH7" s="1204"/>
      <c r="AI7" s="1204"/>
      <c r="AJ7" s="1205"/>
      <c r="AK7" s="1187"/>
      <c r="AL7" s="1188"/>
      <c r="AM7" s="1188"/>
      <c r="AN7" s="1188"/>
      <c r="AO7" s="1188"/>
      <c r="AP7" s="1188">
        <v>4922</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4"/>
      <c r="R23" s="1165"/>
      <c r="S23" s="1165"/>
      <c r="T23" s="1165"/>
      <c r="U23" s="1165"/>
      <c r="V23" s="1165"/>
      <c r="W23" s="1165"/>
      <c r="X23" s="1165"/>
      <c r="Y23" s="1165"/>
      <c r="Z23" s="1165"/>
      <c r="AA23" s="1165"/>
      <c r="AB23" s="1165"/>
      <c r="AC23" s="1165"/>
      <c r="AD23" s="1165"/>
      <c r="AE23" s="1166"/>
      <c r="AF23" s="1167">
        <v>120</v>
      </c>
      <c r="AG23" s="1165"/>
      <c r="AH23" s="1165"/>
      <c r="AI23" s="1165"/>
      <c r="AJ23" s="1168"/>
      <c r="AK23" s="1169"/>
      <c r="AL23" s="1170"/>
      <c r="AM23" s="1170"/>
      <c r="AN23" s="1170"/>
      <c r="AO23" s="1170"/>
      <c r="AP23" s="1165"/>
      <c r="AQ23" s="1165"/>
      <c r="AR23" s="1165"/>
      <c r="AS23" s="1165"/>
      <c r="AT23" s="1165"/>
      <c r="AU23" s="1171"/>
      <c r="AV23" s="1171"/>
      <c r="AW23" s="1171"/>
      <c r="AX23" s="1171"/>
      <c r="AY23" s="1172"/>
      <c r="AZ23" s="1161" t="s">
        <v>392</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393</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394</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371</v>
      </c>
      <c r="B26" s="1092"/>
      <c r="C26" s="1092"/>
      <c r="D26" s="1092"/>
      <c r="E26" s="1092"/>
      <c r="F26" s="1092"/>
      <c r="G26" s="1092"/>
      <c r="H26" s="1092"/>
      <c r="I26" s="1092"/>
      <c r="J26" s="1092"/>
      <c r="K26" s="1092"/>
      <c r="L26" s="1092"/>
      <c r="M26" s="1092"/>
      <c r="N26" s="1092"/>
      <c r="O26" s="1092"/>
      <c r="P26" s="1093"/>
      <c r="Q26" s="1097" t="s">
        <v>395</v>
      </c>
      <c r="R26" s="1098"/>
      <c r="S26" s="1098"/>
      <c r="T26" s="1098"/>
      <c r="U26" s="1099"/>
      <c r="V26" s="1097" t="s">
        <v>396</v>
      </c>
      <c r="W26" s="1098"/>
      <c r="X26" s="1098"/>
      <c r="Y26" s="1098"/>
      <c r="Z26" s="1099"/>
      <c r="AA26" s="1097" t="s">
        <v>397</v>
      </c>
      <c r="AB26" s="1098"/>
      <c r="AC26" s="1098"/>
      <c r="AD26" s="1098"/>
      <c r="AE26" s="1098"/>
      <c r="AF26" s="1155" t="s">
        <v>398</v>
      </c>
      <c r="AG26" s="1104"/>
      <c r="AH26" s="1104"/>
      <c r="AI26" s="1104"/>
      <c r="AJ26" s="1156"/>
      <c r="AK26" s="1098" t="s">
        <v>399</v>
      </c>
      <c r="AL26" s="1098"/>
      <c r="AM26" s="1098"/>
      <c r="AN26" s="1098"/>
      <c r="AO26" s="1099"/>
      <c r="AP26" s="1097" t="s">
        <v>400</v>
      </c>
      <c r="AQ26" s="1098"/>
      <c r="AR26" s="1098"/>
      <c r="AS26" s="1098"/>
      <c r="AT26" s="1099"/>
      <c r="AU26" s="1097" t="s">
        <v>401</v>
      </c>
      <c r="AV26" s="1098"/>
      <c r="AW26" s="1098"/>
      <c r="AX26" s="1098"/>
      <c r="AY26" s="1099"/>
      <c r="AZ26" s="1097" t="s">
        <v>402</v>
      </c>
      <c r="BA26" s="1098"/>
      <c r="BB26" s="1098"/>
      <c r="BC26" s="1098"/>
      <c r="BD26" s="1099"/>
      <c r="BE26" s="1097" t="s">
        <v>378</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403</v>
      </c>
      <c r="C28" s="1147"/>
      <c r="D28" s="1147"/>
      <c r="E28" s="1147"/>
      <c r="F28" s="1147"/>
      <c r="G28" s="1147"/>
      <c r="H28" s="1147"/>
      <c r="I28" s="1147"/>
      <c r="J28" s="1147"/>
      <c r="K28" s="1147"/>
      <c r="L28" s="1147"/>
      <c r="M28" s="1147"/>
      <c r="N28" s="1147"/>
      <c r="O28" s="1147"/>
      <c r="P28" s="1148"/>
      <c r="Q28" s="1149">
        <v>323</v>
      </c>
      <c r="R28" s="1150"/>
      <c r="S28" s="1150"/>
      <c r="T28" s="1150"/>
      <c r="U28" s="1150"/>
      <c r="V28" s="1150">
        <v>318</v>
      </c>
      <c r="W28" s="1150"/>
      <c r="X28" s="1150"/>
      <c r="Y28" s="1150"/>
      <c r="Z28" s="1150"/>
      <c r="AA28" s="1150">
        <v>6</v>
      </c>
      <c r="AB28" s="1150"/>
      <c r="AC28" s="1150"/>
      <c r="AD28" s="1150"/>
      <c r="AE28" s="1151"/>
      <c r="AF28" s="1152">
        <v>6</v>
      </c>
      <c r="AG28" s="1150"/>
      <c r="AH28" s="1150"/>
      <c r="AI28" s="1150"/>
      <c r="AJ28" s="1153"/>
      <c r="AK28" s="1154">
        <v>21</v>
      </c>
      <c r="AL28" s="1142"/>
      <c r="AM28" s="1142"/>
      <c r="AN28" s="1142"/>
      <c r="AO28" s="1142"/>
      <c r="AP28" s="1142"/>
      <c r="AQ28" s="1142"/>
      <c r="AR28" s="1142"/>
      <c r="AS28" s="1142"/>
      <c r="AT28" s="1142"/>
      <c r="AU28" s="1142"/>
      <c r="AV28" s="1142"/>
      <c r="AW28" s="1142"/>
      <c r="AX28" s="1142"/>
      <c r="AY28" s="1142"/>
      <c r="AZ28" s="1143" t="s">
        <v>582</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404</v>
      </c>
      <c r="C29" s="1134"/>
      <c r="D29" s="1134"/>
      <c r="E29" s="1134"/>
      <c r="F29" s="1134"/>
      <c r="G29" s="1134"/>
      <c r="H29" s="1134"/>
      <c r="I29" s="1134"/>
      <c r="J29" s="1134"/>
      <c r="K29" s="1134"/>
      <c r="L29" s="1134"/>
      <c r="M29" s="1134"/>
      <c r="N29" s="1134"/>
      <c r="O29" s="1134"/>
      <c r="P29" s="1135"/>
      <c r="Q29" s="1139">
        <v>64</v>
      </c>
      <c r="R29" s="1140"/>
      <c r="S29" s="1140"/>
      <c r="T29" s="1140"/>
      <c r="U29" s="1140"/>
      <c r="V29" s="1140">
        <v>64</v>
      </c>
      <c r="W29" s="1140"/>
      <c r="X29" s="1140"/>
      <c r="Y29" s="1140"/>
      <c r="Z29" s="1140"/>
      <c r="AA29" s="1140">
        <v>0</v>
      </c>
      <c r="AB29" s="1140"/>
      <c r="AC29" s="1140"/>
      <c r="AD29" s="1140"/>
      <c r="AE29" s="1141"/>
      <c r="AF29" s="1115">
        <v>0</v>
      </c>
      <c r="AG29" s="1116"/>
      <c r="AH29" s="1116"/>
      <c r="AI29" s="1116"/>
      <c r="AJ29" s="1117"/>
      <c r="AK29" s="1073">
        <v>14</v>
      </c>
      <c r="AL29" s="1064"/>
      <c r="AM29" s="1064"/>
      <c r="AN29" s="1064"/>
      <c r="AO29" s="1064"/>
      <c r="AP29" s="1064"/>
      <c r="AQ29" s="1064"/>
      <c r="AR29" s="1064"/>
      <c r="AS29" s="1064"/>
      <c r="AT29" s="1064"/>
      <c r="AU29" s="1064"/>
      <c r="AV29" s="1064"/>
      <c r="AW29" s="1064"/>
      <c r="AX29" s="1064"/>
      <c r="AY29" s="1064"/>
      <c r="AZ29" s="1138" t="s">
        <v>583</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405</v>
      </c>
      <c r="C30" s="1134"/>
      <c r="D30" s="1134"/>
      <c r="E30" s="1134"/>
      <c r="F30" s="1134"/>
      <c r="G30" s="1134"/>
      <c r="H30" s="1134"/>
      <c r="I30" s="1134"/>
      <c r="J30" s="1134"/>
      <c r="K30" s="1134"/>
      <c r="L30" s="1134"/>
      <c r="M30" s="1134"/>
      <c r="N30" s="1134"/>
      <c r="O30" s="1134"/>
      <c r="P30" s="1135"/>
      <c r="Q30" s="1139">
        <v>230</v>
      </c>
      <c r="R30" s="1140"/>
      <c r="S30" s="1140"/>
      <c r="T30" s="1140"/>
      <c r="U30" s="1140"/>
      <c r="V30" s="1140">
        <v>229</v>
      </c>
      <c r="W30" s="1140"/>
      <c r="X30" s="1140"/>
      <c r="Y30" s="1140"/>
      <c r="Z30" s="1140"/>
      <c r="AA30" s="1140">
        <v>0</v>
      </c>
      <c r="AB30" s="1140"/>
      <c r="AC30" s="1140"/>
      <c r="AD30" s="1140"/>
      <c r="AE30" s="1141"/>
      <c r="AF30" s="1115">
        <v>0</v>
      </c>
      <c r="AG30" s="1116"/>
      <c r="AH30" s="1116"/>
      <c r="AI30" s="1116"/>
      <c r="AJ30" s="1117"/>
      <c r="AK30" s="1073">
        <v>81</v>
      </c>
      <c r="AL30" s="1064"/>
      <c r="AM30" s="1064"/>
      <c r="AN30" s="1064"/>
      <c r="AO30" s="1064"/>
      <c r="AP30" s="1064">
        <v>948</v>
      </c>
      <c r="AQ30" s="1064"/>
      <c r="AR30" s="1064"/>
      <c r="AS30" s="1064"/>
      <c r="AT30" s="1064"/>
      <c r="AU30" s="1064">
        <v>607</v>
      </c>
      <c r="AV30" s="1064"/>
      <c r="AW30" s="1064"/>
      <c r="AX30" s="1064"/>
      <c r="AY30" s="1064"/>
      <c r="AZ30" s="1138" t="s">
        <v>583</v>
      </c>
      <c r="BA30" s="1138"/>
      <c r="BB30" s="1138"/>
      <c r="BC30" s="1138"/>
      <c r="BD30" s="1138"/>
      <c r="BE30" s="1128" t="s">
        <v>406</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407</v>
      </c>
      <c r="C31" s="1134"/>
      <c r="D31" s="1134"/>
      <c r="E31" s="1134"/>
      <c r="F31" s="1134"/>
      <c r="G31" s="1134"/>
      <c r="H31" s="1134"/>
      <c r="I31" s="1134"/>
      <c r="J31" s="1134"/>
      <c r="K31" s="1134"/>
      <c r="L31" s="1134"/>
      <c r="M31" s="1134"/>
      <c r="N31" s="1134"/>
      <c r="O31" s="1134"/>
      <c r="P31" s="1135"/>
      <c r="Q31" s="1139">
        <v>92</v>
      </c>
      <c r="R31" s="1140"/>
      <c r="S31" s="1140"/>
      <c r="T31" s="1140"/>
      <c r="U31" s="1140"/>
      <c r="V31" s="1140">
        <v>91</v>
      </c>
      <c r="W31" s="1140"/>
      <c r="X31" s="1140"/>
      <c r="Y31" s="1140"/>
      <c r="Z31" s="1140"/>
      <c r="AA31" s="1140">
        <v>1</v>
      </c>
      <c r="AB31" s="1140"/>
      <c r="AC31" s="1140"/>
      <c r="AD31" s="1140"/>
      <c r="AE31" s="1141"/>
      <c r="AF31" s="1115">
        <v>1</v>
      </c>
      <c r="AG31" s="1116"/>
      <c r="AH31" s="1116"/>
      <c r="AI31" s="1116"/>
      <c r="AJ31" s="1117"/>
      <c r="AK31" s="1073">
        <v>48</v>
      </c>
      <c r="AL31" s="1064"/>
      <c r="AM31" s="1064"/>
      <c r="AN31" s="1064"/>
      <c r="AO31" s="1064"/>
      <c r="AP31" s="1064">
        <v>389</v>
      </c>
      <c r="AQ31" s="1064"/>
      <c r="AR31" s="1064"/>
      <c r="AS31" s="1064"/>
      <c r="AT31" s="1064"/>
      <c r="AU31" s="1064">
        <v>387</v>
      </c>
      <c r="AV31" s="1064"/>
      <c r="AW31" s="1064"/>
      <c r="AX31" s="1064"/>
      <c r="AY31" s="1064"/>
      <c r="AZ31" s="1138" t="s">
        <v>584</v>
      </c>
      <c r="BA31" s="1138"/>
      <c r="BB31" s="1138"/>
      <c r="BC31" s="1138"/>
      <c r="BD31" s="1138"/>
      <c r="BE31" s="1128" t="s">
        <v>408</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409</v>
      </c>
      <c r="C32" s="1134"/>
      <c r="D32" s="1134"/>
      <c r="E32" s="1134"/>
      <c r="F32" s="1134"/>
      <c r="G32" s="1134"/>
      <c r="H32" s="1134"/>
      <c r="I32" s="1134"/>
      <c r="J32" s="1134"/>
      <c r="K32" s="1134"/>
      <c r="L32" s="1134"/>
      <c r="M32" s="1134"/>
      <c r="N32" s="1134"/>
      <c r="O32" s="1134"/>
      <c r="P32" s="1135"/>
      <c r="Q32" s="1139">
        <v>77</v>
      </c>
      <c r="R32" s="1140"/>
      <c r="S32" s="1140"/>
      <c r="T32" s="1140"/>
      <c r="U32" s="1140"/>
      <c r="V32" s="1140">
        <v>76</v>
      </c>
      <c r="W32" s="1140"/>
      <c r="X32" s="1140"/>
      <c r="Y32" s="1140"/>
      <c r="Z32" s="1140"/>
      <c r="AA32" s="1140">
        <v>1</v>
      </c>
      <c r="AB32" s="1140"/>
      <c r="AC32" s="1140"/>
      <c r="AD32" s="1140"/>
      <c r="AE32" s="1141"/>
      <c r="AF32" s="1115">
        <v>1</v>
      </c>
      <c r="AG32" s="1116"/>
      <c r="AH32" s="1116"/>
      <c r="AI32" s="1116"/>
      <c r="AJ32" s="1117"/>
      <c r="AK32" s="1073">
        <v>54</v>
      </c>
      <c r="AL32" s="1064"/>
      <c r="AM32" s="1064"/>
      <c r="AN32" s="1064"/>
      <c r="AO32" s="1064"/>
      <c r="AP32" s="1064">
        <v>405</v>
      </c>
      <c r="AQ32" s="1064"/>
      <c r="AR32" s="1064"/>
      <c r="AS32" s="1064"/>
      <c r="AT32" s="1064"/>
      <c r="AU32" s="1064">
        <v>405</v>
      </c>
      <c r="AV32" s="1064"/>
      <c r="AW32" s="1064"/>
      <c r="AX32" s="1064"/>
      <c r="AY32" s="1064"/>
      <c r="AZ32" s="1138" t="s">
        <v>583</v>
      </c>
      <c r="BA32" s="1138"/>
      <c r="BB32" s="1138"/>
      <c r="BC32" s="1138"/>
      <c r="BD32" s="1138"/>
      <c r="BE32" s="1128" t="s">
        <v>406</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8</v>
      </c>
      <c r="AG63" s="1052"/>
      <c r="AH63" s="1052"/>
      <c r="AI63" s="1052"/>
      <c r="AJ63" s="1126"/>
      <c r="AK63" s="1127"/>
      <c r="AL63" s="1056"/>
      <c r="AM63" s="1056"/>
      <c r="AN63" s="1056"/>
      <c r="AO63" s="1056"/>
      <c r="AP63" s="1052"/>
      <c r="AQ63" s="1052"/>
      <c r="AR63" s="1052"/>
      <c r="AS63" s="1052"/>
      <c r="AT63" s="1052"/>
      <c r="AU63" s="1052"/>
      <c r="AV63" s="1052"/>
      <c r="AW63" s="1052"/>
      <c r="AX63" s="1052"/>
      <c r="AY63" s="1052"/>
      <c r="AZ63" s="1121"/>
      <c r="BA63" s="1121"/>
      <c r="BB63" s="1121"/>
      <c r="BC63" s="1121"/>
      <c r="BD63" s="1121"/>
      <c r="BE63" s="1053"/>
      <c r="BF63" s="1053"/>
      <c r="BG63" s="1053"/>
      <c r="BH63" s="1053"/>
      <c r="BI63" s="1054"/>
      <c r="BJ63" s="1122" t="s">
        <v>392</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395</v>
      </c>
      <c r="R66" s="1098"/>
      <c r="S66" s="1098"/>
      <c r="T66" s="1098"/>
      <c r="U66" s="1099"/>
      <c r="V66" s="1097" t="s">
        <v>414</v>
      </c>
      <c r="W66" s="1098"/>
      <c r="X66" s="1098"/>
      <c r="Y66" s="1098"/>
      <c r="Z66" s="1099"/>
      <c r="AA66" s="1097" t="s">
        <v>397</v>
      </c>
      <c r="AB66" s="1098"/>
      <c r="AC66" s="1098"/>
      <c r="AD66" s="1098"/>
      <c r="AE66" s="1099"/>
      <c r="AF66" s="1103" t="s">
        <v>415</v>
      </c>
      <c r="AG66" s="1104"/>
      <c r="AH66" s="1104"/>
      <c r="AI66" s="1104"/>
      <c r="AJ66" s="1105"/>
      <c r="AK66" s="1097" t="s">
        <v>416</v>
      </c>
      <c r="AL66" s="1092"/>
      <c r="AM66" s="1092"/>
      <c r="AN66" s="1092"/>
      <c r="AO66" s="1093"/>
      <c r="AP66" s="1097" t="s">
        <v>417</v>
      </c>
      <c r="AQ66" s="1098"/>
      <c r="AR66" s="1098"/>
      <c r="AS66" s="1098"/>
      <c r="AT66" s="1099"/>
      <c r="AU66" s="1097" t="s">
        <v>418</v>
      </c>
      <c r="AV66" s="1098"/>
      <c r="AW66" s="1098"/>
      <c r="AX66" s="1098"/>
      <c r="AY66" s="1099"/>
      <c r="AZ66" s="1097" t="s">
        <v>378</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590</v>
      </c>
      <c r="C68" s="1082"/>
      <c r="D68" s="1082"/>
      <c r="E68" s="1082"/>
      <c r="F68" s="1082"/>
      <c r="G68" s="1082"/>
      <c r="H68" s="1082"/>
      <c r="I68" s="1082"/>
      <c r="J68" s="1082"/>
      <c r="K68" s="1082"/>
      <c r="L68" s="1082"/>
      <c r="M68" s="1082"/>
      <c r="N68" s="1082"/>
      <c r="O68" s="1082"/>
      <c r="P68" s="1083"/>
      <c r="Q68" s="1084"/>
      <c r="R68" s="1078"/>
      <c r="S68" s="1078"/>
      <c r="T68" s="1078"/>
      <c r="U68" s="1078"/>
      <c r="V68" s="1078"/>
      <c r="W68" s="1078"/>
      <c r="X68" s="1078"/>
      <c r="Y68" s="1078"/>
      <c r="Z68" s="1078"/>
      <c r="AA68" s="1078"/>
      <c r="AB68" s="1078"/>
      <c r="AC68" s="1078"/>
      <c r="AD68" s="1078"/>
      <c r="AE68" s="1078"/>
      <c r="AF68" s="1075"/>
      <c r="AG68" s="1076"/>
      <c r="AH68" s="1076"/>
      <c r="AI68" s="1076"/>
      <c r="AJ68" s="1077"/>
      <c r="AK68" s="1075"/>
      <c r="AL68" s="1076"/>
      <c r="AM68" s="1076"/>
      <c r="AN68" s="1076"/>
      <c r="AO68" s="1077"/>
      <c r="AP68" s="1075"/>
      <c r="AQ68" s="1076"/>
      <c r="AR68" s="1076"/>
      <c r="AS68" s="1076"/>
      <c r="AT68" s="1077"/>
      <c r="AU68" s="1078"/>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4355</v>
      </c>
      <c r="R69" s="1064"/>
      <c r="S69" s="1064"/>
      <c r="T69" s="1064"/>
      <c r="U69" s="1064"/>
      <c r="V69" s="1064">
        <v>3780</v>
      </c>
      <c r="W69" s="1064"/>
      <c r="X69" s="1064"/>
      <c r="Y69" s="1064"/>
      <c r="Z69" s="1064"/>
      <c r="AA69" s="1064">
        <v>575</v>
      </c>
      <c r="AB69" s="1064"/>
      <c r="AC69" s="1064"/>
      <c r="AD69" s="1064"/>
      <c r="AE69" s="1064"/>
      <c r="AF69" s="1064">
        <v>71</v>
      </c>
      <c r="AG69" s="1064"/>
      <c r="AH69" s="1064"/>
      <c r="AI69" s="1064"/>
      <c r="AJ69" s="1064"/>
      <c r="AK69" s="1064">
        <v>59</v>
      </c>
      <c r="AL69" s="1064"/>
      <c r="AM69" s="1064"/>
      <c r="AN69" s="1064"/>
      <c r="AO69" s="1064"/>
      <c r="AP69" s="1071">
        <v>608</v>
      </c>
      <c r="AQ69" s="1072"/>
      <c r="AR69" s="1072"/>
      <c r="AS69" s="1072"/>
      <c r="AT69" s="1073"/>
      <c r="AU69" s="1064">
        <v>68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592</v>
      </c>
      <c r="C70" s="1068"/>
      <c r="D70" s="1068"/>
      <c r="E70" s="1068"/>
      <c r="F70" s="1068"/>
      <c r="G70" s="1068"/>
      <c r="H70" s="1068"/>
      <c r="I70" s="1068"/>
      <c r="J70" s="1068"/>
      <c r="K70" s="1068"/>
      <c r="L70" s="1068"/>
      <c r="M70" s="1068"/>
      <c r="N70" s="1068"/>
      <c r="O70" s="1068"/>
      <c r="P70" s="1069"/>
      <c r="Q70" s="1070">
        <v>93</v>
      </c>
      <c r="R70" s="1064"/>
      <c r="S70" s="1064"/>
      <c r="T70" s="1064"/>
      <c r="U70" s="1064"/>
      <c r="V70" s="1064">
        <v>90</v>
      </c>
      <c r="W70" s="1064"/>
      <c r="X70" s="1064"/>
      <c r="Y70" s="1064"/>
      <c r="Z70" s="1064"/>
      <c r="AA70" s="1064">
        <v>3</v>
      </c>
      <c r="AB70" s="1064"/>
      <c r="AC70" s="1064"/>
      <c r="AD70" s="1064"/>
      <c r="AE70" s="1064"/>
      <c r="AF70" s="1064" t="s">
        <v>589</v>
      </c>
      <c r="AG70" s="1064"/>
      <c r="AH70" s="1064"/>
      <c r="AI70" s="1064"/>
      <c r="AJ70" s="1064"/>
      <c r="AK70" s="1064"/>
      <c r="AL70" s="1064"/>
      <c r="AM70" s="1064"/>
      <c r="AN70" s="1064"/>
      <c r="AO70" s="1064"/>
      <c r="AP70" s="1071"/>
      <c r="AQ70" s="1072"/>
      <c r="AR70" s="1072"/>
      <c r="AS70" s="1072"/>
      <c r="AT70" s="1073"/>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593</v>
      </c>
      <c r="C71" s="1068"/>
      <c r="D71" s="1068"/>
      <c r="E71" s="1068"/>
      <c r="F71" s="1068"/>
      <c r="G71" s="1068"/>
      <c r="H71" s="1068"/>
      <c r="I71" s="1068"/>
      <c r="J71" s="1068"/>
      <c r="K71" s="1068"/>
      <c r="L71" s="1068"/>
      <c r="M71" s="1068"/>
      <c r="N71" s="1068"/>
      <c r="O71" s="1068"/>
      <c r="P71" s="1069"/>
      <c r="Q71" s="1070">
        <v>4081</v>
      </c>
      <c r="R71" s="1064"/>
      <c r="S71" s="1064"/>
      <c r="T71" s="1064"/>
      <c r="U71" s="1064"/>
      <c r="V71" s="1064">
        <v>3943</v>
      </c>
      <c r="W71" s="1064"/>
      <c r="X71" s="1064"/>
      <c r="Y71" s="1064"/>
      <c r="Z71" s="1064"/>
      <c r="AA71" s="1064">
        <v>138</v>
      </c>
      <c r="AB71" s="1064"/>
      <c r="AC71" s="1064"/>
      <c r="AD71" s="1064"/>
      <c r="AE71" s="1064"/>
      <c r="AF71" s="1064">
        <v>138</v>
      </c>
      <c r="AG71" s="1064"/>
      <c r="AH71" s="1064"/>
      <c r="AI71" s="1064"/>
      <c r="AJ71" s="1064"/>
      <c r="AK71" s="1064">
        <v>23</v>
      </c>
      <c r="AL71" s="1064"/>
      <c r="AM71" s="1064"/>
      <c r="AN71" s="1064"/>
      <c r="AO71" s="1064"/>
      <c r="AP71" s="1071"/>
      <c r="AQ71" s="1072"/>
      <c r="AR71" s="1072"/>
      <c r="AS71" s="1072"/>
      <c r="AT71" s="1073"/>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594</v>
      </c>
      <c r="C72" s="1068"/>
      <c r="D72" s="1068"/>
      <c r="E72" s="1068"/>
      <c r="F72" s="1068"/>
      <c r="G72" s="1068"/>
      <c r="H72" s="1068"/>
      <c r="I72" s="1068"/>
      <c r="J72" s="1068"/>
      <c r="K72" s="1068"/>
      <c r="L72" s="1068"/>
      <c r="M72" s="1068"/>
      <c r="N72" s="1068"/>
      <c r="O72" s="1068"/>
      <c r="P72" s="1069"/>
      <c r="Q72" s="1070">
        <v>1069</v>
      </c>
      <c r="R72" s="1064"/>
      <c r="S72" s="1064"/>
      <c r="T72" s="1064"/>
      <c r="U72" s="1064"/>
      <c r="V72" s="1064">
        <v>1042</v>
      </c>
      <c r="W72" s="1064"/>
      <c r="X72" s="1064"/>
      <c r="Y72" s="1064"/>
      <c r="Z72" s="1064"/>
      <c r="AA72" s="1064">
        <v>28</v>
      </c>
      <c r="AB72" s="1064"/>
      <c r="AC72" s="1064"/>
      <c r="AD72" s="1064"/>
      <c r="AE72" s="1064"/>
      <c r="AF72" s="1064">
        <v>28</v>
      </c>
      <c r="AG72" s="1064"/>
      <c r="AH72" s="1064"/>
      <c r="AI72" s="1064"/>
      <c r="AJ72" s="1064"/>
      <c r="AK72" s="1064">
        <v>11</v>
      </c>
      <c r="AL72" s="1064"/>
      <c r="AM72" s="1064"/>
      <c r="AN72" s="1064"/>
      <c r="AO72" s="1064"/>
      <c r="AP72" s="1071"/>
      <c r="AQ72" s="1072"/>
      <c r="AR72" s="1072"/>
      <c r="AS72" s="1072"/>
      <c r="AT72" s="1073"/>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71"/>
      <c r="AQ73" s="1072"/>
      <c r="AR73" s="1072"/>
      <c r="AS73" s="1072"/>
      <c r="AT73" s="1073"/>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1097</v>
      </c>
      <c r="R74" s="1064"/>
      <c r="S74" s="1064"/>
      <c r="T74" s="1064"/>
      <c r="U74" s="1064"/>
      <c r="V74" s="1064">
        <v>1024</v>
      </c>
      <c r="W74" s="1064"/>
      <c r="X74" s="1064"/>
      <c r="Y74" s="1064"/>
      <c r="Z74" s="1064"/>
      <c r="AA74" s="1064">
        <v>73</v>
      </c>
      <c r="AB74" s="1064"/>
      <c r="AC74" s="1064"/>
      <c r="AD74" s="1064"/>
      <c r="AE74" s="1064"/>
      <c r="AF74" s="1064">
        <v>73</v>
      </c>
      <c r="AG74" s="1064"/>
      <c r="AH74" s="1064"/>
      <c r="AI74" s="1064"/>
      <c r="AJ74" s="1064"/>
      <c r="AK74" s="1064">
        <v>141</v>
      </c>
      <c r="AL74" s="1064"/>
      <c r="AM74" s="1064"/>
      <c r="AN74" s="1064"/>
      <c r="AO74" s="1064"/>
      <c r="AP74" s="1071"/>
      <c r="AQ74" s="1072"/>
      <c r="AR74" s="1072"/>
      <c r="AS74" s="1072"/>
      <c r="AT74" s="1073"/>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4">
        <v>293449</v>
      </c>
      <c r="R75" s="1072"/>
      <c r="S75" s="1072"/>
      <c r="T75" s="1072"/>
      <c r="U75" s="1073"/>
      <c r="V75" s="1071">
        <v>280469</v>
      </c>
      <c r="W75" s="1072"/>
      <c r="X75" s="1072"/>
      <c r="Y75" s="1072"/>
      <c r="Z75" s="1073"/>
      <c r="AA75" s="1071">
        <v>12980</v>
      </c>
      <c r="AB75" s="1072"/>
      <c r="AC75" s="1072"/>
      <c r="AD75" s="1072"/>
      <c r="AE75" s="1073"/>
      <c r="AF75" s="1071">
        <v>12980</v>
      </c>
      <c r="AG75" s="1072"/>
      <c r="AH75" s="1072"/>
      <c r="AI75" s="1072"/>
      <c r="AJ75" s="1073"/>
      <c r="AK75" s="1071">
        <v>723</v>
      </c>
      <c r="AL75" s="1072"/>
      <c r="AM75" s="1072"/>
      <c r="AN75" s="1072"/>
      <c r="AO75" s="1073"/>
      <c r="AP75" s="1071"/>
      <c r="AQ75" s="1072"/>
      <c r="AR75" s="1072"/>
      <c r="AS75" s="1072"/>
      <c r="AT75" s="1073"/>
      <c r="AU75" s="1071"/>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4"/>
      <c r="R76" s="1072"/>
      <c r="S76" s="1072"/>
      <c r="T76" s="1072"/>
      <c r="U76" s="1073"/>
      <c r="V76" s="1071"/>
      <c r="W76" s="1072"/>
      <c r="X76" s="1072"/>
      <c r="Y76" s="1072"/>
      <c r="Z76" s="1073"/>
      <c r="AA76" s="1071"/>
      <c r="AB76" s="1072"/>
      <c r="AC76" s="1072"/>
      <c r="AD76" s="1072"/>
      <c r="AE76" s="1073"/>
      <c r="AF76" s="1071"/>
      <c r="AG76" s="1072"/>
      <c r="AH76" s="1072"/>
      <c r="AI76" s="1072"/>
      <c r="AJ76" s="1073"/>
      <c r="AK76" s="1071"/>
      <c r="AL76" s="1072"/>
      <c r="AM76" s="1072"/>
      <c r="AN76" s="1072"/>
      <c r="AO76" s="1073"/>
      <c r="AP76" s="1071"/>
      <c r="AQ76" s="1072"/>
      <c r="AR76" s="1072"/>
      <c r="AS76" s="1072"/>
      <c r="AT76" s="1073"/>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591</v>
      </c>
      <c r="C77" s="1068"/>
      <c r="D77" s="1068"/>
      <c r="E77" s="1068"/>
      <c r="F77" s="1068"/>
      <c r="G77" s="1068"/>
      <c r="H77" s="1068"/>
      <c r="I77" s="1068"/>
      <c r="J77" s="1068"/>
      <c r="K77" s="1068"/>
      <c r="L77" s="1068"/>
      <c r="M77" s="1068"/>
      <c r="N77" s="1068"/>
      <c r="O77" s="1068"/>
      <c r="P77" s="1069"/>
      <c r="Q77" s="1074">
        <v>6683</v>
      </c>
      <c r="R77" s="1072"/>
      <c r="S77" s="1072"/>
      <c r="T77" s="1072"/>
      <c r="U77" s="1073"/>
      <c r="V77" s="1071">
        <v>6314</v>
      </c>
      <c r="W77" s="1072"/>
      <c r="X77" s="1072"/>
      <c r="Y77" s="1072"/>
      <c r="Z77" s="1073"/>
      <c r="AA77" s="1071">
        <v>369</v>
      </c>
      <c r="AB77" s="1072"/>
      <c r="AC77" s="1072"/>
      <c r="AD77" s="1072"/>
      <c r="AE77" s="1073"/>
      <c r="AF77" s="1071">
        <v>378</v>
      </c>
      <c r="AG77" s="1072"/>
      <c r="AH77" s="1072"/>
      <c r="AI77" s="1072"/>
      <c r="AJ77" s="1073"/>
      <c r="AK77" s="1071">
        <v>350</v>
      </c>
      <c r="AL77" s="1072"/>
      <c r="AM77" s="1072"/>
      <c r="AN77" s="1072"/>
      <c r="AO77" s="1073"/>
      <c r="AP77" s="1071"/>
      <c r="AQ77" s="1072"/>
      <c r="AR77" s="1072"/>
      <c r="AS77" s="1072"/>
      <c r="AT77" s="1073"/>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598</v>
      </c>
      <c r="C78" s="1068"/>
      <c r="D78" s="1068"/>
      <c r="E78" s="1068"/>
      <c r="F78" s="1068"/>
      <c r="G78" s="1068"/>
      <c r="H78" s="1068"/>
      <c r="I78" s="1068"/>
      <c r="J78" s="1068"/>
      <c r="K78" s="1068"/>
      <c r="L78" s="1068"/>
      <c r="M78" s="1068"/>
      <c r="N78" s="1068"/>
      <c r="O78" s="1068"/>
      <c r="P78" s="1069"/>
      <c r="Q78" s="1070">
        <v>14</v>
      </c>
      <c r="R78" s="1064"/>
      <c r="S78" s="1064"/>
      <c r="T78" s="1064"/>
      <c r="U78" s="1064"/>
      <c r="V78" s="1064">
        <v>5</v>
      </c>
      <c r="W78" s="1064"/>
      <c r="X78" s="1064"/>
      <c r="Y78" s="1064"/>
      <c r="Z78" s="1064"/>
      <c r="AA78" s="1064">
        <v>9</v>
      </c>
      <c r="AB78" s="1064"/>
      <c r="AC78" s="1064"/>
      <c r="AD78" s="1064"/>
      <c r="AE78" s="1064"/>
      <c r="AF78" s="1064">
        <v>1</v>
      </c>
      <c r="AG78" s="1064"/>
      <c r="AH78" s="1064"/>
      <c r="AI78" s="1064"/>
      <c r="AJ78" s="1064"/>
      <c r="AK78" s="1064">
        <v>9</v>
      </c>
      <c r="AL78" s="1064"/>
      <c r="AM78" s="1064"/>
      <c r="AN78" s="1064"/>
      <c r="AO78" s="1064"/>
      <c r="AP78" s="1071"/>
      <c r="AQ78" s="1072"/>
      <c r="AR78" s="1072"/>
      <c r="AS78" s="1072"/>
      <c r="AT78" s="1073"/>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599</v>
      </c>
      <c r="C79" s="1068"/>
      <c r="D79" s="1068"/>
      <c r="E79" s="1068"/>
      <c r="F79" s="1068"/>
      <c r="G79" s="1068"/>
      <c r="H79" s="1068"/>
      <c r="I79" s="1068"/>
      <c r="J79" s="1068"/>
      <c r="K79" s="1068"/>
      <c r="L79" s="1068"/>
      <c r="M79" s="1068"/>
      <c r="N79" s="1068"/>
      <c r="O79" s="1068"/>
      <c r="P79" s="1069"/>
      <c r="Q79" s="1070">
        <v>44</v>
      </c>
      <c r="R79" s="1064"/>
      <c r="S79" s="1064"/>
      <c r="T79" s="1064"/>
      <c r="U79" s="1064"/>
      <c r="V79" s="1064">
        <v>38</v>
      </c>
      <c r="W79" s="1064"/>
      <c r="X79" s="1064"/>
      <c r="Y79" s="1064"/>
      <c r="Z79" s="1064"/>
      <c r="AA79" s="1064">
        <v>6</v>
      </c>
      <c r="AB79" s="1064"/>
      <c r="AC79" s="1064"/>
      <c r="AD79" s="1064"/>
      <c r="AE79" s="1064"/>
      <c r="AF79" s="1064">
        <v>3</v>
      </c>
      <c r="AG79" s="1064"/>
      <c r="AH79" s="1064"/>
      <c r="AI79" s="1064"/>
      <c r="AJ79" s="1064"/>
      <c r="AK79" s="1064">
        <v>11</v>
      </c>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600</v>
      </c>
      <c r="C80" s="1068"/>
      <c r="D80" s="1068"/>
      <c r="E80" s="1068"/>
      <c r="F80" s="1068"/>
      <c r="G80" s="1068"/>
      <c r="H80" s="1068"/>
      <c r="I80" s="1068"/>
      <c r="J80" s="1068"/>
      <c r="K80" s="1068"/>
      <c r="L80" s="1068"/>
      <c r="M80" s="1068"/>
      <c r="N80" s="1068"/>
      <c r="O80" s="1068"/>
      <c r="P80" s="1069"/>
      <c r="Q80" s="1070">
        <v>4742</v>
      </c>
      <c r="R80" s="1064"/>
      <c r="S80" s="1064"/>
      <c r="T80" s="1064"/>
      <c r="U80" s="1064"/>
      <c r="V80" s="1064">
        <v>4524</v>
      </c>
      <c r="W80" s="1064"/>
      <c r="X80" s="1064"/>
      <c r="Y80" s="1064"/>
      <c r="Z80" s="1064"/>
      <c r="AA80" s="1064">
        <v>218</v>
      </c>
      <c r="AB80" s="1064"/>
      <c r="AC80" s="1064"/>
      <c r="AD80" s="1064"/>
      <c r="AE80" s="1064"/>
      <c r="AF80" s="1064">
        <v>218</v>
      </c>
      <c r="AG80" s="1064"/>
      <c r="AH80" s="1064"/>
      <c r="AI80" s="1064"/>
      <c r="AJ80" s="1064"/>
      <c r="AK80" s="1064">
        <v>57</v>
      </c>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601</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589</v>
      </c>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506111</v>
      </c>
      <c r="AB110" s="980"/>
      <c r="AC110" s="980"/>
      <c r="AD110" s="980"/>
      <c r="AE110" s="981"/>
      <c r="AF110" s="982">
        <v>507287</v>
      </c>
      <c r="AG110" s="980"/>
      <c r="AH110" s="980"/>
      <c r="AI110" s="980"/>
      <c r="AJ110" s="981"/>
      <c r="AK110" s="982">
        <v>487325</v>
      </c>
      <c r="AL110" s="980"/>
      <c r="AM110" s="980"/>
      <c r="AN110" s="980"/>
      <c r="AO110" s="981"/>
      <c r="AP110" s="983">
        <v>28.5</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4572689</v>
      </c>
      <c r="BR110" s="927"/>
      <c r="BS110" s="927"/>
      <c r="BT110" s="927"/>
      <c r="BU110" s="927"/>
      <c r="BV110" s="927">
        <v>4803994</v>
      </c>
      <c r="BW110" s="927"/>
      <c r="BX110" s="927"/>
      <c r="BY110" s="927"/>
      <c r="BZ110" s="927"/>
      <c r="CA110" s="927">
        <v>4921814</v>
      </c>
      <c r="CB110" s="927"/>
      <c r="CC110" s="927"/>
      <c r="CD110" s="927"/>
      <c r="CE110" s="927"/>
      <c r="CF110" s="951">
        <v>287.8</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437</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114113</v>
      </c>
      <c r="BR111" s="899"/>
      <c r="BS111" s="899"/>
      <c r="BT111" s="899"/>
      <c r="BU111" s="899"/>
      <c r="BV111" s="899">
        <v>95504</v>
      </c>
      <c r="BW111" s="899"/>
      <c r="BX111" s="899"/>
      <c r="BY111" s="899"/>
      <c r="BZ111" s="899"/>
      <c r="CA111" s="899">
        <v>77354</v>
      </c>
      <c r="CB111" s="899"/>
      <c r="CC111" s="899"/>
      <c r="CD111" s="899"/>
      <c r="CE111" s="899"/>
      <c r="CF111" s="960">
        <v>4.5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435</v>
      </c>
      <c r="DR111" s="899"/>
      <c r="DS111" s="899"/>
      <c r="DT111" s="899"/>
      <c r="DU111" s="899"/>
      <c r="DV111" s="876" t="s">
        <v>435</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392</v>
      </c>
      <c r="AB112" s="862"/>
      <c r="AC112" s="862"/>
      <c r="AD112" s="862"/>
      <c r="AE112" s="863"/>
      <c r="AF112" s="864" t="s">
        <v>442</v>
      </c>
      <c r="AG112" s="862"/>
      <c r="AH112" s="862"/>
      <c r="AI112" s="862"/>
      <c r="AJ112" s="863"/>
      <c r="AK112" s="864" t="s">
        <v>435</v>
      </c>
      <c r="AL112" s="862"/>
      <c r="AM112" s="862"/>
      <c r="AN112" s="862"/>
      <c r="AO112" s="863"/>
      <c r="AP112" s="909" t="s">
        <v>435</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1698955</v>
      </c>
      <c r="BR112" s="899"/>
      <c r="BS112" s="899"/>
      <c r="BT112" s="899"/>
      <c r="BU112" s="899"/>
      <c r="BV112" s="899">
        <v>1546967</v>
      </c>
      <c r="BW112" s="899"/>
      <c r="BX112" s="899"/>
      <c r="BY112" s="899"/>
      <c r="BZ112" s="899"/>
      <c r="CA112" s="899">
        <v>1399365</v>
      </c>
      <c r="CB112" s="899"/>
      <c r="CC112" s="899"/>
      <c r="CD112" s="899"/>
      <c r="CE112" s="899"/>
      <c r="CF112" s="960">
        <v>81.8</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392</v>
      </c>
      <c r="DH112" s="899"/>
      <c r="DI112" s="899"/>
      <c r="DJ112" s="899"/>
      <c r="DK112" s="899"/>
      <c r="DL112" s="899" t="s">
        <v>445</v>
      </c>
      <c r="DM112" s="899"/>
      <c r="DN112" s="899"/>
      <c r="DO112" s="899"/>
      <c r="DP112" s="899"/>
      <c r="DQ112" s="899" t="s">
        <v>435</v>
      </c>
      <c r="DR112" s="899"/>
      <c r="DS112" s="899"/>
      <c r="DT112" s="899"/>
      <c r="DU112" s="899"/>
      <c r="DV112" s="876" t="s">
        <v>392</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188337</v>
      </c>
      <c r="AB113" s="1008"/>
      <c r="AC113" s="1008"/>
      <c r="AD113" s="1008"/>
      <c r="AE113" s="1009"/>
      <c r="AF113" s="1010">
        <v>185474</v>
      </c>
      <c r="AG113" s="1008"/>
      <c r="AH113" s="1008"/>
      <c r="AI113" s="1008"/>
      <c r="AJ113" s="1009"/>
      <c r="AK113" s="1010">
        <v>162742</v>
      </c>
      <c r="AL113" s="1008"/>
      <c r="AM113" s="1008"/>
      <c r="AN113" s="1008"/>
      <c r="AO113" s="1009"/>
      <c r="AP113" s="1011">
        <v>9.5</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93084</v>
      </c>
      <c r="BR113" s="899"/>
      <c r="BS113" s="899"/>
      <c r="BT113" s="899"/>
      <c r="BU113" s="899"/>
      <c r="BV113" s="899">
        <v>79810</v>
      </c>
      <c r="BW113" s="899"/>
      <c r="BX113" s="899"/>
      <c r="BY113" s="899"/>
      <c r="BZ113" s="899"/>
      <c r="CA113" s="899">
        <v>68437</v>
      </c>
      <c r="CB113" s="899"/>
      <c r="CC113" s="899"/>
      <c r="CD113" s="899"/>
      <c r="CE113" s="899"/>
      <c r="CF113" s="960">
        <v>4</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392</v>
      </c>
      <c r="DH113" s="862"/>
      <c r="DI113" s="862"/>
      <c r="DJ113" s="862"/>
      <c r="DK113" s="863"/>
      <c r="DL113" s="864" t="s">
        <v>442</v>
      </c>
      <c r="DM113" s="862"/>
      <c r="DN113" s="862"/>
      <c r="DO113" s="862"/>
      <c r="DP113" s="863"/>
      <c r="DQ113" s="864" t="s">
        <v>435</v>
      </c>
      <c r="DR113" s="862"/>
      <c r="DS113" s="862"/>
      <c r="DT113" s="862"/>
      <c r="DU113" s="863"/>
      <c r="DV113" s="909" t="s">
        <v>435</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13218</v>
      </c>
      <c r="AB114" s="862"/>
      <c r="AC114" s="862"/>
      <c r="AD114" s="862"/>
      <c r="AE114" s="863"/>
      <c r="AF114" s="864">
        <v>13351</v>
      </c>
      <c r="AG114" s="862"/>
      <c r="AH114" s="862"/>
      <c r="AI114" s="862"/>
      <c r="AJ114" s="863"/>
      <c r="AK114" s="864">
        <v>13910</v>
      </c>
      <c r="AL114" s="862"/>
      <c r="AM114" s="862"/>
      <c r="AN114" s="862"/>
      <c r="AO114" s="863"/>
      <c r="AP114" s="909">
        <v>0.8</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593137</v>
      </c>
      <c r="BR114" s="899"/>
      <c r="BS114" s="899"/>
      <c r="BT114" s="899"/>
      <c r="BU114" s="899"/>
      <c r="BV114" s="899">
        <v>565441</v>
      </c>
      <c r="BW114" s="899"/>
      <c r="BX114" s="899"/>
      <c r="BY114" s="899"/>
      <c r="BZ114" s="899"/>
      <c r="CA114" s="899">
        <v>592053</v>
      </c>
      <c r="CB114" s="899"/>
      <c r="CC114" s="899"/>
      <c r="CD114" s="899"/>
      <c r="CE114" s="899"/>
      <c r="CF114" s="960">
        <v>34.6</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452</v>
      </c>
      <c r="DH114" s="862"/>
      <c r="DI114" s="862"/>
      <c r="DJ114" s="862"/>
      <c r="DK114" s="863"/>
      <c r="DL114" s="864" t="s">
        <v>452</v>
      </c>
      <c r="DM114" s="862"/>
      <c r="DN114" s="862"/>
      <c r="DO114" s="862"/>
      <c r="DP114" s="863"/>
      <c r="DQ114" s="864" t="s">
        <v>435</v>
      </c>
      <c r="DR114" s="862"/>
      <c r="DS114" s="862"/>
      <c r="DT114" s="862"/>
      <c r="DU114" s="863"/>
      <c r="DV114" s="909" t="s">
        <v>453</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5905</v>
      </c>
      <c r="AB115" s="1008"/>
      <c r="AC115" s="1008"/>
      <c r="AD115" s="1008"/>
      <c r="AE115" s="1009"/>
      <c r="AF115" s="1010">
        <v>4630</v>
      </c>
      <c r="AG115" s="1008"/>
      <c r="AH115" s="1008"/>
      <c r="AI115" s="1008"/>
      <c r="AJ115" s="1009"/>
      <c r="AK115" s="1010">
        <v>2900</v>
      </c>
      <c r="AL115" s="1008"/>
      <c r="AM115" s="1008"/>
      <c r="AN115" s="1008"/>
      <c r="AO115" s="1009"/>
      <c r="AP115" s="1011">
        <v>0.2</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456</v>
      </c>
      <c r="BW115" s="899"/>
      <c r="BX115" s="899"/>
      <c r="BY115" s="899"/>
      <c r="BZ115" s="899"/>
      <c r="CA115" s="899" t="s">
        <v>435</v>
      </c>
      <c r="CB115" s="899"/>
      <c r="CC115" s="899"/>
      <c r="CD115" s="899"/>
      <c r="CE115" s="899"/>
      <c r="CF115" s="960" t="s">
        <v>435</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392</v>
      </c>
      <c r="DM115" s="862"/>
      <c r="DN115" s="862"/>
      <c r="DO115" s="862"/>
      <c r="DP115" s="863"/>
      <c r="DQ115" s="864" t="s">
        <v>445</v>
      </c>
      <c r="DR115" s="862"/>
      <c r="DS115" s="862"/>
      <c r="DT115" s="862"/>
      <c r="DU115" s="863"/>
      <c r="DV115" s="909" t="s">
        <v>392</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453</v>
      </c>
      <c r="AB116" s="862"/>
      <c r="AC116" s="862"/>
      <c r="AD116" s="862"/>
      <c r="AE116" s="863"/>
      <c r="AF116" s="864" t="s">
        <v>435</v>
      </c>
      <c r="AG116" s="862"/>
      <c r="AH116" s="862"/>
      <c r="AI116" s="862"/>
      <c r="AJ116" s="863"/>
      <c r="AK116" s="864" t="s">
        <v>453</v>
      </c>
      <c r="AL116" s="862"/>
      <c r="AM116" s="862"/>
      <c r="AN116" s="862"/>
      <c r="AO116" s="863"/>
      <c r="AP116" s="909" t="s">
        <v>459</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392</v>
      </c>
      <c r="BR116" s="899"/>
      <c r="BS116" s="899"/>
      <c r="BT116" s="899"/>
      <c r="BU116" s="899"/>
      <c r="BV116" s="899" t="s">
        <v>459</v>
      </c>
      <c r="BW116" s="899"/>
      <c r="BX116" s="899"/>
      <c r="BY116" s="899"/>
      <c r="BZ116" s="899"/>
      <c r="CA116" s="899" t="s">
        <v>452</v>
      </c>
      <c r="CB116" s="899"/>
      <c r="CC116" s="899"/>
      <c r="CD116" s="899"/>
      <c r="CE116" s="899"/>
      <c r="CF116" s="960" t="s">
        <v>435</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452</v>
      </c>
      <c r="DH116" s="862"/>
      <c r="DI116" s="862"/>
      <c r="DJ116" s="862"/>
      <c r="DK116" s="863"/>
      <c r="DL116" s="864" t="s">
        <v>435</v>
      </c>
      <c r="DM116" s="862"/>
      <c r="DN116" s="862"/>
      <c r="DO116" s="862"/>
      <c r="DP116" s="863"/>
      <c r="DQ116" s="864" t="s">
        <v>442</v>
      </c>
      <c r="DR116" s="862"/>
      <c r="DS116" s="862"/>
      <c r="DT116" s="862"/>
      <c r="DU116" s="863"/>
      <c r="DV116" s="909" t="s">
        <v>392</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713571</v>
      </c>
      <c r="AB117" s="994"/>
      <c r="AC117" s="994"/>
      <c r="AD117" s="994"/>
      <c r="AE117" s="995"/>
      <c r="AF117" s="996">
        <v>710742</v>
      </c>
      <c r="AG117" s="994"/>
      <c r="AH117" s="994"/>
      <c r="AI117" s="994"/>
      <c r="AJ117" s="995"/>
      <c r="AK117" s="996">
        <v>666877</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442</v>
      </c>
      <c r="BW117" s="899"/>
      <c r="BX117" s="899"/>
      <c r="BY117" s="899"/>
      <c r="BZ117" s="899"/>
      <c r="CA117" s="899" t="s">
        <v>456</v>
      </c>
      <c r="CB117" s="899"/>
      <c r="CC117" s="899"/>
      <c r="CD117" s="899"/>
      <c r="CE117" s="899"/>
      <c r="CF117" s="960" t="s">
        <v>445</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445</v>
      </c>
      <c r="DM117" s="862"/>
      <c r="DN117" s="862"/>
      <c r="DO117" s="862"/>
      <c r="DP117" s="863"/>
      <c r="DQ117" s="864" t="s">
        <v>392</v>
      </c>
      <c r="DR117" s="862"/>
      <c r="DS117" s="862"/>
      <c r="DT117" s="862"/>
      <c r="DU117" s="863"/>
      <c r="DV117" s="909" t="s">
        <v>445</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435</v>
      </c>
      <c r="BW118" s="930"/>
      <c r="BX118" s="930"/>
      <c r="BY118" s="930"/>
      <c r="BZ118" s="930"/>
      <c r="CA118" s="930" t="s">
        <v>392</v>
      </c>
      <c r="CB118" s="930"/>
      <c r="CC118" s="930"/>
      <c r="CD118" s="930"/>
      <c r="CE118" s="930"/>
      <c r="CF118" s="960" t="s">
        <v>445</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445</v>
      </c>
      <c r="DM118" s="862"/>
      <c r="DN118" s="862"/>
      <c r="DO118" s="862"/>
      <c r="DP118" s="863"/>
      <c r="DQ118" s="864" t="s">
        <v>445</v>
      </c>
      <c r="DR118" s="862"/>
      <c r="DS118" s="862"/>
      <c r="DT118" s="862"/>
      <c r="DU118" s="863"/>
      <c r="DV118" s="909" t="s">
        <v>435</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459</v>
      </c>
      <c r="AG119" s="980"/>
      <c r="AH119" s="980"/>
      <c r="AI119" s="980"/>
      <c r="AJ119" s="981"/>
      <c r="AK119" s="982" t="s">
        <v>392</v>
      </c>
      <c r="AL119" s="980"/>
      <c r="AM119" s="980"/>
      <c r="AN119" s="980"/>
      <c r="AO119" s="981"/>
      <c r="AP119" s="983" t="s">
        <v>456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467</v>
      </c>
      <c r="BP119" s="963"/>
      <c r="BQ119" s="967">
        <v>7071978</v>
      </c>
      <c r="BR119" s="930"/>
      <c r="BS119" s="930"/>
      <c r="BT119" s="930"/>
      <c r="BU119" s="930"/>
      <c r="BV119" s="930">
        <v>7091716</v>
      </c>
      <c r="BW119" s="930"/>
      <c r="BX119" s="930"/>
      <c r="BY119" s="930"/>
      <c r="BZ119" s="930"/>
      <c r="CA119" s="930">
        <v>7059023</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114113</v>
      </c>
      <c r="DH119" s="845"/>
      <c r="DI119" s="845"/>
      <c r="DJ119" s="845"/>
      <c r="DK119" s="846"/>
      <c r="DL119" s="847">
        <v>95504</v>
      </c>
      <c r="DM119" s="845"/>
      <c r="DN119" s="845"/>
      <c r="DO119" s="845"/>
      <c r="DP119" s="846"/>
      <c r="DQ119" s="847">
        <v>77354</v>
      </c>
      <c r="DR119" s="845"/>
      <c r="DS119" s="845"/>
      <c r="DT119" s="845"/>
      <c r="DU119" s="846"/>
      <c r="DV119" s="933">
        <v>4.5</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459</v>
      </c>
      <c r="AB120" s="862"/>
      <c r="AC120" s="862"/>
      <c r="AD120" s="862"/>
      <c r="AE120" s="863"/>
      <c r="AF120" s="864" t="s">
        <v>392</v>
      </c>
      <c r="AG120" s="862"/>
      <c r="AH120" s="862"/>
      <c r="AI120" s="862"/>
      <c r="AJ120" s="863"/>
      <c r="AK120" s="864" t="s">
        <v>453</v>
      </c>
      <c r="AL120" s="862"/>
      <c r="AM120" s="862"/>
      <c r="AN120" s="862"/>
      <c r="AO120" s="863"/>
      <c r="AP120" s="909" t="s">
        <v>392</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2097895</v>
      </c>
      <c r="BR120" s="927"/>
      <c r="BS120" s="927"/>
      <c r="BT120" s="927"/>
      <c r="BU120" s="927"/>
      <c r="BV120" s="927">
        <v>2137929</v>
      </c>
      <c r="BW120" s="927"/>
      <c r="BX120" s="927"/>
      <c r="BY120" s="927"/>
      <c r="BZ120" s="927"/>
      <c r="CA120" s="927">
        <v>2093767</v>
      </c>
      <c r="CB120" s="927"/>
      <c r="CC120" s="927"/>
      <c r="CD120" s="927"/>
      <c r="CE120" s="927"/>
      <c r="CF120" s="951">
        <v>122.4</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759265</v>
      </c>
      <c r="DH120" s="927"/>
      <c r="DI120" s="927"/>
      <c r="DJ120" s="927"/>
      <c r="DK120" s="927"/>
      <c r="DL120" s="927">
        <v>685177</v>
      </c>
      <c r="DM120" s="927"/>
      <c r="DN120" s="927"/>
      <c r="DO120" s="927"/>
      <c r="DP120" s="927"/>
      <c r="DQ120" s="927">
        <v>607691</v>
      </c>
      <c r="DR120" s="927"/>
      <c r="DS120" s="927"/>
      <c r="DT120" s="927"/>
      <c r="DU120" s="927"/>
      <c r="DV120" s="928">
        <v>35.5</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453</v>
      </c>
      <c r="AB121" s="862"/>
      <c r="AC121" s="862"/>
      <c r="AD121" s="862"/>
      <c r="AE121" s="863"/>
      <c r="AF121" s="864" t="s">
        <v>459</v>
      </c>
      <c r="AG121" s="862"/>
      <c r="AH121" s="862"/>
      <c r="AI121" s="862"/>
      <c r="AJ121" s="863"/>
      <c r="AK121" s="864" t="s">
        <v>435</v>
      </c>
      <c r="AL121" s="862"/>
      <c r="AM121" s="862"/>
      <c r="AN121" s="862"/>
      <c r="AO121" s="863"/>
      <c r="AP121" s="909" t="s">
        <v>442</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105827</v>
      </c>
      <c r="BR121" s="899"/>
      <c r="BS121" s="899"/>
      <c r="BT121" s="899"/>
      <c r="BU121" s="899"/>
      <c r="BV121" s="899">
        <v>92662</v>
      </c>
      <c r="BW121" s="899"/>
      <c r="BX121" s="899"/>
      <c r="BY121" s="899"/>
      <c r="BZ121" s="899"/>
      <c r="CA121" s="899">
        <v>72403</v>
      </c>
      <c r="CB121" s="899"/>
      <c r="CC121" s="899"/>
      <c r="CD121" s="899"/>
      <c r="CE121" s="899"/>
      <c r="CF121" s="960">
        <v>4.2</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480696</v>
      </c>
      <c r="DH121" s="899"/>
      <c r="DI121" s="899"/>
      <c r="DJ121" s="899"/>
      <c r="DK121" s="899"/>
      <c r="DL121" s="899">
        <v>439286</v>
      </c>
      <c r="DM121" s="899"/>
      <c r="DN121" s="899"/>
      <c r="DO121" s="899"/>
      <c r="DP121" s="899"/>
      <c r="DQ121" s="899">
        <v>404620</v>
      </c>
      <c r="DR121" s="899"/>
      <c r="DS121" s="899"/>
      <c r="DT121" s="899"/>
      <c r="DU121" s="899"/>
      <c r="DV121" s="876">
        <v>23.7</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435</v>
      </c>
      <c r="AB122" s="862"/>
      <c r="AC122" s="862"/>
      <c r="AD122" s="862"/>
      <c r="AE122" s="863"/>
      <c r="AF122" s="864" t="s">
        <v>442</v>
      </c>
      <c r="AG122" s="862"/>
      <c r="AH122" s="862"/>
      <c r="AI122" s="862"/>
      <c r="AJ122" s="863"/>
      <c r="AK122" s="864" t="s">
        <v>456</v>
      </c>
      <c r="AL122" s="862"/>
      <c r="AM122" s="862"/>
      <c r="AN122" s="862"/>
      <c r="AO122" s="863"/>
      <c r="AP122" s="909" t="s">
        <v>445</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4355293</v>
      </c>
      <c r="BR122" s="930"/>
      <c r="BS122" s="930"/>
      <c r="BT122" s="930"/>
      <c r="BU122" s="930"/>
      <c r="BV122" s="930">
        <v>4424773</v>
      </c>
      <c r="BW122" s="930"/>
      <c r="BX122" s="930"/>
      <c r="BY122" s="930"/>
      <c r="BZ122" s="930"/>
      <c r="CA122" s="930">
        <v>4411977</v>
      </c>
      <c r="CB122" s="930"/>
      <c r="CC122" s="930"/>
      <c r="CD122" s="930"/>
      <c r="CE122" s="930"/>
      <c r="CF122" s="931">
        <v>258</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458994</v>
      </c>
      <c r="DH122" s="899"/>
      <c r="DI122" s="899"/>
      <c r="DJ122" s="899"/>
      <c r="DK122" s="899"/>
      <c r="DL122" s="899">
        <v>422504</v>
      </c>
      <c r="DM122" s="899"/>
      <c r="DN122" s="899"/>
      <c r="DO122" s="899"/>
      <c r="DP122" s="899"/>
      <c r="DQ122" s="899">
        <v>387054</v>
      </c>
      <c r="DR122" s="899"/>
      <c r="DS122" s="899"/>
      <c r="DT122" s="899"/>
      <c r="DU122" s="899"/>
      <c r="DV122" s="876">
        <v>22.6</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392</v>
      </c>
      <c r="AB123" s="862"/>
      <c r="AC123" s="862"/>
      <c r="AD123" s="862"/>
      <c r="AE123" s="863"/>
      <c r="AF123" s="864" t="s">
        <v>392</v>
      </c>
      <c r="AG123" s="862"/>
      <c r="AH123" s="862"/>
      <c r="AI123" s="862"/>
      <c r="AJ123" s="863"/>
      <c r="AK123" s="864" t="s">
        <v>453</v>
      </c>
      <c r="AL123" s="862"/>
      <c r="AM123" s="862"/>
      <c r="AN123" s="862"/>
      <c r="AO123" s="863"/>
      <c r="AP123" s="909" t="s">
        <v>392</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478</v>
      </c>
      <c r="BP123" s="963"/>
      <c r="BQ123" s="917">
        <v>6559015</v>
      </c>
      <c r="BR123" s="918"/>
      <c r="BS123" s="918"/>
      <c r="BT123" s="918"/>
      <c r="BU123" s="918"/>
      <c r="BV123" s="918">
        <v>6655364</v>
      </c>
      <c r="BW123" s="918"/>
      <c r="BX123" s="918"/>
      <c r="BY123" s="918"/>
      <c r="BZ123" s="918"/>
      <c r="CA123" s="918">
        <v>6578147</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t="s">
        <v>452</v>
      </c>
      <c r="DH123" s="862"/>
      <c r="DI123" s="862"/>
      <c r="DJ123" s="862"/>
      <c r="DK123" s="863"/>
      <c r="DL123" s="864" t="s">
        <v>452</v>
      </c>
      <c r="DM123" s="862"/>
      <c r="DN123" s="862"/>
      <c r="DO123" s="862"/>
      <c r="DP123" s="863"/>
      <c r="DQ123" s="864" t="s">
        <v>445</v>
      </c>
      <c r="DR123" s="862"/>
      <c r="DS123" s="862"/>
      <c r="DT123" s="862"/>
      <c r="DU123" s="863"/>
      <c r="DV123" s="909" t="s">
        <v>445</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392</v>
      </c>
      <c r="AG124" s="862"/>
      <c r="AH124" s="862"/>
      <c r="AI124" s="862"/>
      <c r="AJ124" s="863"/>
      <c r="AK124" s="864" t="s">
        <v>453</v>
      </c>
      <c r="AL124" s="862"/>
      <c r="AM124" s="862"/>
      <c r="AN124" s="862"/>
      <c r="AO124" s="863"/>
      <c r="AP124" s="909" t="s">
        <v>442</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29.1</v>
      </c>
      <c r="BR124" s="916"/>
      <c r="BS124" s="916"/>
      <c r="BT124" s="916"/>
      <c r="BU124" s="916"/>
      <c r="BV124" s="916">
        <v>25.3</v>
      </c>
      <c r="BW124" s="916"/>
      <c r="BX124" s="916"/>
      <c r="BY124" s="916"/>
      <c r="BZ124" s="916"/>
      <c r="CA124" s="916">
        <v>28.1</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452</v>
      </c>
      <c r="DH124" s="845"/>
      <c r="DI124" s="845"/>
      <c r="DJ124" s="845"/>
      <c r="DK124" s="846"/>
      <c r="DL124" s="847" t="s">
        <v>442</v>
      </c>
      <c r="DM124" s="845"/>
      <c r="DN124" s="845"/>
      <c r="DO124" s="845"/>
      <c r="DP124" s="846"/>
      <c r="DQ124" s="847" t="s">
        <v>392</v>
      </c>
      <c r="DR124" s="845"/>
      <c r="DS124" s="845"/>
      <c r="DT124" s="845"/>
      <c r="DU124" s="846"/>
      <c r="DV124" s="933" t="s">
        <v>456</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392</v>
      </c>
      <c r="AB125" s="862"/>
      <c r="AC125" s="862"/>
      <c r="AD125" s="862"/>
      <c r="AE125" s="863"/>
      <c r="AF125" s="864" t="s">
        <v>442</v>
      </c>
      <c r="AG125" s="862"/>
      <c r="AH125" s="862"/>
      <c r="AI125" s="862"/>
      <c r="AJ125" s="863"/>
      <c r="AK125" s="864" t="s">
        <v>442</v>
      </c>
      <c r="AL125" s="862"/>
      <c r="AM125" s="862"/>
      <c r="AN125" s="862"/>
      <c r="AO125" s="863"/>
      <c r="AP125" s="909" t="s">
        <v>392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452</v>
      </c>
      <c r="DH125" s="927"/>
      <c r="DI125" s="927"/>
      <c r="DJ125" s="927"/>
      <c r="DK125" s="927"/>
      <c r="DL125" s="927" t="s">
        <v>442</v>
      </c>
      <c r="DM125" s="927"/>
      <c r="DN125" s="927"/>
      <c r="DO125" s="927"/>
      <c r="DP125" s="927"/>
      <c r="DQ125" s="927" t="s">
        <v>456</v>
      </c>
      <c r="DR125" s="927"/>
      <c r="DS125" s="927"/>
      <c r="DT125" s="927"/>
      <c r="DU125" s="927"/>
      <c r="DV125" s="928" t="s">
        <v>442</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5905</v>
      </c>
      <c r="AB126" s="862"/>
      <c r="AC126" s="862"/>
      <c r="AD126" s="862"/>
      <c r="AE126" s="863"/>
      <c r="AF126" s="864">
        <v>4630</v>
      </c>
      <c r="AG126" s="862"/>
      <c r="AH126" s="862"/>
      <c r="AI126" s="862"/>
      <c r="AJ126" s="863"/>
      <c r="AK126" s="864">
        <v>2900</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392</v>
      </c>
      <c r="DH126" s="899"/>
      <c r="DI126" s="899"/>
      <c r="DJ126" s="899"/>
      <c r="DK126" s="899"/>
      <c r="DL126" s="899" t="s">
        <v>445</v>
      </c>
      <c r="DM126" s="899"/>
      <c r="DN126" s="899"/>
      <c r="DO126" s="899"/>
      <c r="DP126" s="899"/>
      <c r="DQ126" s="899" t="s">
        <v>459</v>
      </c>
      <c r="DR126" s="899"/>
      <c r="DS126" s="899"/>
      <c r="DT126" s="899"/>
      <c r="DU126" s="899"/>
      <c r="DV126" s="876" t="s">
        <v>442</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392</v>
      </c>
      <c r="AB127" s="862"/>
      <c r="AC127" s="862"/>
      <c r="AD127" s="862"/>
      <c r="AE127" s="863"/>
      <c r="AF127" s="864" t="s">
        <v>392</v>
      </c>
      <c r="AG127" s="862"/>
      <c r="AH127" s="862"/>
      <c r="AI127" s="862"/>
      <c r="AJ127" s="863"/>
      <c r="AK127" s="864" t="s">
        <v>392</v>
      </c>
      <c r="AL127" s="862"/>
      <c r="AM127" s="862"/>
      <c r="AN127" s="862"/>
      <c r="AO127" s="863"/>
      <c r="AP127" s="909" t="s">
        <v>442</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442</v>
      </c>
      <c r="DM127" s="899"/>
      <c r="DN127" s="899"/>
      <c r="DO127" s="899"/>
      <c r="DP127" s="899"/>
      <c r="DQ127" s="899" t="s">
        <v>392</v>
      </c>
      <c r="DR127" s="899"/>
      <c r="DS127" s="899"/>
      <c r="DT127" s="899"/>
      <c r="DU127" s="899"/>
      <c r="DV127" s="876" t="s">
        <v>442</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4286</v>
      </c>
      <c r="AB128" s="883"/>
      <c r="AC128" s="883"/>
      <c r="AD128" s="883"/>
      <c r="AE128" s="884"/>
      <c r="AF128" s="885">
        <v>4359</v>
      </c>
      <c r="AG128" s="883"/>
      <c r="AH128" s="883"/>
      <c r="AI128" s="883"/>
      <c r="AJ128" s="884"/>
      <c r="AK128" s="885">
        <v>4433</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452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392</v>
      </c>
      <c r="DH128" s="873"/>
      <c r="DI128" s="873"/>
      <c r="DJ128" s="873"/>
      <c r="DK128" s="873"/>
      <c r="DL128" s="873" t="s">
        <v>392</v>
      </c>
      <c r="DM128" s="873"/>
      <c r="DN128" s="873"/>
      <c r="DO128" s="873"/>
      <c r="DP128" s="873"/>
      <c r="DQ128" s="873" t="s">
        <v>435</v>
      </c>
      <c r="DR128" s="873"/>
      <c r="DS128" s="873"/>
      <c r="DT128" s="873"/>
      <c r="DU128" s="873"/>
      <c r="DV128" s="874" t="s">
        <v>392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2297815</v>
      </c>
      <c r="AB129" s="862"/>
      <c r="AC129" s="862"/>
      <c r="AD129" s="862"/>
      <c r="AE129" s="863"/>
      <c r="AF129" s="864">
        <v>2236558</v>
      </c>
      <c r="AG129" s="862"/>
      <c r="AH129" s="862"/>
      <c r="AI129" s="862"/>
      <c r="AJ129" s="863"/>
      <c r="AK129" s="864">
        <v>2182112</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435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537537</v>
      </c>
      <c r="AB130" s="862"/>
      <c r="AC130" s="862"/>
      <c r="AD130" s="862"/>
      <c r="AE130" s="863"/>
      <c r="AF130" s="864">
        <v>517976</v>
      </c>
      <c r="AG130" s="862"/>
      <c r="AH130" s="862"/>
      <c r="AI130" s="862"/>
      <c r="AJ130" s="863"/>
      <c r="AK130" s="864">
        <v>472013</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10.6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1760278</v>
      </c>
      <c r="AB131" s="845"/>
      <c r="AC131" s="845"/>
      <c r="AD131" s="845"/>
      <c r="AE131" s="846"/>
      <c r="AF131" s="847">
        <v>1718582</v>
      </c>
      <c r="AG131" s="845"/>
      <c r="AH131" s="845"/>
      <c r="AI131" s="845"/>
      <c r="AJ131" s="846"/>
      <c r="AK131" s="847">
        <v>1710099</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v>28.1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9.7568679490000001</v>
      </c>
      <c r="AB132" s="825"/>
      <c r="AC132" s="825"/>
      <c r="AD132" s="825"/>
      <c r="AE132" s="826"/>
      <c r="AF132" s="827">
        <v>10.962933400000001</v>
      </c>
      <c r="AG132" s="825"/>
      <c r="AH132" s="825"/>
      <c r="AI132" s="825"/>
      <c r="AJ132" s="826"/>
      <c r="AK132" s="827">
        <v>11.135671090000001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9.1999999999999993</v>
      </c>
      <c r="AB133" s="804"/>
      <c r="AC133" s="804"/>
      <c r="AD133" s="804"/>
      <c r="AE133" s="805"/>
      <c r="AF133" s="803">
        <v>9.9</v>
      </c>
      <c r="AG133" s="804"/>
      <c r="AH133" s="804"/>
      <c r="AI133" s="804"/>
      <c r="AJ133" s="805"/>
      <c r="AK133" s="803">
        <v>10.6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jhqNJbV2V9ntqZ1UmKQsQrR43NoPODXHvG3jMigQY31p2Tlkcw2CfcDSB/X+lxXcY7oADqZulFbiI9//qrPeQ==" saltValue="g6PzhsBhCCYVbUH5Gqmy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G5Uxd06wNsVD4XlYaPOUxib1bDHda+IE88o9gw0gNmOPG+vLTgh3Okkrj1Oo8OdnaDeHk0mgKvTQRco4gXtg==" saltValue="3A9diU5qovF2eDK1X7qi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1GMUh6CyDG5W08bEGDVgc2pvDptDt9nABJHrFc7Ehfd9b/1dNBF9IF+aVjFKOOe2H1IYy655fFIzqho4HrYcA==" saltValue="+zkx0s7mYp4F/ua3kWDk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513</v>
      </c>
      <c r="AL9" s="1234"/>
      <c r="AM9" s="1234"/>
      <c r="AN9" s="1235"/>
      <c r="AO9" s="313">
        <v>539064</v>
      </c>
      <c r="AP9" s="313">
        <v>148257</v>
      </c>
      <c r="AQ9" s="314">
        <v>172204</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514</v>
      </c>
      <c r="AL10" s="1234"/>
      <c r="AM10" s="1234"/>
      <c r="AN10" s="1235"/>
      <c r="AO10" s="316">
        <v>68579</v>
      </c>
      <c r="AP10" s="316">
        <v>18861</v>
      </c>
      <c r="AQ10" s="317">
        <v>20524</v>
      </c>
      <c r="AR10" s="318">
        <v>-8.1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515</v>
      </c>
      <c r="AL11" s="1234"/>
      <c r="AM11" s="1234"/>
      <c r="AN11" s="1235"/>
      <c r="AO11" s="316">
        <v>128437</v>
      </c>
      <c r="AP11" s="316">
        <v>35324</v>
      </c>
      <c r="AQ11" s="317">
        <v>26395</v>
      </c>
      <c r="AR11" s="318">
        <v>33.799999999999997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516</v>
      </c>
      <c r="AL12" s="1234"/>
      <c r="AM12" s="1234"/>
      <c r="AN12" s="1235"/>
      <c r="AO12" s="316" t="s">
        <v>517</v>
      </c>
      <c r="AP12" s="316" t="s">
        <v>517</v>
      </c>
      <c r="AQ12" s="317">
        <v>1752</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518</v>
      </c>
      <c r="AL13" s="1234"/>
      <c r="AM13" s="1234"/>
      <c r="AN13" s="1235"/>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519</v>
      </c>
      <c r="AL14" s="1234"/>
      <c r="AM14" s="1234"/>
      <c r="AN14" s="1235"/>
      <c r="AO14" s="316">
        <v>16244</v>
      </c>
      <c r="AP14" s="316">
        <v>4468</v>
      </c>
      <c r="AQ14" s="317">
        <v>7974</v>
      </c>
      <c r="AR14" s="318">
        <v>-44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520</v>
      </c>
      <c r="AL15" s="1234"/>
      <c r="AM15" s="1234"/>
      <c r="AN15" s="1235"/>
      <c r="AO15" s="316">
        <v>20448</v>
      </c>
      <c r="AP15" s="316">
        <v>5624</v>
      </c>
      <c r="AQ15" s="317">
        <v>4531</v>
      </c>
      <c r="AR15" s="318">
        <v>24.1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521</v>
      </c>
      <c r="AL16" s="1237"/>
      <c r="AM16" s="1237"/>
      <c r="AN16" s="1238"/>
      <c r="AO16" s="316">
        <v>-51427</v>
      </c>
      <c r="AP16" s="316">
        <v>-14144</v>
      </c>
      <c r="AQ16" s="317">
        <v>-15679</v>
      </c>
      <c r="AR16" s="318">
        <v>-9.8000000000000007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188</v>
      </c>
      <c r="AL17" s="1237"/>
      <c r="AM17" s="1237"/>
      <c r="AN17" s="1238"/>
      <c r="AO17" s="316">
        <v>721345</v>
      </c>
      <c r="AP17" s="316">
        <v>198390</v>
      </c>
      <c r="AQ17" s="317">
        <v>217700</v>
      </c>
      <c r="AR17" s="318">
        <v>-8.9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526</v>
      </c>
      <c r="AL21" s="1231"/>
      <c r="AM21" s="1231"/>
      <c r="AN21" s="1232"/>
      <c r="AO21" s="328">
        <v>18.43</v>
      </c>
      <c r="AP21" s="329">
        <v>19.600000000000001</v>
      </c>
      <c r="AQ21" s="330">
        <v>-1.17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527</v>
      </c>
      <c r="AL22" s="1231"/>
      <c r="AM22" s="1231"/>
      <c r="AN22" s="1232"/>
      <c r="AO22" s="333">
        <v>99.1</v>
      </c>
      <c r="AP22" s="334">
        <v>95.1</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531</v>
      </c>
      <c r="AL32" s="1222"/>
      <c r="AM32" s="1222"/>
      <c r="AN32" s="1223"/>
      <c r="AO32" s="343">
        <v>487325</v>
      </c>
      <c r="AP32" s="343">
        <v>134028</v>
      </c>
      <c r="AQ32" s="344">
        <v>110920</v>
      </c>
      <c r="AR32" s="345">
        <v>20.8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532</v>
      </c>
      <c r="AL33" s="1222"/>
      <c r="AM33" s="1222"/>
      <c r="AN33" s="1223"/>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533</v>
      </c>
      <c r="AL34" s="1222"/>
      <c r="AM34" s="1222"/>
      <c r="AN34" s="1223"/>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534</v>
      </c>
      <c r="AL35" s="1222"/>
      <c r="AM35" s="1222"/>
      <c r="AN35" s="1223"/>
      <c r="AO35" s="343">
        <v>162742</v>
      </c>
      <c r="AP35" s="343">
        <v>44759</v>
      </c>
      <c r="AQ35" s="344">
        <v>30367</v>
      </c>
      <c r="AR35" s="345">
        <v>47.4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535</v>
      </c>
      <c r="AL36" s="1222"/>
      <c r="AM36" s="1222"/>
      <c r="AN36" s="1223"/>
      <c r="AO36" s="343">
        <v>13910</v>
      </c>
      <c r="AP36" s="343">
        <v>3826</v>
      </c>
      <c r="AQ36" s="344">
        <v>2045</v>
      </c>
      <c r="AR36" s="345">
        <v>87.1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536</v>
      </c>
      <c r="AL37" s="1222"/>
      <c r="AM37" s="1222"/>
      <c r="AN37" s="1223"/>
      <c r="AO37" s="343">
        <v>2900</v>
      </c>
      <c r="AP37" s="343">
        <v>798</v>
      </c>
      <c r="AQ37" s="344">
        <v>314</v>
      </c>
      <c r="AR37" s="345">
        <v>154.1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537</v>
      </c>
      <c r="AL38" s="1225"/>
      <c r="AM38" s="1225"/>
      <c r="AN38" s="1226"/>
      <c r="AO38" s="346" t="s">
        <v>517</v>
      </c>
      <c r="AP38" s="346" t="s">
        <v>517</v>
      </c>
      <c r="AQ38" s="347">
        <v>28</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538</v>
      </c>
      <c r="AL39" s="1225"/>
      <c r="AM39" s="1225"/>
      <c r="AN39" s="1226"/>
      <c r="AO39" s="343">
        <v>-4433</v>
      </c>
      <c r="AP39" s="343">
        <v>-1219</v>
      </c>
      <c r="AQ39" s="344">
        <v>-3766</v>
      </c>
      <c r="AR39" s="345">
        <v>-67.599999999999994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539</v>
      </c>
      <c r="AL40" s="1222"/>
      <c r="AM40" s="1222"/>
      <c r="AN40" s="1223"/>
      <c r="AO40" s="343">
        <v>-472013</v>
      </c>
      <c r="AP40" s="343">
        <v>-129817</v>
      </c>
      <c r="AQ40" s="344">
        <v>-106993</v>
      </c>
      <c r="AR40" s="345">
        <v>21.3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300</v>
      </c>
      <c r="AL41" s="1228"/>
      <c r="AM41" s="1228"/>
      <c r="AN41" s="1229"/>
      <c r="AO41" s="343">
        <v>190431</v>
      </c>
      <c r="AP41" s="343">
        <v>52374</v>
      </c>
      <c r="AQ41" s="344">
        <v>32915</v>
      </c>
      <c r="AR41" s="345">
        <v>59.1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508</v>
      </c>
      <c r="AN49" s="1216" t="s">
        <v>543</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662836</v>
      </c>
      <c r="AN51" s="365">
        <v>166584</v>
      </c>
      <c r="AO51" s="366">
        <v>-12.3</v>
      </c>
      <c r="AP51" s="367">
        <v>245039</v>
      </c>
      <c r="AQ51" s="368">
        <v>-10.199999999999999</v>
      </c>
      <c r="AR51" s="369">
        <v>-2.1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525766</v>
      </c>
      <c r="AN52" s="373">
        <v>132135</v>
      </c>
      <c r="AO52" s="374">
        <v>4.7</v>
      </c>
      <c r="AP52" s="375">
        <v>108922</v>
      </c>
      <c r="AQ52" s="376">
        <v>-13.4</v>
      </c>
      <c r="AR52" s="377">
        <v>18.100000000000001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687517</v>
      </c>
      <c r="AN53" s="365">
        <v>176467</v>
      </c>
      <c r="AO53" s="366">
        <v>5.9</v>
      </c>
      <c r="AP53" s="367">
        <v>237994</v>
      </c>
      <c r="AQ53" s="368">
        <v>-2.9</v>
      </c>
      <c r="AR53" s="369">
        <v>8.8000000000000007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504321</v>
      </c>
      <c r="AN54" s="373">
        <v>129446</v>
      </c>
      <c r="AO54" s="374">
        <v>-2</v>
      </c>
      <c r="AP54" s="375">
        <v>110361</v>
      </c>
      <c r="AQ54" s="376">
        <v>1.3</v>
      </c>
      <c r="AR54" s="377">
        <v>-3.3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715716</v>
      </c>
      <c r="AN55" s="365">
        <v>186094</v>
      </c>
      <c r="AO55" s="366">
        <v>5.5</v>
      </c>
      <c r="AP55" s="367">
        <v>267911</v>
      </c>
      <c r="AQ55" s="368">
        <v>12.6</v>
      </c>
      <c r="AR55" s="369">
        <v>-7.1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234648</v>
      </c>
      <c r="AN56" s="373">
        <v>61011</v>
      </c>
      <c r="AO56" s="374">
        <v>-52.9</v>
      </c>
      <c r="AP56" s="375">
        <v>106425</v>
      </c>
      <c r="AQ56" s="376">
        <v>-3.6</v>
      </c>
      <c r="AR56" s="377">
        <v>-49.3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663096</v>
      </c>
      <c r="AN57" s="365">
        <v>177536</v>
      </c>
      <c r="AO57" s="366">
        <v>-4.5999999999999996</v>
      </c>
      <c r="AP57" s="367">
        <v>228215</v>
      </c>
      <c r="AQ57" s="368">
        <v>-14.8</v>
      </c>
      <c r="AR57" s="369">
        <v>10.199999999999999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192070</v>
      </c>
      <c r="AN58" s="373">
        <v>51424</v>
      </c>
      <c r="AO58" s="374">
        <v>-15.7</v>
      </c>
      <c r="AP58" s="375">
        <v>117571</v>
      </c>
      <c r="AQ58" s="376">
        <v>10.5</v>
      </c>
      <c r="AR58" s="377">
        <v>-26.2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1251888</v>
      </c>
      <c r="AN59" s="365">
        <v>344304</v>
      </c>
      <c r="AO59" s="366">
        <v>93.9</v>
      </c>
      <c r="AP59" s="367">
        <v>264232</v>
      </c>
      <c r="AQ59" s="368">
        <v>15.8</v>
      </c>
      <c r="AR59" s="369">
        <v>78.099999999999994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436508</v>
      </c>
      <c r="AN60" s="373">
        <v>120052</v>
      </c>
      <c r="AO60" s="374">
        <v>133.5</v>
      </c>
      <c r="AP60" s="375">
        <v>133959</v>
      </c>
      <c r="AQ60" s="376">
        <v>13.9</v>
      </c>
      <c r="AR60" s="377">
        <v>119.6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796211</v>
      </c>
      <c r="AN61" s="380">
        <v>210197</v>
      </c>
      <c r="AO61" s="381">
        <v>17.7</v>
      </c>
      <c r="AP61" s="382">
        <v>248678</v>
      </c>
      <c r="AQ61" s="383">
        <v>0.1</v>
      </c>
      <c r="AR61" s="369">
        <v>17.600000000000001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378663</v>
      </c>
      <c r="AN62" s="373">
        <v>98814</v>
      </c>
      <c r="AO62" s="374">
        <v>13.5</v>
      </c>
      <c r="AP62" s="375">
        <v>115448</v>
      </c>
      <c r="AQ62" s="376">
        <v>1.7</v>
      </c>
      <c r="AR62" s="377">
        <v>11.8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cV5vGoe0Tw2ALWhU8leKQEk4CoNGJ8966mr7hogx345GE4Wc3WyluFNtEclEx/zK1kGOE2NS2ELmVVeGCwpmA==" saltValue="LaTbJruw37ttHxIPnMXT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kSSho3fNwr/R6SESEy1NE5p2P1z5tPQqAO+R5ZvXyDXoQ4404eFzGJr/JGyrvIa2SP0hiBx0OHTyrFChfIMgOA==" saltValue="EVeoh/0CdgNfChRssfmz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muRVWvHuqB9AizYkcclyAtraT1EgKraA6MmwfA0yMmJz/B2UnmZaFkmFxUOoRNpCpLxc4TbYeZg07UXwat6IjA==" saltValue="LaMcpLyP06icx4pPX1Cy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9" t="s">
        <v>3</v>
      </c>
      <c r="D47" s="1239"/>
      <c r="E47" s="1240"/>
      <c r="F47" s="11">
        <v>38.39</v>
      </c>
      <c r="G47" s="12">
        <v>39.26</v>
      </c>
      <c r="H47" s="12">
        <v>39.32</v>
      </c>
      <c r="I47" s="12">
        <v>36.97</v>
      </c>
      <c r="J47" s="13">
        <v>37.840000000000003</v>
      </c>
    </row>
    <row r="48" spans="2:10" ht="57.75" customHeight="1" x14ac:dyDescent="0.15">
      <c r="B48" s="14"/>
      <c r="C48" s="1241" t="s">
        <v>4</v>
      </c>
      <c r="D48" s="1241"/>
      <c r="E48" s="1242"/>
      <c r="F48" s="15">
        <v>4.72</v>
      </c>
      <c r="G48" s="16">
        <v>4.13</v>
      </c>
      <c r="H48" s="16">
        <v>3.86</v>
      </c>
      <c r="I48" s="16">
        <v>4.37</v>
      </c>
      <c r="J48" s="17">
        <v>5.5</v>
      </c>
    </row>
    <row r="49" spans="2:10" ht="57.75" customHeight="1" thickBot="1" x14ac:dyDescent="0.2">
      <c r="B49" s="18"/>
      <c r="C49" s="1243" t="s">
        <v>5</v>
      </c>
      <c r="D49" s="1243"/>
      <c r="E49" s="1244"/>
      <c r="F49" s="19">
        <v>2.12</v>
      </c>
      <c r="G49" s="20" t="s">
        <v>564</v>
      </c>
      <c r="H49" s="20" t="s">
        <v>565</v>
      </c>
      <c r="I49" s="20" t="s">
        <v>566</v>
      </c>
      <c r="J49" s="21" t="s">
        <v>567</v>
      </c>
    </row>
    <row r="50" spans="2:10" ht="13.5" customHeight="1" x14ac:dyDescent="0.15"/>
  </sheetData>
  <sheetProtection algorithmName="SHA-512" hashValue="HgRoDJFbegaYIkXq1yBvadciGW5u8VSO0IEpA3LKVRObS/w2ryN/4Ruh9YrkP4dYbGHQg9Mpjb8E547zmZ+Lkw==" saltValue="MXiZT/Kwewfa/Q7G9fHw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2021-02-26T02:23:27Z</cp:lastPrinted>
  <dcterms:created xsi:type="dcterms:W3CDTF">2021-02-05T02:39:03Z</dcterms:created>
  <dcterms:modified xsi:type="dcterms:W3CDTF">2021-10-13T07:08:18Z</dcterms:modified>
  <cp:category/>
</cp:coreProperties>
</file>