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E34" i="9" l="1"/>
  <c r="BE35" i="9" s="1"/>
  <c r="BE36" i="9" s="1"/>
  <c r="BW34" i="9" l="1"/>
  <c r="BW35" i="9" s="1"/>
  <c r="BW36" i="9" s="1"/>
  <c r="BW37" i="9" s="1"/>
  <c r="BW38" i="9" s="1"/>
  <c r="BW39" i="9" s="1"/>
  <c r="BW40" i="9" s="1"/>
  <c r="BW41" i="9" s="1"/>
  <c r="BW42" i="9" s="1"/>
  <c r="BW43" i="9" s="1"/>
  <c r="CO34" i="9" s="1"/>
  <c r="CO35" i="9" s="1"/>
</calcChain>
</file>

<file path=xl/sharedStrings.xml><?xml version="1.0" encoding="utf-8"?>
<sst xmlns="http://schemas.openxmlformats.org/spreadsheetml/2006/main" count="1016" uniqueCount="560">
  <si>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</si>
  <si>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</si>
  <si>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</si>
  <si>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</si>
  <si>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</si>
  <si>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</si>
  <si>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</si>
  <si>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</si>
  <si>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</si>
  <si>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</si>
  <si>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</si>
  <si>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</si>
  <si>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</si>
  <si>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</si>
  <si>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</si>
  <si>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</si>
  <si>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</si>
  <si>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</si>
  <si>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</si>
  <si>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</si>
  <si>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</si>
  <si>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</si>
  <si>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</si>
  <si>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</si>
  <si>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</si>
  <si>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</si>
  <si>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</si>
  <si>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</si>
  <si>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</si>
  <si>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</si>
  <si>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</si>
  <si>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</si>
  <si>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</si>
  <si>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</si>
  <si>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</si>
  <si>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</si>
  <si>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</si>
  <si>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</si>
  <si>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</si>
  <si>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</si>
  <si>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</si>
  <si>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</si>
  <si>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</si>
  <si>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</si>
  <si>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</si>
  <si>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</si>
  <si>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</si>
  <si>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</si>
  <si>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</si>
  <si>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</si>
  <si>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</si>
  <si>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</si>
  <si>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</si>
  <si>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</si>
  <si>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</si>
  <si>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</si>
  <si>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</si>
  <si>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</si>
  <si>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</si>
  <si>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</si>
  <si>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</si>
  <si>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</si>
  <si>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</si>
  <si>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</si>
  <si>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</si>
  <si>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</si>
  <si>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</si>
  <si>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</si>
  <si>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</si>
  <si>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</si>
  <si>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</si>
  <si>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</si>
  <si>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</si>
  <si>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</si>
  <si>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</si>
  <si>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</si>
  <si>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</si>
  <si>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</si>
  <si>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</si>
  <si>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</si>
  <si>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</si>
  <si>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</si>
  <si>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</si>
  <si>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</si>
  <si>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</si>
  <si>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</si>
  <si>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</si>
  <si>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</si>
  <si>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</si>
  <si>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</si>
  <si>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</si>
  <si>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</si>
  <si>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</si>
  <si>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</si>
  <si>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</si>
  <si>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</si>
  <si>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</si>
  <si>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</si>
  <si>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</si>
  <si>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</si>
  <si>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</si>
  <si>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</si>
  <si>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</si>
  <si>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</si>
  <si>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</si>
  <si>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</si>
  <si>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</si>
  <si>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</si>
  <si>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</si>
  <si>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</si>
  <si>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</si>
  <si>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</si>
  <si>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</si>
  <si>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</si>
  <si>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</si>
  <si>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</si>
  <si>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</si>
  <si>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</si>
  <si>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</si>
  <si>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</si>
  <si>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</si>
  <si>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</si>
  <si>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</si>
  <si>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</si>
  <si>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</si>
  <si>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</si>
  <si>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</si>
  <si>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</si>
  <si>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</si>
  <si>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</si>
  <si>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</si>
  <si>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</si>
  <si>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</si>
  <si>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</si>
  <si>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</si>
  <si>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</si>
  <si>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</si>
  <si>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</si>
  <si>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</si>
  <si>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</si>
  <si>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</si>
  <si>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</si>
  <si>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</si>
  <si>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</si>
  <si>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</si>
  <si>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</si>
  <si>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</si>
  <si>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</si>
  <si>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</si>
  <si>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</si>
  <si>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</si>
  <si>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</si>
  <si>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</si>
  <si>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</si>
  <si>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</si>
  <si>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</si>
  <si>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</si>
  <si>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</si>
  <si>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</si>
  <si>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</si>
  <si>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</si>
  <si>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</si>
  <si>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</si>
  <si>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</si>
  <si>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</si>
  <si>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</si>
  <si>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</si>
  <si>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</si>
  <si>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</si>
  <si>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</si>
  <si>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</si>
  <si>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</si>
  <si>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</si>
  <si>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</si>
  <si>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</si>
  <si>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</si>
  <si>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</si>
  <si>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</si>
  <si>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</si>
  <si>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</si>
  <si>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</si>
  <si>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</si>
  <si>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</si>
  <si>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</si>
  <si>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</si>
  <si>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</si>
  <si>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</si>
  <si>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</si>
  <si>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</si>
  <si>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</si>
  <si>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</si>
  <si>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</si>
  <si>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</si>
  <si>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</si>
  <si>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</si>
  <si>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長野県木曽町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</si>
  <si>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</si>
  <si>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</si>
  <si>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</si>
  <si>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</si>
  <si>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</si>
  <si>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</si>
  <si>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</si>
  <si>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</si>
  <si>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</si>
  <si>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</si>
  <si>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</si>
  <si>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</si>
  <si>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</si>
  <si>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</si>
  <si>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</si>
  <si>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</si>
  <si>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</si>
  <si>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</si>
  <si>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</si>
  <si>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</si>
  <si>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</si>
  <si>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</si>
  <si>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</si>
  <si>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</si>
  <si>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</si>
  <si>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</si>
  <si>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</si>
  <si>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</si>
  <si>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</si>
  <si>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</si>
  <si>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</si>
  <si>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</si>
  <si>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</si>
  <si>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</si>
  <si>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</si>
  <si>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</si>
  <si>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</si>
  <si>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</si>
  <si>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</si>
  <si>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</si>
  <si>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</si>
  <si>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</si>
  <si>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</si>
  <si>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</si>
  <si>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</si>
  <si>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</si>
  <si>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</si>
  <si>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</si>
  <si>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</si>
  <si>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</si>
  <si>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</si>
  <si>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</si>
  <si>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</si>
  <si>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</si>
  <si>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</si>
  <si>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</si>
  <si>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</si>
  <si>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</si>
  <si>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</si>
  <si>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</si>
  <si>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</si>
  <si>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</si>
  <si>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</si>
  <si>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</si>
  <si>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</si>
  <si>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</si>
  <si>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</si>
  <si>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</si>
  <si>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</si>
  <si>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</si>
  <si>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</si>
  <si>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</si>
  <si>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</si>
  <si>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</si>
  <si>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</si>
  <si>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</si>
  <si>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</si>
  <si>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</si>
  <si>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</si>
  <si>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</si>
  <si>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</si>
  <si>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</si>
  <si>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</si>
  <si>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</si>
  <si>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</si>
  <si>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</si>
  <si>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</si>
  <si>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</si>
  <si>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</si>
  <si>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</si>
  <si>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</si>
  <si>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</si>
  <si>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</si>
  <si>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</si>
  <si>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</si>
  <si>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</si>
  <si>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</si>
  <si>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</si>
  <si>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</si>
  <si>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</si>
  <si>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</si>
  <si>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</si>
  <si>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</si>
  <si>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</si>
  <si>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</si>
  <si>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</si>
  <si>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</si>
  <si>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</si>
  <si>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</si>
  <si>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</si>
  <si>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</si>
  <si>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</si>
  <si>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</si>
  <si>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</si>
  <si>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</si>
  <si>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</si>
  <si>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</si>
  <si>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</si>
  <si>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</si>
  <si>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</si>
  <si>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</si>
  <si>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</si>
  <si>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</si>
  <si>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</si>
  <si>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</si>
  <si>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</si>
  <si>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</si>
  <si>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</si>
  <si>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</si>
  <si>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</si>
  <si>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</si>
  <si>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</si>
  <si>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</si>
  <si>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</si>
  <si>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</si>
  <si>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</si>
  <si>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</si>
  <si>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</si>
  <si>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</si>
  <si>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</si>
  <si>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</si>
  <si>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</si>
  <si>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</si>
  <si>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</si>
  <si>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</si>
  <si>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</si>
  <si>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</si>
  <si>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</si>
  <si>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長野県木曽町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</si>
  <si>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</si>
  <si>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</si>
  <si>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</si>
  <si>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</si>
  <si>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</si>
  <si>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</si>
  <si>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</si>
  <si>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</si>
  <si>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</si>
  <si>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</si>
  <si>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</si>
  <si>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</si>
  <si>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</si>
  <si>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</si>
  <si>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</si>
  <si>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</si>
  <si>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</si>
  <si>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</si>
  <si>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</si>
  <si>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</si>
  <si>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</si>
  <si>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</si>
  <si>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</si>
  <si>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</si>
  <si>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</si>
  <si>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</si>
  <si>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</si>
  <si>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</si>
  <si>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</si>
  <si>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</si>
  <si>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</si>
  <si>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</si>
  <si>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</si>
  <si>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</si>
  <si>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</si>
  <si>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</si>
  <si>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</si>
  <si>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</si>
  <si>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簡易水道等特別会計</t>
    <phoneticPr fontId="5"/>
  </si>
  <si>
    <t>法非適用企業</t>
    <phoneticPr fontId="5"/>
  </si>
  <si>
    <t>公共下水道特別会計</t>
    <phoneticPr fontId="5"/>
  </si>
  <si>
    <t>集落排水等特別会計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</si>
  <si>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</si>
  <si>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</si>
  <si>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</si>
  <si>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</si>
  <si>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</si>
  <si>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</si>
  <si>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</si>
  <si>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</si>
  <si>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</si>
  <si>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</si>
  <si>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</si>
  <si>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</si>
  <si>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</si>
  <si>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</si>
  <si>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</si>
  <si>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</si>
  <si>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</si>
  <si>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</si>
  <si>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</si>
  <si>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</si>
  <si>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</si>
  <si>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</si>
  <si>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</si>
  <si>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</si>
  <si>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</si>
  <si>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</si>
  <si>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</si>
  <si>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</si>
  <si>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</si>
  <si>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</si>
  <si>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</si>
  <si>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</si>
  <si>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</si>
  <si>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</si>
  <si>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</si>
  <si>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</si>
  <si>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</si>
  <si>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</si>
  <si>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</si>
  <si>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</si>
  <si>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</si>
  <si>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</si>
  <si>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</si>
  <si>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</si>
  <si>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</si>
  <si>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</si>
  <si>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</si>
  <si>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</si>
  <si>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</si>
  <si>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</si>
  <si>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</si>
  <si>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</si>
  <si>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</si>
  <si>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</si>
  <si>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</si>
  <si>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</si>
  <si>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</si>
  <si>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</si>
  <si>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</si>
  <si>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</si>
  <si>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</si>
  <si>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</si>
  <si>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</si>
  <si>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</si>
  <si>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</si>
  <si>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</si>
  <si>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</si>
  <si>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</si>
  <si>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</si>
  <si>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</si>
  <si>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</si>
  <si>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</si>
  <si>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</si>
  <si>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</si>
  <si>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</si>
  <si>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</si>
  <si>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</si>
  <si>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</si>
  <si>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</si>
  <si>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</si>
  <si>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</si>
  <si>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</si>
  <si>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</si>
  <si>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</si>
  <si>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</si>
  <si>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</si>
  <si>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</si>
  <si>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</si>
  <si>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</si>
  <si>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</si>
  <si>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</si>
  <si>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</si>
  <si>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</si>
  <si>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</si>
  <si>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</si>
  <si>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</si>
  <si>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</si>
  <si>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</si>
  <si>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</si>
  <si>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</si>
  <si>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</si>
  <si>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</si>
  <si>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</si>
  <si>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</si>
  <si>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</si>
  <si>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</si>
  <si>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</si>
  <si>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</si>
  <si>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</si>
  <si>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</si>
  <si>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</si>
  <si>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</si>
  <si>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</si>
  <si>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</si>
  <si>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</si>
  <si>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</si>
  <si>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</si>
  <si>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</si>
  <si>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</si>
  <si>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</si>
  <si>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</si>
  <si>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</si>
  <si>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</si>
  <si>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</si>
  <si>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</si>
  <si>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</si>
  <si>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</si>
  <si>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</si>
  <si>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</si>
  <si>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</si>
  <si>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</si>
  <si>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</si>
  <si>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</si>
  <si>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</si>
  <si>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</si>
  <si>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水道事業会計</t>
  </si>
  <si>
    <t>簡易水道等特別会計</t>
  </si>
  <si>
    <t>公共下水道特別会計</t>
  </si>
  <si>
    <t>診療所特別会計</t>
  </si>
  <si>
    <t>後期高齢者医療特別会計</t>
  </si>
  <si>
    <t>集落排水等特別会計</t>
  </si>
  <si>
    <t>その他会計（赤字）</t>
  </si>
  <si>
    <t>その他会計（黒字）</t>
  </si>
  <si>
    <t>木曽広域連合</t>
    <rPh sb="0" eb="2">
      <t>キソ</t>
    </rPh>
    <rPh sb="2" eb="4">
      <t>コウイキ</t>
    </rPh>
    <rPh sb="4" eb="6">
      <t>レンゴウ</t>
    </rPh>
    <phoneticPr fontId="2"/>
  </si>
  <si>
    <t>（一般会計）</t>
    <rPh sb="1" eb="3">
      <t>イッパン</t>
    </rPh>
    <rPh sb="3" eb="5">
      <t>カイケイ</t>
    </rPh>
    <phoneticPr fontId="2"/>
  </si>
  <si>
    <t>（一般会計（下水道））</t>
    <rPh sb="1" eb="3">
      <t>イッパン</t>
    </rPh>
    <rPh sb="3" eb="5">
      <t>カイケイ</t>
    </rPh>
    <rPh sb="6" eb="9">
      <t>ゲスイドウ</t>
    </rPh>
    <phoneticPr fontId="2"/>
  </si>
  <si>
    <t>（木曽寮特別会計）</t>
    <rPh sb="1" eb="3">
      <t>キソ</t>
    </rPh>
    <rPh sb="3" eb="4">
      <t>リョウ</t>
    </rPh>
    <rPh sb="4" eb="6">
      <t>トクベツ</t>
    </rPh>
    <rPh sb="6" eb="8">
      <t>カイケイ</t>
    </rPh>
    <phoneticPr fontId="2"/>
  </si>
  <si>
    <t>（介護保険特別会計）</t>
    <rPh sb="1" eb="3">
      <t>カイゴ</t>
    </rPh>
    <rPh sb="3" eb="5">
      <t>ホケン</t>
    </rPh>
    <rPh sb="5" eb="7">
      <t>トクベツ</t>
    </rPh>
    <rPh sb="7" eb="9">
      <t>カイケイ</t>
    </rPh>
    <phoneticPr fontId="2"/>
  </si>
  <si>
    <t>長野県市町村自治振興組合</t>
    <rPh sb="0" eb="3">
      <t>ナガノケン</t>
    </rPh>
    <rPh sb="3" eb="6">
      <t>シチョウソン</t>
    </rPh>
    <rPh sb="6" eb="8">
      <t>ジチ</t>
    </rPh>
    <rPh sb="8" eb="10">
      <t>シンコウ</t>
    </rPh>
    <rPh sb="10" eb="12">
      <t>クミアイ</t>
    </rPh>
    <phoneticPr fontId="2"/>
  </si>
  <si>
    <t>（後期高齢者医療事業会計）</t>
    <rPh sb="1" eb="3">
      <t>コウキ</t>
    </rPh>
    <rPh sb="3" eb="5">
      <t>コウレイ</t>
    </rPh>
    <rPh sb="5" eb="6">
      <t>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</si>
  <si>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</si>
  <si>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（非常勤職員公務員災害補償特別会計）</t>
    <rPh sb="1" eb="4">
      <t>ヒジョウキン</t>
    </rPh>
    <rPh sb="4" eb="6">
      <t>ショクイン</t>
    </rPh>
    <rPh sb="6" eb="9">
      <t>コウムイン</t>
    </rPh>
    <rPh sb="9" eb="11">
      <t>サイガイ</t>
    </rPh>
    <rPh sb="11" eb="13">
      <t>ホショウ</t>
    </rPh>
    <rPh sb="13" eb="15">
      <t>トクベツ</t>
    </rPh>
    <rPh sb="15" eb="17">
      <t>カイケイ</t>
    </rPh>
    <phoneticPr fontId="2"/>
  </si>
  <si>
    <t>中信地域市町村交通災害共済事務組合</t>
    <rPh sb="0" eb="2">
      <t>チュウシン</t>
    </rPh>
    <rPh sb="2" eb="4">
      <t>チイキ</t>
    </rPh>
    <rPh sb="4" eb="7">
      <t>シチョウソン</t>
    </rPh>
    <rPh sb="7" eb="9">
      <t>コウツウ</t>
    </rPh>
    <rPh sb="9" eb="11">
      <t>サイガイ</t>
    </rPh>
    <rPh sb="11" eb="13">
      <t>キョウサイ</t>
    </rPh>
    <rPh sb="13" eb="15">
      <t>ジム</t>
    </rPh>
    <rPh sb="15" eb="17">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</si>
  <si>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</si>
  <si>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</si>
  <si>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長野県地方滞納整理機構</t>
    <rPh sb="0" eb="3">
      <t>ナガノケン</t>
    </rPh>
    <rPh sb="3" eb="5">
      <t>チホウ</t>
    </rPh>
    <rPh sb="5" eb="7">
      <t>タイノウ</t>
    </rPh>
    <rPh sb="7" eb="9">
      <t>セイリ</t>
    </rPh>
    <rPh sb="9" eb="11">
      <t>キコウ</t>
    </rPh>
    <phoneticPr fontId="2"/>
  </si>
  <si>
    <t>まちづくり木曽福島</t>
    <rPh sb="5" eb="9">
      <t>キソフクシマ</t>
    </rPh>
    <phoneticPr fontId="2"/>
  </si>
  <si>
    <t>開田高原振興公社</t>
    <rPh sb="0" eb="2">
      <t>カイダ</t>
    </rPh>
    <rPh sb="2" eb="4">
      <t>コウゲン</t>
    </rPh>
    <rPh sb="4" eb="6">
      <t>シンコウ</t>
    </rPh>
    <rPh sb="6" eb="8">
      <t>コウシャ</t>
    </rPh>
    <phoneticPr fontId="2"/>
  </si>
  <si>
    <t>観光施設事業</t>
    <rPh sb="0" eb="2">
      <t>カンコウ</t>
    </rPh>
    <rPh sb="2" eb="4">
      <t>シセツ</t>
    </rPh>
    <rPh sb="4" eb="6">
      <t>ジギョウ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</si>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</sst>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236960</c:v>
                </c:pt>
                <c:pt idx="1">
                  <c:v>142420</c:v>
                </c:pt>
                <c:pt idx="2">
                  <c:v>112609</c:v>
                </c:pt>
                <c:pt idx="3">
                  <c:v>102497</c:v>
                </c:pt>
                <c:pt idx="4">
                  <c:v>112007</c:v>
                </c:pt>
              </c:numCache>
            </c:numRef>
          </c:val>
          <c:smooth val="0"/>
        </c:ser>
        <c:dLbls>
          <c:showLegendKey val="0"/>
          <c:showVal val="0"/>
          <c:showCatName val="0"/>
          <c:showSerName val="0"/>
          <c:showPercent val="0"/>
          <c:showBubbleSize val="0"/>
        </c:dLbls>
        <c:marker val="1"/>
        <c:smooth val="0"/>
        <c:axId val="82656640"/>
        <c:axId val="92743168"/>
      </c:lineChart>
      <c:catAx>
        <c:axId val="826566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43168"/>
        <c:crosses val="autoZero"/>
        <c:auto val="1"/>
        <c:lblAlgn val="ctr"/>
        <c:lblOffset val="100"/>
        <c:tickLblSkip val="1"/>
        <c:tickMarkSkip val="1"/>
        <c:noMultiLvlLbl val="0"/>
      </c:catAx>
      <c:valAx>
        <c:axId val="927431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65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1.83</c:v>
                </c:pt>
                <c:pt idx="1">
                  <c:v>2.4700000000000002</c:v>
                </c:pt>
                <c:pt idx="2">
                  <c:v>1.69</c:v>
                </c:pt>
                <c:pt idx="3">
                  <c:v>2.5499999999999998</c:v>
                </c:pt>
                <c:pt idx="4">
                  <c:v>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24.47</c:v>
                </c:pt>
                <c:pt idx="1">
                  <c:v>28.44</c:v>
                </c:pt>
                <c:pt idx="2">
                  <c:v>38.950000000000003</c:v>
                </c:pt>
                <c:pt idx="3">
                  <c:v>44.73</c:v>
                </c:pt>
                <c:pt idx="4">
                  <c:v>51.8</c:v>
                </c:pt>
              </c:numCache>
            </c:numRef>
          </c:val>
        </c:ser>
        <c:dLbls>
          <c:showLegendKey val="0"/>
          <c:showVal val="0"/>
          <c:showCatName val="0"/>
          <c:showSerName val="0"/>
          <c:showPercent val="0"/>
          <c:showBubbleSize val="0"/>
        </c:dLbls>
        <c:gapWidth val="250"/>
        <c:overlap val="100"/>
        <c:axId val="93469312"/>
        <c:axId val="93475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6.55</c:v>
                </c:pt>
                <c:pt idx="1">
                  <c:v>7.83</c:v>
                </c:pt>
                <c:pt idx="2">
                  <c:v>10.61</c:v>
                </c:pt>
                <c:pt idx="3">
                  <c:v>11.6</c:v>
                </c:pt>
                <c:pt idx="4">
                  <c:v>10.81</c:v>
                </c:pt>
              </c:numCache>
            </c:numRef>
          </c:val>
          <c:smooth val="0"/>
        </c:ser>
        <c:dLbls>
          <c:showLegendKey val="0"/>
          <c:showVal val="0"/>
          <c:showCatName val="0"/>
          <c:showSerName val="0"/>
          <c:showPercent val="0"/>
          <c:showBubbleSize val="0"/>
        </c:dLbls>
        <c:marker val="1"/>
        <c:smooth val="0"/>
        <c:axId val="93469312"/>
        <c:axId val="93475584"/>
      </c:lineChart>
      <c:catAx>
        <c:axId val="9346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475584"/>
        <c:crosses val="autoZero"/>
        <c:auto val="1"/>
        <c:lblAlgn val="ctr"/>
        <c:lblOffset val="100"/>
        <c:tickLblSkip val="1"/>
        <c:tickMarkSkip val="1"/>
        <c:noMultiLvlLbl val="0"/>
      </c:catAx>
      <c:valAx>
        <c:axId val="9347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6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集落排水等特別会計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0.03</c:v>
                </c:pt>
                <c:pt idx="4">
                  <c:v>#N/A</c:v>
                </c:pt>
                <c:pt idx="5">
                  <c:v>0.01</c:v>
                </c:pt>
                <c:pt idx="6">
                  <c:v>#N/A</c:v>
                </c:pt>
                <c:pt idx="7">
                  <c:v>0.02</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0.05</c:v>
                </c:pt>
                <c:pt idx="8">
                  <c:v>#N/A</c:v>
                </c:pt>
                <c:pt idx="9">
                  <c:v>0.03</c:v>
                </c:pt>
              </c:numCache>
            </c:numRef>
          </c:val>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0.05</c:v>
                </c:pt>
                <c:pt idx="4">
                  <c:v>#N/A</c:v>
                </c:pt>
                <c:pt idx="5">
                  <c:v>0.04</c:v>
                </c:pt>
                <c:pt idx="6">
                  <c:v>#N/A</c:v>
                </c:pt>
                <c:pt idx="7">
                  <c:v>0.04</c:v>
                </c:pt>
                <c:pt idx="8">
                  <c:v>#N/A</c:v>
                </c:pt>
                <c:pt idx="9">
                  <c:v>0.05</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7.0000000000000007E-2</c:v>
                </c:pt>
                <c:pt idx="4">
                  <c:v>#N/A</c:v>
                </c:pt>
                <c:pt idx="5">
                  <c:v>0.06</c:v>
                </c:pt>
                <c:pt idx="6">
                  <c:v>#N/A</c:v>
                </c:pt>
                <c:pt idx="7">
                  <c:v>0.06</c:v>
                </c:pt>
                <c:pt idx="8">
                  <c:v>#N/A</c:v>
                </c:pt>
                <c:pt idx="9">
                  <c:v>0.06</c:v>
                </c:pt>
              </c:numCache>
            </c:numRef>
          </c:val>
        </c:ser>
        <c:ser>
          <c:idx val="6"/>
          <c:order val="6"/>
          <c:tx>
            <c:strRef>
              <c:f>データシート!$A$33</c:f>
              <c:strCache>
                <c:ptCount val="1"/>
                <c:pt idx="0">
                  <c:v>簡易水道等特別会計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0.08</c:v>
                </c:pt>
                <c:pt idx="4">
                  <c:v>#N/A</c:v>
                </c:pt>
                <c:pt idx="5">
                  <c:v>0.05</c:v>
                </c:pt>
                <c:pt idx="6">
                  <c:v>#N/A</c:v>
                </c:pt>
                <c:pt idx="7">
                  <c:v>7.0000000000000007E-2</c:v>
                </c:pt>
                <c:pt idx="8">
                  <c:v>#N/A</c:v>
                </c:pt>
                <c:pt idx="9">
                  <c:v>0.06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0.41</c:v>
                </c:pt>
                <c:pt idx="2">
                  <c:v>#N/A</c:v>
                </c:pt>
                <c:pt idx="3">
                  <c:v>0.4</c:v>
                </c:pt>
                <c:pt idx="4">
                  <c:v>#N/A</c:v>
                </c:pt>
                <c:pt idx="5">
                  <c:v>0.52</c:v>
                </c:pt>
                <c:pt idx="6">
                  <c:v>#N/A</c:v>
                </c:pt>
                <c:pt idx="7">
                  <c:v>0.63</c:v>
                </c:pt>
                <c:pt idx="8">
                  <c:v>#N/A</c:v>
                </c:pt>
                <c:pt idx="9">
                  <c:v>0.76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0.35</c:v>
                </c:pt>
                <c:pt idx="2">
                  <c:v>#N/A</c:v>
                </c:pt>
                <c:pt idx="3">
                  <c:v>0.49</c:v>
                </c:pt>
                <c:pt idx="4">
                  <c:v>#N/A</c:v>
                </c:pt>
                <c:pt idx="5">
                  <c:v>0.44</c:v>
                </c:pt>
                <c:pt idx="6">
                  <c:v>#N/A</c:v>
                </c:pt>
                <c:pt idx="7">
                  <c:v>0.95</c:v>
                </c:pt>
                <c:pt idx="8">
                  <c:v>#N/A</c:v>
                </c:pt>
                <c:pt idx="9">
                  <c:v>1.26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1.68</c:v>
                </c:pt>
                <c:pt idx="2">
                  <c:v>#N/A</c:v>
                </c:pt>
                <c:pt idx="3">
                  <c:v>2.42</c:v>
                </c:pt>
                <c:pt idx="4">
                  <c:v>#N/A</c:v>
                </c:pt>
                <c:pt idx="5">
                  <c:v>1.65</c:v>
                </c:pt>
                <c:pt idx="6">
                  <c:v>#N/A</c:v>
                </c:pt>
                <c:pt idx="7">
                  <c:v>2.5099999999999998</c:v>
                </c:pt>
                <c:pt idx="8">
                  <c:v>#N/A</c:v>
                </c:pt>
                <c:pt idx="9">
                  <c:v>2.5499999999999998</c:v>
                </c:pt>
              </c:numCache>
            </c:numRef>
          </c:val>
        </c:ser>
        <c:dLbls>
          <c:showLegendKey val="0"/>
          <c:showVal val="0"/>
          <c:showCatName val="0"/>
          <c:showSerName val="0"/>
          <c:showPercent val="0"/>
          <c:showBubbleSize val="0"/>
        </c:dLbls>
        <c:gapWidth val="150"/>
        <c:overlap val="100"/>
        <c:axId val="81312000"/>
        <c:axId val="93126656"/>
      </c:barChart>
      <c:catAx>
        <c:axId val="8131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26656"/>
        <c:crosses val="autoZero"/>
        <c:auto val="1"/>
        <c:lblAlgn val="ctr"/>
        <c:lblOffset val="100"/>
        <c:tickLblSkip val="1"/>
        <c:tickMarkSkip val="1"/>
        <c:noMultiLvlLbl val="0"/>
      </c:catAx>
      <c:valAx>
        <c:axId val="9312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312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1861</c:v>
                </c:pt>
                <c:pt idx="5">
                  <c:v>1917</c:v>
                </c:pt>
                <c:pt idx="8">
                  <c:v>1903</c:v>
                </c:pt>
                <c:pt idx="11">
                  <c:v>1888</c:v>
                </c:pt>
                <c:pt idx="14">
                  <c:v>1934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146</c:v>
                </c:pt>
                <c:pt idx="3">
                  <c:v>145</c:v>
                </c:pt>
                <c:pt idx="6">
                  <c:v>33</c:v>
                </c:pt>
                <c:pt idx="9">
                  <c:v>33</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116</c:v>
                </c:pt>
                <c:pt idx="3">
                  <c:v>52</c:v>
                </c:pt>
                <c:pt idx="6">
                  <c:v>59</c:v>
                </c:pt>
                <c:pt idx="9">
                  <c:v>41</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481</c:v>
                </c:pt>
                <c:pt idx="3">
                  <c:v>431</c:v>
                </c:pt>
                <c:pt idx="6">
                  <c:v>395</c:v>
                </c:pt>
                <c:pt idx="9">
                  <c:v>441</c:v>
                </c:pt>
                <c:pt idx="12">
                  <c:v>456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1958</c:v>
                </c:pt>
                <c:pt idx="3">
                  <c:v>1934</c:v>
                </c:pt>
                <c:pt idx="6">
                  <c:v>1827</c:v>
                </c:pt>
                <c:pt idx="9">
                  <c:v>1755</c:v>
                </c:pt>
                <c:pt idx="12">
                  <c:v>1738</c:v>
                </c:pt>
              </c:numCache>
            </c:numRef>
          </c:val>
        </c:ser>
        <c:dLbls>
          <c:showLegendKey val="0"/>
          <c:showVal val="0"/>
          <c:showCatName val="0"/>
          <c:showSerName val="0"/>
          <c:showPercent val="0"/>
          <c:showBubbleSize val="0"/>
        </c:dLbls>
        <c:gapWidth val="100"/>
        <c:overlap val="100"/>
        <c:axId val="92120576"/>
        <c:axId val="92122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841</c:v>
                </c:pt>
                <c:pt idx="2">
                  <c:v>#N/A</c:v>
                </c:pt>
                <c:pt idx="3">
                  <c:v>#N/A</c:v>
                </c:pt>
                <c:pt idx="4">
                  <c:v>646</c:v>
                </c:pt>
                <c:pt idx="5">
                  <c:v>#N/A</c:v>
                </c:pt>
                <c:pt idx="6">
                  <c:v>#N/A</c:v>
                </c:pt>
                <c:pt idx="7">
                  <c:v>412</c:v>
                </c:pt>
                <c:pt idx="8">
                  <c:v>#N/A</c:v>
                </c:pt>
                <c:pt idx="9">
                  <c:v>#N/A</c:v>
                </c:pt>
                <c:pt idx="10">
                  <c:v>383</c:v>
                </c:pt>
                <c:pt idx="11">
                  <c:v>#N/A</c:v>
                </c:pt>
                <c:pt idx="12">
                  <c:v>#N/A</c:v>
                </c:pt>
                <c:pt idx="13">
                  <c:v>324</c:v>
                </c:pt>
                <c:pt idx="14">
                  <c:v>#N/A</c:v>
                </c:pt>
              </c:numCache>
            </c:numRef>
          </c:val>
          <c:smooth val="0"/>
        </c:ser>
        <c:dLbls>
          <c:showLegendKey val="0"/>
          <c:showVal val="0"/>
          <c:showCatName val="0"/>
          <c:showSerName val="0"/>
          <c:showPercent val="0"/>
          <c:showBubbleSize val="0"/>
        </c:dLbls>
        <c:marker val="1"/>
        <c:smooth val="0"/>
        <c:axId val="92120576"/>
        <c:axId val="92122496"/>
      </c:lineChart>
      <c:catAx>
        <c:axId val="9212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22496"/>
        <c:crosses val="autoZero"/>
        <c:auto val="1"/>
        <c:lblAlgn val="ctr"/>
        <c:lblOffset val="100"/>
        <c:tickLblSkip val="1"/>
        <c:tickMarkSkip val="1"/>
        <c:noMultiLvlLbl val="0"/>
      </c:catAx>
      <c:valAx>
        <c:axId val="9212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2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18505</c:v>
                </c:pt>
                <c:pt idx="5">
                  <c:v>18118</c:v>
                </c:pt>
                <c:pt idx="8">
                  <c:v>17208</c:v>
                </c:pt>
                <c:pt idx="11">
                  <c:v>16809</c:v>
                </c:pt>
                <c:pt idx="14">
                  <c:v>16297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735</c:v>
                </c:pt>
                <c:pt idx="5">
                  <c:v>663</c:v>
                </c:pt>
                <c:pt idx="8">
                  <c:v>592</c:v>
                </c:pt>
                <c:pt idx="11">
                  <c:v>522</c:v>
                </c:pt>
                <c:pt idx="14">
                  <c:v>313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2280</c:v>
                </c:pt>
                <c:pt idx="5">
                  <c:v>2754</c:v>
                </c:pt>
                <c:pt idx="8">
                  <c:v>3570</c:v>
                </c:pt>
                <c:pt idx="11">
                  <c:v>4152</c:v>
                </c:pt>
                <c:pt idx="14">
                  <c:v>4824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1969</c:v>
                </c:pt>
                <c:pt idx="3">
                  <c:v>1965</c:v>
                </c:pt>
                <c:pt idx="6">
                  <c:v>1964</c:v>
                </c:pt>
                <c:pt idx="9">
                  <c:v>2077</c:v>
                </c:pt>
                <c:pt idx="12">
                  <c:v>1921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424</c:v>
                </c:pt>
                <c:pt idx="3">
                  <c:v>374</c:v>
                </c:pt>
                <c:pt idx="6">
                  <c:v>324</c:v>
                </c:pt>
                <c:pt idx="9">
                  <c:v>291</c:v>
                </c:pt>
                <c:pt idx="12">
                  <c:v>469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7767</c:v>
                </c:pt>
                <c:pt idx="3">
                  <c:v>7315</c:v>
                </c:pt>
                <c:pt idx="6">
                  <c:v>6627</c:v>
                </c:pt>
                <c:pt idx="9">
                  <c:v>6047</c:v>
                </c:pt>
                <c:pt idx="12">
                  <c:v>5821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676</c:v>
                </c:pt>
                <c:pt idx="3">
                  <c:v>304</c:v>
                </c:pt>
                <c:pt idx="6">
                  <c:v>241</c:v>
                </c:pt>
                <c:pt idx="9">
                  <c:v>179</c:v>
                </c:pt>
                <c:pt idx="12">
                  <c:v>119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15842</c:v>
                </c:pt>
                <c:pt idx="3">
                  <c:v>15359</c:v>
                </c:pt>
                <c:pt idx="6">
                  <c:v>14618</c:v>
                </c:pt>
                <c:pt idx="9">
                  <c:v>13950</c:v>
                </c:pt>
                <c:pt idx="12">
                  <c:v>13222</c:v>
                </c:pt>
              </c:numCache>
            </c:numRef>
          </c:val>
        </c:ser>
        <c:dLbls>
          <c:showLegendKey val="0"/>
          <c:showVal val="0"/>
          <c:showCatName val="0"/>
          <c:showSerName val="0"/>
          <c:showPercent val="0"/>
          <c:showBubbleSize val="0"/>
        </c:dLbls>
        <c:gapWidth val="100"/>
        <c:overlap val="100"/>
        <c:axId val="93202688"/>
        <c:axId val="93213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5158</c:v>
                </c:pt>
                <c:pt idx="2">
                  <c:v>#N/A</c:v>
                </c:pt>
                <c:pt idx="3">
                  <c:v>#N/A</c:v>
                </c:pt>
                <c:pt idx="4">
                  <c:v>3782</c:v>
                </c:pt>
                <c:pt idx="5">
                  <c:v>#N/A</c:v>
                </c:pt>
                <c:pt idx="6">
                  <c:v>#N/A</c:v>
                </c:pt>
                <c:pt idx="7">
                  <c:v>2404</c:v>
                </c:pt>
                <c:pt idx="8">
                  <c:v>#N/A</c:v>
                </c:pt>
                <c:pt idx="9">
                  <c:v>#N/A</c:v>
                </c:pt>
                <c:pt idx="10">
                  <c:v>1061</c:v>
                </c:pt>
                <c:pt idx="11">
                  <c:v>#N/A</c:v>
                </c:pt>
                <c:pt idx="12">
                  <c:v>#N/A</c:v>
                </c:pt>
                <c:pt idx="13">
                  <c:v>118</c:v>
                </c:pt>
                <c:pt idx="14">
                  <c:v>#N/A</c:v>
                </c:pt>
              </c:numCache>
            </c:numRef>
          </c:val>
          <c:smooth val="0"/>
        </c:ser>
        <c:dLbls>
          <c:showLegendKey val="0"/>
          <c:showVal val="0"/>
          <c:showCatName val="0"/>
          <c:showSerName val="0"/>
          <c:showPercent val="0"/>
          <c:showBubbleSize val="0"/>
        </c:dLbls>
        <c:marker val="1"/>
        <c:smooth val="0"/>
        <c:axId val="93202688"/>
        <c:axId val="93213056"/>
      </c:lineChart>
      <c:catAx>
        <c:axId val="9320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213056"/>
        <c:crosses val="autoZero"/>
        <c:auto val="1"/>
        <c:lblAlgn val="ctr"/>
        <c:lblOffset val="100"/>
        <c:tickLblSkip val="1"/>
        <c:tickMarkSkip val="1"/>
        <c:noMultiLvlLbl val="0"/>
      </c:catAx>
      <c:valAx>
        <c:axId val="9321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0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12,307
12,161
476.06
10,567,243
10,336,175
192,293
7,401,112
13,007,598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景気低迷による、個人・法人関係の減収などから、歳入の</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割を地方交付税に依存しているため、財政基盤が弱く、類似団体と比べ低くなっている。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財政健全化に向け、平成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年度から繰上償還を実施し、後年度の公債費負担の軽減を図っており、今後も積極的な繰上償還を実施し、財政健全化に努める。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118231</xdr:rowOff>
    </xdr:from>
    <xdr:to>
      <xdr:col>6</xdr:col>
      <xdr:colOff>0</xdr:colOff>
      <xdr:row>43</xdr:row>
      <xdr:rowOff>129722</xdr:rowOff>
    </xdr:to>
    <xdr:cxnSp macro="">
      <xdr:nvCxnSpPr>
        <xdr:cNvPr id="72" name="直線コネクタ 71"/>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118231</xdr:rowOff>
    </xdr:to>
    <xdr:cxnSp macro="">
      <xdr:nvCxnSpPr>
        <xdr:cNvPr id="75" name="直線コネクタ 74"/>
        <xdr:cNvCxnSpPr/>
      </xdr:nvCxnSpPr>
      <xdr:spPr>
        <a:xfrm>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83759</xdr:rowOff>
    </xdr:from>
    <xdr:to>
      <xdr:col>3</xdr:col>
      <xdr:colOff>279400</xdr:colOff>
      <xdr:row>43</xdr:row>
      <xdr:rowOff>106741</xdr:rowOff>
    </xdr:to>
    <xdr:cxnSp macro="">
      <xdr:nvCxnSpPr>
        <xdr:cNvPr id="78" name="直線コネクタ 77"/>
        <xdr:cNvCxnSpPr/>
      </xdr:nvCxnSpPr>
      <xdr:spPr>
        <a:xfrm>
          <a:off x="1447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67431</xdr:rowOff>
    </xdr:from>
    <xdr:to>
      <xdr:col>4</xdr:col>
      <xdr:colOff>533400</xdr:colOff>
      <xdr:row>43</xdr:row>
      <xdr:rowOff>169031</xdr:rowOff>
    </xdr:to>
    <xdr:sp macro="" textlink="">
      <xdr:nvSpPr>
        <xdr:cNvPr id="92" name="円/楕円 91"/>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153808</xdr:rowOff>
    </xdr:from>
    <xdr:ext cx="762000" cy="259045"/>
    <xdr:sp macro="" textlink="">
      <xdr:nvSpPr>
        <xdr:cNvPr id="93" name="テキスト ボックス 92"/>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55941</xdr:rowOff>
    </xdr:from>
    <xdr:to>
      <xdr:col>3</xdr:col>
      <xdr:colOff>330200</xdr:colOff>
      <xdr:row>43</xdr:row>
      <xdr:rowOff>157541</xdr:rowOff>
    </xdr:to>
    <xdr:sp macro="" textlink="">
      <xdr:nvSpPr>
        <xdr:cNvPr id="94" name="円/楕円 93"/>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142318</xdr:rowOff>
    </xdr:from>
    <xdr:ext cx="762000" cy="259045"/>
    <xdr:sp macro="" textlink="">
      <xdr:nvSpPr>
        <xdr:cNvPr id="95" name="テキスト ボックス 94"/>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96" name="円/楕円 95"/>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97" name="テキスト ボックス 96"/>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類似団体と比較し低い水準にあるが、今後も人件費や物件費、補助費の削減のほか、繰上償還や地方債の新規発行抑制による公債費の減等、経費の削減に努め、現在の水準を維持していくことを目指す。</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60537</xdr:rowOff>
    </xdr:from>
    <xdr:to>
      <xdr:col>7</xdr:col>
      <xdr:colOff>152400</xdr:colOff>
      <xdr:row>62</xdr:row>
      <xdr:rowOff>96731</xdr:rowOff>
    </xdr:to>
    <xdr:cxnSp macro="">
      <xdr:nvCxnSpPr>
        <xdr:cNvPr id="132" name="直線コネクタ 131"/>
        <xdr:cNvCxnSpPr/>
      </xdr:nvCxnSpPr>
      <xdr:spPr>
        <a:xfrm flipV="1">
          <a:off x="4114800" y="1069043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96731</xdr:rowOff>
    </xdr:from>
    <xdr:to>
      <xdr:col>6</xdr:col>
      <xdr:colOff>0</xdr:colOff>
      <xdr:row>62</xdr:row>
      <xdr:rowOff>157056</xdr:rowOff>
    </xdr:to>
    <xdr:cxnSp macro="">
      <xdr:nvCxnSpPr>
        <xdr:cNvPr id="135" name="直線コネクタ 134"/>
        <xdr:cNvCxnSpPr/>
      </xdr:nvCxnSpPr>
      <xdr:spPr>
        <a:xfrm flipV="1">
          <a:off x="3225800" y="1072663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64558</xdr:rowOff>
    </xdr:from>
    <xdr:to>
      <xdr:col>4</xdr:col>
      <xdr:colOff>482600</xdr:colOff>
      <xdr:row>62</xdr:row>
      <xdr:rowOff>157056</xdr:rowOff>
    </xdr:to>
    <xdr:cxnSp macro="">
      <xdr:nvCxnSpPr>
        <xdr:cNvPr id="138" name="直線コネクタ 137"/>
        <xdr:cNvCxnSpPr/>
      </xdr:nvCxnSpPr>
      <xdr:spPr>
        <a:xfrm>
          <a:off x="2336800" y="1069445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64558</xdr:rowOff>
    </xdr:from>
    <xdr:to>
      <xdr:col>3</xdr:col>
      <xdr:colOff>279400</xdr:colOff>
      <xdr:row>63</xdr:row>
      <xdr:rowOff>90170</xdr:rowOff>
    </xdr:to>
    <xdr:cxnSp macro="">
      <xdr:nvCxnSpPr>
        <xdr:cNvPr id="141" name="直線コネクタ 140"/>
        <xdr:cNvCxnSpPr/>
      </xdr:nvCxnSpPr>
      <xdr:spPr>
        <a:xfrm flipV="1">
          <a:off x="1447800" y="10694458"/>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43" name="テキスト ボックス 142"/>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9737</xdr:rowOff>
    </xdr:from>
    <xdr:to>
      <xdr:col>7</xdr:col>
      <xdr:colOff>203200</xdr:colOff>
      <xdr:row>62</xdr:row>
      <xdr:rowOff>111337</xdr:rowOff>
    </xdr:to>
    <xdr:sp macro="" textlink="">
      <xdr:nvSpPr>
        <xdr:cNvPr id="151" name="円/楕円 150"/>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26264</xdr:rowOff>
    </xdr:from>
    <xdr:ext cx="762000" cy="259045"/>
    <xdr:sp macro="" textlink="">
      <xdr:nvSpPr>
        <xdr:cNvPr id="152" name="財政構造の弾力性該当値テキスト"/>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45931</xdr:rowOff>
    </xdr:from>
    <xdr:to>
      <xdr:col>6</xdr:col>
      <xdr:colOff>50800</xdr:colOff>
      <xdr:row>62</xdr:row>
      <xdr:rowOff>147531</xdr:rowOff>
    </xdr:to>
    <xdr:sp macro="" textlink="">
      <xdr:nvSpPr>
        <xdr:cNvPr id="153" name="円/楕円 152"/>
        <xdr:cNvSpPr/>
      </xdr:nvSpPr>
      <xdr:spPr>
        <a:xfrm>
          <a:off x="4064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157708</xdr:rowOff>
    </xdr:from>
    <xdr:ext cx="736600" cy="259045"/>
    <xdr:sp macro="" textlink="">
      <xdr:nvSpPr>
        <xdr:cNvPr id="154" name="テキスト ボックス 153"/>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5" name="円/楕円 154"/>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46583</xdr:rowOff>
    </xdr:from>
    <xdr:ext cx="762000" cy="259045"/>
    <xdr:sp macro="" textlink="">
      <xdr:nvSpPr>
        <xdr:cNvPr id="156" name="テキスト ボックス 155"/>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13758</xdr:rowOff>
    </xdr:from>
    <xdr:to>
      <xdr:col>3</xdr:col>
      <xdr:colOff>330200</xdr:colOff>
      <xdr:row>62</xdr:row>
      <xdr:rowOff>115358</xdr:rowOff>
    </xdr:to>
    <xdr:sp macro="" textlink="">
      <xdr:nvSpPr>
        <xdr:cNvPr id="157" name="円/楕円 156"/>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125535</xdr:rowOff>
    </xdr:from>
    <xdr:ext cx="762000" cy="259045"/>
    <xdr:sp macro="" textlink="">
      <xdr:nvSpPr>
        <xdr:cNvPr id="158" name="テキスト ボックス 157"/>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9" name="円/楕円 158"/>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60" name="テキスト ボックス 159"/>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[239,526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町村合併後の総合支所方式により支所機能を充実していることや、公共交通システム運行経費、施設管理委託料等により、人件費や物件費の支出が多額となっているため、類似団体の平均を上回っている。財政健全化に向け、人件費、物件費を合併から</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年で</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億</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千万円削減する計画のため、今後は計画を実行しつつ更に繰出金等を含めた経常経費の削減に努める。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142914</xdr:rowOff>
    </xdr:from>
    <xdr:to>
      <xdr:col>7</xdr:col>
      <xdr:colOff>152400</xdr:colOff>
      <xdr:row>84</xdr:row>
      <xdr:rowOff>152653</xdr:rowOff>
    </xdr:to>
    <xdr:cxnSp macro="">
      <xdr:nvCxnSpPr>
        <xdr:cNvPr id="193" name="直線コネクタ 192"/>
        <xdr:cNvCxnSpPr/>
      </xdr:nvCxnSpPr>
      <xdr:spPr>
        <a:xfrm>
          <a:off x="4114800" y="14544714"/>
          <a:ext cx="8382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142914</xdr:rowOff>
    </xdr:from>
    <xdr:to>
      <xdr:col>6</xdr:col>
      <xdr:colOff>0</xdr:colOff>
      <xdr:row>84</xdr:row>
      <xdr:rowOff>154270</xdr:rowOff>
    </xdr:to>
    <xdr:cxnSp macro="">
      <xdr:nvCxnSpPr>
        <xdr:cNvPr id="196" name="直線コネクタ 195"/>
        <xdr:cNvCxnSpPr/>
      </xdr:nvCxnSpPr>
      <xdr:spPr>
        <a:xfrm flipV="1">
          <a:off x="3225800" y="14544714"/>
          <a:ext cx="889000" cy="1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146349</xdr:rowOff>
    </xdr:from>
    <xdr:to>
      <xdr:col>4</xdr:col>
      <xdr:colOff>482600</xdr:colOff>
      <xdr:row>84</xdr:row>
      <xdr:rowOff>154270</xdr:rowOff>
    </xdr:to>
    <xdr:cxnSp macro="">
      <xdr:nvCxnSpPr>
        <xdr:cNvPr id="199" name="直線コネクタ 198"/>
        <xdr:cNvCxnSpPr/>
      </xdr:nvCxnSpPr>
      <xdr:spPr>
        <a:xfrm>
          <a:off x="2336800" y="14548149"/>
          <a:ext cx="889000" cy="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107747</xdr:rowOff>
    </xdr:from>
    <xdr:to>
      <xdr:col>3</xdr:col>
      <xdr:colOff>279400</xdr:colOff>
      <xdr:row>84</xdr:row>
      <xdr:rowOff>146349</xdr:rowOff>
    </xdr:to>
    <xdr:cxnSp macro="">
      <xdr:nvCxnSpPr>
        <xdr:cNvPr id="202" name="直線コネクタ 201"/>
        <xdr:cNvCxnSpPr/>
      </xdr:nvCxnSpPr>
      <xdr:spPr>
        <a:xfrm>
          <a:off x="1447800" y="14509547"/>
          <a:ext cx="889000" cy="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135104</xdr:rowOff>
    </xdr:from>
    <xdr:ext cx="762000" cy="259045"/>
    <xdr:sp macro="" textlink="">
      <xdr:nvSpPr>
        <xdr:cNvPr id="204" name="テキスト ボックス 203"/>
        <xdr:cNvSpPr txBox="1"/>
      </xdr:nvSpPr>
      <xdr:spPr>
        <a:xfrm>
          <a:off x="1955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104246</xdr:rowOff>
    </xdr:from>
    <xdr:ext cx="762000" cy="259045"/>
    <xdr:sp macro="" textlink="">
      <xdr:nvSpPr>
        <xdr:cNvPr id="206" name="テキスト ボックス 205"/>
        <xdr:cNvSpPr txBox="1"/>
      </xdr:nvSpPr>
      <xdr:spPr>
        <a:xfrm>
          <a:off x="1066800" y="138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101853</xdr:rowOff>
    </xdr:from>
    <xdr:to>
      <xdr:col>7</xdr:col>
      <xdr:colOff>203200</xdr:colOff>
      <xdr:row>85</xdr:row>
      <xdr:rowOff>32003</xdr:rowOff>
    </xdr:to>
    <xdr:sp macro="" textlink="">
      <xdr:nvSpPr>
        <xdr:cNvPr id="212" name="円/楕円 211"/>
        <xdr:cNvSpPr/>
      </xdr:nvSpPr>
      <xdr:spPr>
        <a:xfrm>
          <a:off x="4902200" y="145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73930</xdr:rowOff>
    </xdr:from>
    <xdr:ext cx="762000" cy="259045"/>
    <xdr:sp macro="" textlink="">
      <xdr:nvSpPr>
        <xdr:cNvPr id="213" name="人件費・物件費等の状況該当値テキスト"/>
        <xdr:cNvSpPr txBox="1"/>
      </xdr:nvSpPr>
      <xdr:spPr>
        <a:xfrm>
          <a:off x="5041900" y="144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239,526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92114</xdr:rowOff>
    </xdr:from>
    <xdr:to>
      <xdr:col>6</xdr:col>
      <xdr:colOff>50800</xdr:colOff>
      <xdr:row>85</xdr:row>
      <xdr:rowOff>22264</xdr:rowOff>
    </xdr:to>
    <xdr:sp macro="" textlink="">
      <xdr:nvSpPr>
        <xdr:cNvPr id="214" name="円/楕円 213"/>
        <xdr:cNvSpPr/>
      </xdr:nvSpPr>
      <xdr:spPr>
        <a:xfrm>
          <a:off x="4064000" y="144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7041</xdr:rowOff>
    </xdr:from>
    <xdr:ext cx="736600" cy="259045"/>
    <xdr:sp macro="" textlink="">
      <xdr:nvSpPr>
        <xdr:cNvPr id="215" name="テキスト ボックス 214"/>
        <xdr:cNvSpPr txBox="1"/>
      </xdr:nvSpPr>
      <xdr:spPr>
        <a:xfrm>
          <a:off x="3733800" y="14580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237,508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103470</xdr:rowOff>
    </xdr:from>
    <xdr:to>
      <xdr:col>4</xdr:col>
      <xdr:colOff>533400</xdr:colOff>
      <xdr:row>85</xdr:row>
      <xdr:rowOff>33620</xdr:rowOff>
    </xdr:to>
    <xdr:sp macro="" textlink="">
      <xdr:nvSpPr>
        <xdr:cNvPr id="216" name="円/楕円 215"/>
        <xdr:cNvSpPr/>
      </xdr:nvSpPr>
      <xdr:spPr>
        <a:xfrm>
          <a:off x="3175000" y="145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18397</xdr:rowOff>
    </xdr:from>
    <xdr:ext cx="762000" cy="259045"/>
    <xdr:sp macro="" textlink="">
      <xdr:nvSpPr>
        <xdr:cNvPr id="217" name="テキスト ボックス 216"/>
        <xdr:cNvSpPr txBox="1"/>
      </xdr:nvSpPr>
      <xdr:spPr>
        <a:xfrm>
          <a:off x="2844800" y="1459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239,861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95549</xdr:rowOff>
    </xdr:from>
    <xdr:to>
      <xdr:col>3</xdr:col>
      <xdr:colOff>330200</xdr:colOff>
      <xdr:row>85</xdr:row>
      <xdr:rowOff>25699</xdr:rowOff>
    </xdr:to>
    <xdr:sp macro="" textlink="">
      <xdr:nvSpPr>
        <xdr:cNvPr id="218" name="円/楕円 217"/>
        <xdr:cNvSpPr/>
      </xdr:nvSpPr>
      <xdr:spPr>
        <a:xfrm>
          <a:off x="2286000" y="144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10476</xdr:rowOff>
    </xdr:from>
    <xdr:ext cx="762000" cy="259045"/>
    <xdr:sp macro="" textlink="">
      <xdr:nvSpPr>
        <xdr:cNvPr id="219" name="テキスト ボックス 218"/>
        <xdr:cNvSpPr txBox="1"/>
      </xdr:nvSpPr>
      <xdr:spPr>
        <a:xfrm>
          <a:off x="1955800" y="1458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238,220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56947</xdr:rowOff>
    </xdr:from>
    <xdr:to>
      <xdr:col>2</xdr:col>
      <xdr:colOff>127000</xdr:colOff>
      <xdr:row>84</xdr:row>
      <xdr:rowOff>158547</xdr:rowOff>
    </xdr:to>
    <xdr:sp macro="" textlink="">
      <xdr:nvSpPr>
        <xdr:cNvPr id="220" name="円/楕円 219"/>
        <xdr:cNvSpPr/>
      </xdr:nvSpPr>
      <xdr:spPr>
        <a:xfrm>
          <a:off x="1397000" y="1445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143324</xdr:rowOff>
    </xdr:from>
    <xdr:ext cx="762000" cy="259045"/>
    <xdr:sp macro="" textlink="">
      <xdr:nvSpPr>
        <xdr:cNvPr id="221" name="テキスト ボックス 220"/>
        <xdr:cNvSpPr txBox="1"/>
      </xdr:nvSpPr>
      <xdr:spPr>
        <a:xfrm>
          <a:off x="1066800" y="1454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町村合併時から退職減や初任給の引下げ等は行っているが、中途職員採用が多いことや、若年齢層の職員が少ないため類似団体を上回っている。今後も引き続き新規採用職員の抑制により、木曽町職員適正化計画（合併前</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年度目標</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179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人）に沿った職員数の削減を図ることにより、ラスパイレス指数の低下に努める。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89</xdr:row>
      <xdr:rowOff>150284</xdr:rowOff>
    </xdr:to>
    <xdr:cxnSp macro="">
      <xdr:nvCxnSpPr>
        <xdr:cNvPr id="255" name="直線コネクタ 254"/>
        <xdr:cNvCxnSpPr/>
      </xdr:nvCxnSpPr>
      <xdr:spPr>
        <a:xfrm flipV="1">
          <a:off x="16179800" y="14741737"/>
          <a:ext cx="8382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110066</xdr:rowOff>
    </xdr:from>
    <xdr:to>
      <xdr:col>23</xdr:col>
      <xdr:colOff>406400</xdr:colOff>
      <xdr:row>89</xdr:row>
      <xdr:rowOff>150284</xdr:rowOff>
    </xdr:to>
    <xdr:cxnSp macro="">
      <xdr:nvCxnSpPr>
        <xdr:cNvPr id="258" name="直線コネクタ 257"/>
        <xdr:cNvCxnSpPr/>
      </xdr:nvCxnSpPr>
      <xdr:spPr>
        <a:xfrm>
          <a:off x="15290800" y="153691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60" name="テキスト ボックス 259"/>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89</xdr:row>
      <xdr:rowOff>110066</xdr:rowOff>
    </xdr:to>
    <xdr:cxnSp macro="">
      <xdr:nvCxnSpPr>
        <xdr:cNvPr id="261" name="直線コネクタ 260"/>
        <xdr:cNvCxnSpPr/>
      </xdr:nvCxnSpPr>
      <xdr:spPr>
        <a:xfrm>
          <a:off x="14401800" y="1471760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85</xdr:row>
      <xdr:rowOff>144357</xdr:rowOff>
    </xdr:to>
    <xdr:cxnSp macro="">
      <xdr:nvCxnSpPr>
        <xdr:cNvPr id="264" name="直線コネクタ 263"/>
        <xdr:cNvCxnSpPr/>
      </xdr:nvCxnSpPr>
      <xdr:spPr>
        <a:xfrm>
          <a:off x="13512800" y="146934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6" name="テキスト ボックス 265"/>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68" name="テキスト ボックス 267"/>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4" name="円/楕円 273"/>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5"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99484</xdr:rowOff>
    </xdr:from>
    <xdr:to>
      <xdr:col>23</xdr:col>
      <xdr:colOff>457200</xdr:colOff>
      <xdr:row>90</xdr:row>
      <xdr:rowOff>29634</xdr:rowOff>
    </xdr:to>
    <xdr:sp macro="" textlink="">
      <xdr:nvSpPr>
        <xdr:cNvPr id="276" name="円/楕円 275"/>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14411</xdr:rowOff>
    </xdr:from>
    <xdr:ext cx="736600" cy="259045"/>
    <xdr:sp macro="" textlink="">
      <xdr:nvSpPr>
        <xdr:cNvPr id="277" name="テキスト ボックス 276"/>
        <xdr:cNvSpPr txBox="1"/>
      </xdr:nvSpPr>
      <xdr:spPr>
        <a:xfrm>
          <a:off x="15798800" y="1544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59266</xdr:rowOff>
    </xdr:from>
    <xdr:to>
      <xdr:col>22</xdr:col>
      <xdr:colOff>254000</xdr:colOff>
      <xdr:row>89</xdr:row>
      <xdr:rowOff>160866</xdr:rowOff>
    </xdr:to>
    <xdr:sp macro="" textlink="">
      <xdr:nvSpPr>
        <xdr:cNvPr id="278" name="円/楕円 277"/>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79" name="テキスト ボックス 278"/>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0" name="円/楕円 279"/>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8484</xdr:rowOff>
    </xdr:from>
    <xdr:ext cx="762000" cy="259045"/>
    <xdr:sp macro="" textlink="">
      <xdr:nvSpPr>
        <xdr:cNvPr id="281" name="テキスト ボックス 280"/>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2" name="円/楕円 281"/>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83" name="テキスト ボックス 282"/>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町村合併後の地域間格差を解消させるため、総合支所方式を採用し、支所機能を充実させているため、類似団体平均を上回っている。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今後は事務の統合等により組織のスリム化を図り、木曽町職員適正化計画を基本とし、適正な定員管理に努める。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142901</xdr:rowOff>
    </xdr:from>
    <xdr:to>
      <xdr:col>24</xdr:col>
      <xdr:colOff>558800</xdr:colOff>
      <xdr:row>62</xdr:row>
      <xdr:rowOff>152553</xdr:rowOff>
    </xdr:to>
    <xdr:cxnSp macro="">
      <xdr:nvCxnSpPr>
        <xdr:cNvPr id="315" name="直線コネクタ 314"/>
        <xdr:cNvCxnSpPr/>
      </xdr:nvCxnSpPr>
      <xdr:spPr>
        <a:xfrm flipV="1">
          <a:off x="16179800" y="1077280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152553</xdr:rowOff>
    </xdr:from>
    <xdr:to>
      <xdr:col>23</xdr:col>
      <xdr:colOff>406400</xdr:colOff>
      <xdr:row>62</xdr:row>
      <xdr:rowOff>164135</xdr:rowOff>
    </xdr:to>
    <xdr:cxnSp macro="">
      <xdr:nvCxnSpPr>
        <xdr:cNvPr id="318" name="直線コネクタ 317"/>
        <xdr:cNvCxnSpPr/>
      </xdr:nvCxnSpPr>
      <xdr:spPr>
        <a:xfrm flipV="1">
          <a:off x="15290800" y="10782453"/>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151105</xdr:rowOff>
    </xdr:from>
    <xdr:to>
      <xdr:col>22</xdr:col>
      <xdr:colOff>203200</xdr:colOff>
      <xdr:row>62</xdr:row>
      <xdr:rowOff>164135</xdr:rowOff>
    </xdr:to>
    <xdr:cxnSp macro="">
      <xdr:nvCxnSpPr>
        <xdr:cNvPr id="321" name="直線コネクタ 320"/>
        <xdr:cNvCxnSpPr/>
      </xdr:nvCxnSpPr>
      <xdr:spPr>
        <a:xfrm>
          <a:off x="14401800" y="1078100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137592</xdr:rowOff>
    </xdr:from>
    <xdr:to>
      <xdr:col>21</xdr:col>
      <xdr:colOff>0</xdr:colOff>
      <xdr:row>62</xdr:row>
      <xdr:rowOff>151105</xdr:rowOff>
    </xdr:to>
    <xdr:cxnSp macro="">
      <xdr:nvCxnSpPr>
        <xdr:cNvPr id="324" name="直線コネクタ 323"/>
        <xdr:cNvCxnSpPr/>
      </xdr:nvCxnSpPr>
      <xdr:spPr>
        <a:xfrm>
          <a:off x="13512800" y="10767492"/>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166844</xdr:rowOff>
    </xdr:from>
    <xdr:ext cx="762000" cy="259045"/>
    <xdr:sp macro="" textlink="">
      <xdr:nvSpPr>
        <xdr:cNvPr id="326" name="テキスト ボックス 325"/>
        <xdr:cNvSpPr txBox="1"/>
      </xdr:nvSpPr>
      <xdr:spPr>
        <a:xfrm>
          <a:off x="14020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150436</xdr:rowOff>
    </xdr:from>
    <xdr:ext cx="762000" cy="259045"/>
    <xdr:sp macro="" textlink="">
      <xdr:nvSpPr>
        <xdr:cNvPr id="328" name="テキスト ボックス 327"/>
        <xdr:cNvSpPr txBox="1"/>
      </xdr:nvSpPr>
      <xdr:spPr>
        <a:xfrm>
          <a:off x="13131800" y="102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92101</xdr:rowOff>
    </xdr:from>
    <xdr:to>
      <xdr:col>24</xdr:col>
      <xdr:colOff>609600</xdr:colOff>
      <xdr:row>63</xdr:row>
      <xdr:rowOff>22251</xdr:rowOff>
    </xdr:to>
    <xdr:sp macro="" textlink="">
      <xdr:nvSpPr>
        <xdr:cNvPr id="334" name="円/楕円 333"/>
        <xdr:cNvSpPr/>
      </xdr:nvSpPr>
      <xdr:spPr>
        <a:xfrm>
          <a:off x="16967200" y="107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64178</xdr:rowOff>
    </xdr:from>
    <xdr:ext cx="762000" cy="259045"/>
    <xdr:sp macro="" textlink="">
      <xdr:nvSpPr>
        <xdr:cNvPr id="335" name="定員管理の状況該当値テキスト"/>
        <xdr:cNvSpPr txBox="1"/>
      </xdr:nvSpPr>
      <xdr:spPr>
        <a:xfrm>
          <a:off x="17106900" y="1069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101753</xdr:rowOff>
    </xdr:from>
    <xdr:to>
      <xdr:col>23</xdr:col>
      <xdr:colOff>457200</xdr:colOff>
      <xdr:row>63</xdr:row>
      <xdr:rowOff>31903</xdr:rowOff>
    </xdr:to>
    <xdr:sp macro="" textlink="">
      <xdr:nvSpPr>
        <xdr:cNvPr id="336" name="円/楕円 335"/>
        <xdr:cNvSpPr/>
      </xdr:nvSpPr>
      <xdr:spPr>
        <a:xfrm>
          <a:off x="16129000" y="107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16680</xdr:rowOff>
    </xdr:from>
    <xdr:ext cx="736600" cy="259045"/>
    <xdr:sp macro="" textlink="">
      <xdr:nvSpPr>
        <xdr:cNvPr id="337" name="テキスト ボックス 336"/>
        <xdr:cNvSpPr txBox="1"/>
      </xdr:nvSpPr>
      <xdr:spPr>
        <a:xfrm>
          <a:off x="15798800" y="10818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113335</xdr:rowOff>
    </xdr:from>
    <xdr:to>
      <xdr:col>22</xdr:col>
      <xdr:colOff>254000</xdr:colOff>
      <xdr:row>63</xdr:row>
      <xdr:rowOff>43485</xdr:rowOff>
    </xdr:to>
    <xdr:sp macro="" textlink="">
      <xdr:nvSpPr>
        <xdr:cNvPr id="338" name="円/楕円 337"/>
        <xdr:cNvSpPr/>
      </xdr:nvSpPr>
      <xdr:spPr>
        <a:xfrm>
          <a:off x="152400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28262</xdr:rowOff>
    </xdr:from>
    <xdr:ext cx="762000" cy="259045"/>
    <xdr:sp macro="" textlink="">
      <xdr:nvSpPr>
        <xdr:cNvPr id="339" name="テキスト ボックス 338"/>
        <xdr:cNvSpPr txBox="1"/>
      </xdr:nvSpPr>
      <xdr:spPr>
        <a:xfrm>
          <a:off x="14909800" y="1082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100305</xdr:rowOff>
    </xdr:from>
    <xdr:to>
      <xdr:col>21</xdr:col>
      <xdr:colOff>50800</xdr:colOff>
      <xdr:row>63</xdr:row>
      <xdr:rowOff>30455</xdr:rowOff>
    </xdr:to>
    <xdr:sp macro="" textlink="">
      <xdr:nvSpPr>
        <xdr:cNvPr id="340" name="円/楕円 339"/>
        <xdr:cNvSpPr/>
      </xdr:nvSpPr>
      <xdr:spPr>
        <a:xfrm>
          <a:off x="14351000" y="107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15232</xdr:rowOff>
    </xdr:from>
    <xdr:ext cx="762000" cy="259045"/>
    <xdr:sp macro="" textlink="">
      <xdr:nvSpPr>
        <xdr:cNvPr id="341" name="テキスト ボックス 340"/>
        <xdr:cNvSpPr txBox="1"/>
      </xdr:nvSpPr>
      <xdr:spPr>
        <a:xfrm>
          <a:off x="14020800" y="108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86792</xdr:rowOff>
    </xdr:from>
    <xdr:to>
      <xdr:col>19</xdr:col>
      <xdr:colOff>533400</xdr:colOff>
      <xdr:row>63</xdr:row>
      <xdr:rowOff>16942</xdr:rowOff>
    </xdr:to>
    <xdr:sp macro="" textlink="">
      <xdr:nvSpPr>
        <xdr:cNvPr id="342" name="円/楕円 341"/>
        <xdr:cNvSpPr/>
      </xdr:nvSpPr>
      <xdr:spPr>
        <a:xfrm>
          <a:off x="13462000" y="1071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1719</xdr:rowOff>
    </xdr:from>
    <xdr:ext cx="762000" cy="259045"/>
    <xdr:sp macro="" textlink="">
      <xdr:nvSpPr>
        <xdr:cNvPr id="343" name="テキスト ボックス 342"/>
        <xdr:cNvSpPr txBox="1"/>
      </xdr:nvSpPr>
      <xdr:spPr>
        <a:xfrm>
          <a:off x="13131800" y="1080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過去の施設建設やインフラ整備等の大型事業により、合併時には類似団体と比較して大きく上回っていたが、平成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年度から実施してきた繰上償還や低利率での借換えを行った結果、前年度比で</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％改善し、平均を下回ることができた。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今後も大型事業を抑制し、地方債の発行額を抑えるほか、繰上償還を計画的に実施して町債残高を減少させ、将来の公債費負担を軽減していく。</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99378</xdr:rowOff>
    </xdr:from>
    <xdr:to>
      <xdr:col>24</xdr:col>
      <xdr:colOff>558800</xdr:colOff>
      <xdr:row>40</xdr:row>
      <xdr:rowOff>42545</xdr:rowOff>
    </xdr:to>
    <xdr:cxnSp macro="">
      <xdr:nvCxnSpPr>
        <xdr:cNvPr id="373" name="直線コネクタ 372"/>
        <xdr:cNvCxnSpPr/>
      </xdr:nvCxnSpPr>
      <xdr:spPr>
        <a:xfrm flipV="1">
          <a:off x="16179800" y="6785928"/>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42545</xdr:rowOff>
    </xdr:from>
    <xdr:to>
      <xdr:col>23</xdr:col>
      <xdr:colOff>406400</xdr:colOff>
      <xdr:row>41</xdr:row>
      <xdr:rowOff>46038</xdr:rowOff>
    </xdr:to>
    <xdr:cxnSp macro="">
      <xdr:nvCxnSpPr>
        <xdr:cNvPr id="376" name="直線コネクタ 375"/>
        <xdr:cNvCxnSpPr/>
      </xdr:nvCxnSpPr>
      <xdr:spPr>
        <a:xfrm flipV="1">
          <a:off x="15290800" y="6900545"/>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42</xdr:row>
      <xdr:rowOff>67628</xdr:rowOff>
    </xdr:to>
    <xdr:cxnSp macro="">
      <xdr:nvCxnSpPr>
        <xdr:cNvPr id="379" name="直線コネクタ 378"/>
        <xdr:cNvCxnSpPr/>
      </xdr:nvCxnSpPr>
      <xdr:spPr>
        <a:xfrm flipV="1">
          <a:off x="14401800" y="707548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67628</xdr:rowOff>
    </xdr:from>
    <xdr:to>
      <xdr:col>21</xdr:col>
      <xdr:colOff>0</xdr:colOff>
      <xdr:row>43</xdr:row>
      <xdr:rowOff>71120</xdr:rowOff>
    </xdr:to>
    <xdr:cxnSp macro="">
      <xdr:nvCxnSpPr>
        <xdr:cNvPr id="382" name="直線コネクタ 381"/>
        <xdr:cNvCxnSpPr/>
      </xdr:nvCxnSpPr>
      <xdr:spPr>
        <a:xfrm flipV="1">
          <a:off x="13512800" y="7268528"/>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48578</xdr:rowOff>
    </xdr:from>
    <xdr:to>
      <xdr:col>24</xdr:col>
      <xdr:colOff>609600</xdr:colOff>
      <xdr:row>39</xdr:row>
      <xdr:rowOff>150178</xdr:rowOff>
    </xdr:to>
    <xdr:sp macro="" textlink="">
      <xdr:nvSpPr>
        <xdr:cNvPr id="392" name="円/楕円 391"/>
        <xdr:cNvSpPr/>
      </xdr:nvSpPr>
      <xdr:spPr>
        <a:xfrm>
          <a:off x="169672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65105</xdr:rowOff>
    </xdr:from>
    <xdr:ext cx="762000" cy="259045"/>
    <xdr:sp macro="" textlink="">
      <xdr:nvSpPr>
        <xdr:cNvPr id="393" name="公債費負担の状況該当値テキスト"/>
        <xdr:cNvSpPr txBox="1"/>
      </xdr:nvSpPr>
      <xdr:spPr>
        <a:xfrm>
          <a:off x="17106900" y="6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163195</xdr:rowOff>
    </xdr:from>
    <xdr:to>
      <xdr:col>23</xdr:col>
      <xdr:colOff>457200</xdr:colOff>
      <xdr:row>40</xdr:row>
      <xdr:rowOff>93345</xdr:rowOff>
    </xdr:to>
    <xdr:sp macro="" textlink="">
      <xdr:nvSpPr>
        <xdr:cNvPr id="394" name="円/楕円 393"/>
        <xdr:cNvSpPr/>
      </xdr:nvSpPr>
      <xdr:spPr>
        <a:xfrm>
          <a:off x="16129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95" name="テキスト ボックス 394"/>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396" name="円/楕円 395"/>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107015</xdr:rowOff>
    </xdr:from>
    <xdr:ext cx="762000" cy="259045"/>
    <xdr:sp macro="" textlink="">
      <xdr:nvSpPr>
        <xdr:cNvPr id="397" name="テキスト ボックス 396"/>
        <xdr:cNvSpPr txBox="1"/>
      </xdr:nvSpPr>
      <xdr:spPr>
        <a:xfrm>
          <a:off x="14909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16828</xdr:rowOff>
    </xdr:from>
    <xdr:to>
      <xdr:col>21</xdr:col>
      <xdr:colOff>50800</xdr:colOff>
      <xdr:row>42</xdr:row>
      <xdr:rowOff>118428</xdr:rowOff>
    </xdr:to>
    <xdr:sp macro="" textlink="">
      <xdr:nvSpPr>
        <xdr:cNvPr id="398" name="円/楕円 397"/>
        <xdr:cNvSpPr/>
      </xdr:nvSpPr>
      <xdr:spPr>
        <a:xfrm>
          <a:off x="14351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103205</xdr:rowOff>
    </xdr:from>
    <xdr:ext cx="762000" cy="259045"/>
    <xdr:sp macro="" textlink="">
      <xdr:nvSpPr>
        <xdr:cNvPr id="399" name="テキスト ボックス 398"/>
        <xdr:cNvSpPr txBox="1"/>
      </xdr:nvSpPr>
      <xdr:spPr>
        <a:xfrm>
          <a:off x="14020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400" name="円/楕円 399"/>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401" name="テキスト ボックス 400"/>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前年度と比較し</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16.8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％改善し、類似団体の平均を下回ることができた。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繰上償還による地方債残高の減少と、歳出削減等による財政調整基金への積立により充当可能基金が増加したことが要因と考えられるが、町債残高は依然多額であるため、新規大型事業を精査するとともに、繰上償還を積極的に実施し財政の健全化に努め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158708</xdr:rowOff>
    </xdr:from>
    <xdr:to>
      <xdr:col>24</xdr:col>
      <xdr:colOff>558800</xdr:colOff>
      <xdr:row>14</xdr:row>
      <xdr:rowOff>122386</xdr:rowOff>
    </xdr:to>
    <xdr:cxnSp macro="">
      <xdr:nvCxnSpPr>
        <xdr:cNvPr id="435" name="直線コネクタ 434"/>
        <xdr:cNvCxnSpPr/>
      </xdr:nvCxnSpPr>
      <xdr:spPr>
        <a:xfrm flipV="1">
          <a:off x="16179800" y="238755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6"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122386</xdr:rowOff>
    </xdr:from>
    <xdr:to>
      <xdr:col>23</xdr:col>
      <xdr:colOff>406400</xdr:colOff>
      <xdr:row>15</xdr:row>
      <xdr:rowOff>152823</xdr:rowOff>
    </xdr:to>
    <xdr:cxnSp macro="">
      <xdr:nvCxnSpPr>
        <xdr:cNvPr id="438" name="直線コネクタ 437"/>
        <xdr:cNvCxnSpPr/>
      </xdr:nvCxnSpPr>
      <xdr:spPr>
        <a:xfrm flipV="1">
          <a:off x="15290800" y="2522686"/>
          <a:ext cx="889000" cy="2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70968</xdr:rowOff>
    </xdr:from>
    <xdr:ext cx="736600" cy="259045"/>
    <xdr:sp macro="" textlink="">
      <xdr:nvSpPr>
        <xdr:cNvPr id="440" name="テキスト ボックス 439"/>
        <xdr:cNvSpPr txBox="1"/>
      </xdr:nvSpPr>
      <xdr:spPr>
        <a:xfrm>
          <a:off x="15798800" y="2642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152823</xdr:rowOff>
    </xdr:from>
    <xdr:to>
      <xdr:col>22</xdr:col>
      <xdr:colOff>203200</xdr:colOff>
      <xdr:row>16</xdr:row>
      <xdr:rowOff>164761</xdr:rowOff>
    </xdr:to>
    <xdr:cxnSp macro="">
      <xdr:nvCxnSpPr>
        <xdr:cNvPr id="441" name="直線コネクタ 440"/>
        <xdr:cNvCxnSpPr/>
      </xdr:nvCxnSpPr>
      <xdr:spPr>
        <a:xfrm flipV="1">
          <a:off x="14401800" y="2724573"/>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164761</xdr:rowOff>
    </xdr:from>
    <xdr:to>
      <xdr:col>21</xdr:col>
      <xdr:colOff>0</xdr:colOff>
      <xdr:row>18</xdr:row>
      <xdr:rowOff>59140</xdr:rowOff>
    </xdr:to>
    <xdr:cxnSp macro="">
      <xdr:nvCxnSpPr>
        <xdr:cNvPr id="444" name="直線コネクタ 443"/>
        <xdr:cNvCxnSpPr/>
      </xdr:nvCxnSpPr>
      <xdr:spPr>
        <a:xfrm flipV="1">
          <a:off x="13512800" y="2907961"/>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8" name="テキスト ボックス 447"/>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107908</xdr:rowOff>
    </xdr:from>
    <xdr:to>
      <xdr:col>24</xdr:col>
      <xdr:colOff>609600</xdr:colOff>
      <xdr:row>14</xdr:row>
      <xdr:rowOff>38058</xdr:rowOff>
    </xdr:to>
    <xdr:sp macro="" textlink="">
      <xdr:nvSpPr>
        <xdr:cNvPr id="454" name="円/楕円 453"/>
        <xdr:cNvSpPr/>
      </xdr:nvSpPr>
      <xdr:spPr>
        <a:xfrm>
          <a:off x="16967200" y="23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29185</xdr:rowOff>
    </xdr:from>
    <xdr:ext cx="762000" cy="259045"/>
    <xdr:sp macro="" textlink="">
      <xdr:nvSpPr>
        <xdr:cNvPr id="455" name="将来負担の状況該当値テキスト"/>
        <xdr:cNvSpPr txBox="1"/>
      </xdr:nvSpPr>
      <xdr:spPr>
        <a:xfrm>
          <a:off x="17106900" y="225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71586</xdr:rowOff>
    </xdr:from>
    <xdr:to>
      <xdr:col>23</xdr:col>
      <xdr:colOff>457200</xdr:colOff>
      <xdr:row>15</xdr:row>
      <xdr:rowOff>1736</xdr:rowOff>
    </xdr:to>
    <xdr:sp macro="" textlink="">
      <xdr:nvSpPr>
        <xdr:cNvPr id="456" name="円/楕円 455"/>
        <xdr:cNvSpPr/>
      </xdr:nvSpPr>
      <xdr:spPr>
        <a:xfrm>
          <a:off x="16129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11913</xdr:rowOff>
    </xdr:from>
    <xdr:ext cx="736600" cy="259045"/>
    <xdr:sp macro="" textlink="">
      <xdr:nvSpPr>
        <xdr:cNvPr id="457" name="テキスト ボックス 456"/>
        <xdr:cNvSpPr txBox="1"/>
      </xdr:nvSpPr>
      <xdr:spPr>
        <a:xfrm>
          <a:off x="15798800" y="224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102023</xdr:rowOff>
    </xdr:from>
    <xdr:to>
      <xdr:col>22</xdr:col>
      <xdr:colOff>254000</xdr:colOff>
      <xdr:row>16</xdr:row>
      <xdr:rowOff>32173</xdr:rowOff>
    </xdr:to>
    <xdr:sp macro="" textlink="">
      <xdr:nvSpPr>
        <xdr:cNvPr id="458" name="円/楕円 457"/>
        <xdr:cNvSpPr/>
      </xdr:nvSpPr>
      <xdr:spPr>
        <a:xfrm>
          <a:off x="15240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16950</xdr:rowOff>
    </xdr:from>
    <xdr:ext cx="762000" cy="259045"/>
    <xdr:sp macro="" textlink="">
      <xdr:nvSpPr>
        <xdr:cNvPr id="459" name="テキスト ボックス 458"/>
        <xdr:cNvSpPr txBox="1"/>
      </xdr:nvSpPr>
      <xdr:spPr>
        <a:xfrm>
          <a:off x="14909800" y="276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113961</xdr:rowOff>
    </xdr:from>
    <xdr:to>
      <xdr:col>21</xdr:col>
      <xdr:colOff>50800</xdr:colOff>
      <xdr:row>17</xdr:row>
      <xdr:rowOff>44111</xdr:rowOff>
    </xdr:to>
    <xdr:sp macro="" textlink="">
      <xdr:nvSpPr>
        <xdr:cNvPr id="460" name="円/楕円 459"/>
        <xdr:cNvSpPr/>
      </xdr:nvSpPr>
      <xdr:spPr>
        <a:xfrm>
          <a:off x="14351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28888</xdr:rowOff>
    </xdr:from>
    <xdr:ext cx="762000" cy="259045"/>
    <xdr:sp macro="" textlink="">
      <xdr:nvSpPr>
        <xdr:cNvPr id="461" name="テキスト ボックス 460"/>
        <xdr:cNvSpPr txBox="1"/>
      </xdr:nvSpPr>
      <xdr:spPr>
        <a:xfrm>
          <a:off x="14020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8340</xdr:rowOff>
    </xdr:from>
    <xdr:to>
      <xdr:col>19</xdr:col>
      <xdr:colOff>533400</xdr:colOff>
      <xdr:row>18</xdr:row>
      <xdr:rowOff>109940</xdr:rowOff>
    </xdr:to>
    <xdr:sp macro="" textlink="">
      <xdr:nvSpPr>
        <xdr:cNvPr id="462" name="円/楕円 461"/>
        <xdr:cNvSpPr/>
      </xdr:nvSpPr>
      <xdr:spPr>
        <a:xfrm>
          <a:off x="13462000" y="30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94717</xdr:rowOff>
    </xdr:from>
    <xdr:ext cx="762000" cy="259045"/>
    <xdr:sp macro="" textlink="">
      <xdr:nvSpPr>
        <xdr:cNvPr id="463" name="テキスト ボックス 462"/>
        <xdr:cNvSpPr txBox="1"/>
      </xdr:nvSpPr>
      <xdr:spPr>
        <a:xfrm>
          <a:off x="13131800" y="318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12,307
12,161
476.06
10,567,243
10,336,175
192,293
7,401,112
13,007,598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と比較して人件費に係る経常収支比率は低くなっているが、要因としてゴミ処理業務や消防業務を広域連合で行っていることがあげられる。しかし、町村合併後のまちづくりを推進するため総合支所方式を採用し、支所機能を充実させているため、類似団体と比較し多めの配置となっている。木曽町職員適正化計画を基本として、今後も適正な定員管理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42418</xdr:rowOff>
    </xdr:from>
    <xdr:to>
      <xdr:col>7</xdr:col>
      <xdr:colOff>15875</xdr:colOff>
      <xdr:row>35</xdr:row>
      <xdr:rowOff>83566</xdr:rowOff>
    </xdr:to>
    <xdr:cxnSp macro="">
      <xdr:nvCxnSpPr>
        <xdr:cNvPr id="63" name="直線コネクタ 62"/>
        <xdr:cNvCxnSpPr/>
      </xdr:nvCxnSpPr>
      <xdr:spPr>
        <a:xfrm flipV="1">
          <a:off x="3987800" y="60431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83566</xdr:rowOff>
    </xdr:from>
    <xdr:to>
      <xdr:col>5</xdr:col>
      <xdr:colOff>549275</xdr:colOff>
      <xdr:row>35</xdr:row>
      <xdr:rowOff>92710</xdr:rowOff>
    </xdr:to>
    <xdr:cxnSp macro="">
      <xdr:nvCxnSpPr>
        <xdr:cNvPr id="66" name="直線コネクタ 65"/>
        <xdr:cNvCxnSpPr/>
      </xdr:nvCxnSpPr>
      <xdr:spPr>
        <a:xfrm flipV="1">
          <a:off x="3098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42418</xdr:rowOff>
    </xdr:from>
    <xdr:to>
      <xdr:col>4</xdr:col>
      <xdr:colOff>346075</xdr:colOff>
      <xdr:row>35</xdr:row>
      <xdr:rowOff>92710</xdr:rowOff>
    </xdr:to>
    <xdr:cxnSp macro="">
      <xdr:nvCxnSpPr>
        <xdr:cNvPr id="69" name="直線コネクタ 68"/>
        <xdr:cNvCxnSpPr/>
      </xdr:nvCxnSpPr>
      <xdr:spPr>
        <a:xfrm>
          <a:off x="2209800" y="60431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42418</xdr:rowOff>
    </xdr:from>
    <xdr:to>
      <xdr:col>3</xdr:col>
      <xdr:colOff>142875</xdr:colOff>
      <xdr:row>35</xdr:row>
      <xdr:rowOff>65278</xdr:rowOff>
    </xdr:to>
    <xdr:cxnSp macro="">
      <xdr:nvCxnSpPr>
        <xdr:cNvPr id="72" name="直線コネクタ 71"/>
        <xdr:cNvCxnSpPr/>
      </xdr:nvCxnSpPr>
      <xdr:spPr>
        <a:xfrm flipV="1">
          <a:off x="1320800" y="6043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163068</xdr:rowOff>
    </xdr:from>
    <xdr:to>
      <xdr:col>7</xdr:col>
      <xdr:colOff>66675</xdr:colOff>
      <xdr:row>35</xdr:row>
      <xdr:rowOff>93218</xdr:rowOff>
    </xdr:to>
    <xdr:sp macro="" textlink="">
      <xdr:nvSpPr>
        <xdr:cNvPr id="82" name="円/楕円 81"/>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71645</xdr:rowOff>
    </xdr:from>
    <xdr:ext cx="762000" cy="259045"/>
    <xdr:sp macro="" textlink="">
      <xdr:nvSpPr>
        <xdr:cNvPr id="83" name="人件費該当値テキスト"/>
        <xdr:cNvSpPr txBox="1"/>
      </xdr:nvSpPr>
      <xdr:spPr>
        <a:xfrm>
          <a:off x="4914900" y="590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32766</xdr:rowOff>
    </xdr:from>
    <xdr:to>
      <xdr:col>5</xdr:col>
      <xdr:colOff>600075</xdr:colOff>
      <xdr:row>35</xdr:row>
      <xdr:rowOff>134366</xdr:rowOff>
    </xdr:to>
    <xdr:sp macro="" textlink="">
      <xdr:nvSpPr>
        <xdr:cNvPr id="84" name="円/楕円 83"/>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144543</xdr:rowOff>
    </xdr:from>
    <xdr:ext cx="736600" cy="259045"/>
    <xdr:sp macro="" textlink="">
      <xdr:nvSpPr>
        <xdr:cNvPr id="85" name="テキスト ボックス 84"/>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6" name="円/楕円 85"/>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87" name="テキスト ボックス 86"/>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163068</xdr:rowOff>
    </xdr:from>
    <xdr:to>
      <xdr:col>3</xdr:col>
      <xdr:colOff>193675</xdr:colOff>
      <xdr:row>35</xdr:row>
      <xdr:rowOff>93218</xdr:rowOff>
    </xdr:to>
    <xdr:sp macro="" textlink="">
      <xdr:nvSpPr>
        <xdr:cNvPr id="88" name="円/楕円 87"/>
        <xdr:cNvSpPr/>
      </xdr:nvSpPr>
      <xdr:spPr>
        <a:xfrm>
          <a:off x="2159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103395</xdr:rowOff>
    </xdr:from>
    <xdr:ext cx="762000" cy="259045"/>
    <xdr:sp macro="" textlink="">
      <xdr:nvSpPr>
        <xdr:cNvPr id="89" name="テキスト ボックス 88"/>
        <xdr:cNvSpPr txBox="1"/>
      </xdr:nvSpPr>
      <xdr:spPr>
        <a:xfrm>
          <a:off x="1828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14478</xdr:rowOff>
    </xdr:from>
    <xdr:to>
      <xdr:col>1</xdr:col>
      <xdr:colOff>676275</xdr:colOff>
      <xdr:row>35</xdr:row>
      <xdr:rowOff>116078</xdr:rowOff>
    </xdr:to>
    <xdr:sp macro="" textlink="">
      <xdr:nvSpPr>
        <xdr:cNvPr id="90" name="円/楕円 89"/>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126255</xdr:rowOff>
    </xdr:from>
    <xdr:ext cx="762000" cy="259045"/>
    <xdr:sp macro="" textlink="">
      <xdr:nvSpPr>
        <xdr:cNvPr id="91" name="テキスト ボックス 90"/>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類似団体と比較し、物件費にかかる比率は低くなっているが、合併により管理する施設が多くなり、管理経費の割合は高くなっている。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このため指定管理制度導入が可能な施設については積極的に民間への管理委託を行い、老朽化に伴い多額の改修費等がかかる施設については、公共施設管理計画を策定し類似施設の統合も含め経費節減に努め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107950</xdr:rowOff>
    </xdr:to>
    <xdr:cxnSp macro="">
      <xdr:nvCxnSpPr>
        <xdr:cNvPr id="124" name="直線コネクタ 123"/>
        <xdr:cNvCxnSpPr/>
      </xdr:nvCxnSpPr>
      <xdr:spPr>
        <a:xfrm>
          <a:off x="15671800" y="2618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100330</xdr:rowOff>
    </xdr:to>
    <xdr:cxnSp macro="">
      <xdr:nvCxnSpPr>
        <xdr:cNvPr id="127" name="直線コネクタ 126"/>
        <xdr:cNvCxnSpPr/>
      </xdr:nvCxnSpPr>
      <xdr:spPr>
        <a:xfrm flipV="1">
          <a:off x="14782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100330</xdr:rowOff>
    </xdr:to>
    <xdr:cxnSp macro="">
      <xdr:nvCxnSpPr>
        <xdr:cNvPr id="130" name="直線コネクタ 129"/>
        <xdr:cNvCxnSpPr/>
      </xdr:nvCxnSpPr>
      <xdr:spPr>
        <a:xfrm>
          <a:off x="13893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77470</xdr:rowOff>
    </xdr:to>
    <xdr:cxnSp macro="">
      <xdr:nvCxnSpPr>
        <xdr:cNvPr id="133" name="直線コネクタ 132"/>
        <xdr:cNvCxnSpPr/>
      </xdr:nvCxnSpPr>
      <xdr:spPr>
        <a:xfrm flipV="1">
          <a:off x="13004800" y="261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3" name="円/楕円 142"/>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4"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5" name="円/楕円 144"/>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6" name="テキスト ボックス 145"/>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7" name="円/楕円 146"/>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48" name="テキスト ボックス 147"/>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49" name="円/楕円 148"/>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0" name="テキスト ボックス 149"/>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26670</xdr:rowOff>
    </xdr:from>
    <xdr:to>
      <xdr:col>19</xdr:col>
      <xdr:colOff>6350</xdr:colOff>
      <xdr:row>15</xdr:row>
      <xdr:rowOff>128270</xdr:rowOff>
    </xdr:to>
    <xdr:sp macro="" textlink="">
      <xdr:nvSpPr>
        <xdr:cNvPr id="151" name="円/楕円 150"/>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138447</xdr:rowOff>
    </xdr:from>
    <xdr:ext cx="762000" cy="259045"/>
    <xdr:sp macro="" textlink="">
      <xdr:nvSpPr>
        <xdr:cNvPr id="152" name="テキスト ボックス 151"/>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扶助費に係る経常収支比率は低く抑えられているため、引き続き適正な管理を行い、現在の水準維持に努める。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53</xdr:row>
      <xdr:rowOff>88900</xdr:rowOff>
    </xdr:to>
    <xdr:cxnSp macro="">
      <xdr:nvCxnSpPr>
        <xdr:cNvPr id="185" name="直線コネクタ 184"/>
        <xdr:cNvCxnSpPr/>
      </xdr:nvCxnSpPr>
      <xdr:spPr>
        <a:xfrm>
          <a:off x="3987800" y="9175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88900</xdr:rowOff>
    </xdr:to>
    <xdr:cxnSp macro="">
      <xdr:nvCxnSpPr>
        <xdr:cNvPr id="188" name="直線コネクタ 187"/>
        <xdr:cNvCxnSpPr/>
      </xdr:nvCxnSpPr>
      <xdr:spPr>
        <a:xfrm>
          <a:off x="3098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69850</xdr:rowOff>
    </xdr:to>
    <xdr:cxnSp macro="">
      <xdr:nvCxnSpPr>
        <xdr:cNvPr id="191" name="直線コネクタ 190"/>
        <xdr:cNvCxnSpPr/>
      </xdr:nvCxnSpPr>
      <xdr:spPr>
        <a:xfrm>
          <a:off x="2209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xdr:rowOff>
    </xdr:from>
    <xdr:to>
      <xdr:col>3</xdr:col>
      <xdr:colOff>142875</xdr:colOff>
      <xdr:row>53</xdr:row>
      <xdr:rowOff>31750</xdr:rowOff>
    </xdr:to>
    <xdr:cxnSp macro="">
      <xdr:nvCxnSpPr>
        <xdr:cNvPr id="194" name="直線コネクタ 193"/>
        <xdr:cNvCxnSpPr/>
      </xdr:nvCxnSpPr>
      <xdr:spPr>
        <a:xfrm>
          <a:off x="1320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38100</xdr:rowOff>
    </xdr:from>
    <xdr:to>
      <xdr:col>7</xdr:col>
      <xdr:colOff>66675</xdr:colOff>
      <xdr:row>53</xdr:row>
      <xdr:rowOff>139700</xdr:rowOff>
    </xdr:to>
    <xdr:sp macro="" textlink="">
      <xdr:nvSpPr>
        <xdr:cNvPr id="204" name="円/楕円 203"/>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118127</xdr:rowOff>
    </xdr:from>
    <xdr:ext cx="762000" cy="259045"/>
    <xdr:sp macro="" textlink="">
      <xdr:nvSpPr>
        <xdr:cNvPr id="205" name="扶助費該当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06" name="円/楕円 205"/>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07" name="テキスト ボックス 206"/>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08" name="円/楕円 207"/>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09" name="テキスト ボックス 208"/>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0" name="円/楕円 209"/>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11" name="テキスト ボックス 210"/>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133350</xdr:rowOff>
    </xdr:from>
    <xdr:to>
      <xdr:col>1</xdr:col>
      <xdr:colOff>676275</xdr:colOff>
      <xdr:row>53</xdr:row>
      <xdr:rowOff>63500</xdr:rowOff>
    </xdr:to>
    <xdr:sp macro="" textlink="">
      <xdr:nvSpPr>
        <xdr:cNvPr id="212" name="円/楕円 211"/>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73677</xdr:rowOff>
    </xdr:from>
    <xdr:ext cx="762000" cy="259045"/>
    <xdr:sp macro="" textlink="">
      <xdr:nvSpPr>
        <xdr:cNvPr id="213" name="テキスト ボックス 212"/>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その他分にかかる比率がやや高めにあるのは、他会計への繰出金が主な要因であり、これまでに整備した上下水道施設の維持管理として公営企業会計への多額の繰出や、国民健康保険事業会計の赤字補てん的な繰出が必要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今後、経費削減を進めるとともに、独立採算の原則に立った料金見直し等による健全化を図り、普通会計の負担を減らしていくように努める。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165100</xdr:rowOff>
    </xdr:to>
    <xdr:cxnSp macro="">
      <xdr:nvCxnSpPr>
        <xdr:cNvPr id="246" name="直線コネクタ 245"/>
        <xdr:cNvCxnSpPr/>
      </xdr:nvCxnSpPr>
      <xdr:spPr>
        <a:xfrm flipV="1">
          <a:off x="15671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165100</xdr:rowOff>
    </xdr:to>
    <xdr:cxnSp macro="">
      <xdr:nvCxnSpPr>
        <xdr:cNvPr id="249" name="直線コネクタ 248"/>
        <xdr:cNvCxnSpPr/>
      </xdr:nvCxnSpPr>
      <xdr:spPr>
        <a:xfrm>
          <a:off x="14782800" y="9667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66040</xdr:rowOff>
    </xdr:to>
    <xdr:cxnSp macro="">
      <xdr:nvCxnSpPr>
        <xdr:cNvPr id="252" name="直線コネクタ 251"/>
        <xdr:cNvCxnSpPr/>
      </xdr:nvCxnSpPr>
      <xdr:spPr>
        <a:xfrm>
          <a:off x="13893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149860</xdr:rowOff>
    </xdr:to>
    <xdr:cxnSp macro="">
      <xdr:nvCxnSpPr>
        <xdr:cNvPr id="255" name="直線コネクタ 254"/>
        <xdr:cNvCxnSpPr/>
      </xdr:nvCxnSpPr>
      <xdr:spPr>
        <a:xfrm flipV="1">
          <a:off x="13004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9" name="テキスト ボックス 25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5" name="円/楕円 264"/>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6"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67" name="円/楕円 266"/>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68" name="テキスト ボックス 267"/>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69" name="円/楕円 268"/>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0" name="テキスト ボックス 269"/>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1" name="円/楕円 270"/>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72" name="テキスト ボックス 271"/>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3" name="円/楕円 272"/>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74" name="テキスト ボックス 27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と比較し補助費等にかかる比率は低くなっているが、各種団体等への補助金は多額であるため、特色ある活動は積極的に推進していくが、今後は補助金交付に対する事業内容の精査を積極的に行い、見直しや廃止を検討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131572</xdr:rowOff>
    </xdr:to>
    <xdr:cxnSp macro="">
      <xdr:nvCxnSpPr>
        <xdr:cNvPr id="304" name="直線コネクタ 303"/>
        <xdr:cNvCxnSpPr/>
      </xdr:nvCxnSpPr>
      <xdr:spPr>
        <a:xfrm flipV="1">
          <a:off x="15671800" y="62626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149860</xdr:rowOff>
    </xdr:to>
    <xdr:cxnSp macro="">
      <xdr:nvCxnSpPr>
        <xdr:cNvPr id="307" name="直線コネクタ 306"/>
        <xdr:cNvCxnSpPr/>
      </xdr:nvCxnSpPr>
      <xdr:spPr>
        <a:xfrm flipV="1">
          <a:off x="14782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149860</xdr:rowOff>
    </xdr:to>
    <xdr:cxnSp macro="">
      <xdr:nvCxnSpPr>
        <xdr:cNvPr id="310" name="直線コネクタ 309"/>
        <xdr:cNvCxnSpPr/>
      </xdr:nvCxnSpPr>
      <xdr:spPr>
        <a:xfrm>
          <a:off x="13893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159004</xdr:rowOff>
    </xdr:to>
    <xdr:cxnSp macro="">
      <xdr:nvCxnSpPr>
        <xdr:cNvPr id="313" name="直線コネクタ 312"/>
        <xdr:cNvCxnSpPr/>
      </xdr:nvCxnSpPr>
      <xdr:spPr>
        <a:xfrm flipV="1">
          <a:off x="13004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3" name="円/楕円 322"/>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4"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5" name="円/楕円 324"/>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21099</xdr:rowOff>
    </xdr:from>
    <xdr:ext cx="736600" cy="259045"/>
    <xdr:sp macro="" textlink="">
      <xdr:nvSpPr>
        <xdr:cNvPr id="326" name="テキスト ボックス 325"/>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7" name="円/楕円 32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8" name="テキスト ボックス 327"/>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29" name="円/楕円 328"/>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30" name="テキスト ボックス 32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1" name="円/楕円 330"/>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32" name="テキスト ボックス 33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経常収支比率に占める公債費の割合が大きくなっている。旧町村からの道路・下水道整備等のインフラ整備や木曽地域高度情報化網整備（</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CATV</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整備）等の大型事業によるものが要因となっている。過疎対策事業のうち元利償還金の</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7</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割が交付税措置されるが、今後も同様に事業を進めると公債費が増加し、経常収支比率も悪化することから、債務削減計画により新規事業を精査することにより、合併時から</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年後には地方債残高を約</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割（臨時財政対策債を除く）減少させる予定である。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10413</xdr:rowOff>
    </xdr:from>
    <xdr:to>
      <xdr:col>7</xdr:col>
      <xdr:colOff>15875</xdr:colOff>
      <xdr:row>79</xdr:row>
      <xdr:rowOff>37846</xdr:rowOff>
    </xdr:to>
    <xdr:cxnSp macro="">
      <xdr:nvCxnSpPr>
        <xdr:cNvPr id="362" name="直線コネクタ 361"/>
        <xdr:cNvCxnSpPr/>
      </xdr:nvCxnSpPr>
      <xdr:spPr>
        <a:xfrm>
          <a:off x="3987800" y="135549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3"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10413</xdr:rowOff>
    </xdr:from>
    <xdr:to>
      <xdr:col>5</xdr:col>
      <xdr:colOff>549275</xdr:colOff>
      <xdr:row>79</xdr:row>
      <xdr:rowOff>83565</xdr:rowOff>
    </xdr:to>
    <xdr:cxnSp macro="">
      <xdr:nvCxnSpPr>
        <xdr:cNvPr id="365" name="直線コネクタ 364"/>
        <xdr:cNvCxnSpPr/>
      </xdr:nvCxnSpPr>
      <xdr:spPr>
        <a:xfrm flipV="1">
          <a:off x="3098800" y="135549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83565</xdr:rowOff>
    </xdr:from>
    <xdr:to>
      <xdr:col>4</xdr:col>
      <xdr:colOff>346075</xdr:colOff>
      <xdr:row>79</xdr:row>
      <xdr:rowOff>110998</xdr:rowOff>
    </xdr:to>
    <xdr:cxnSp macro="">
      <xdr:nvCxnSpPr>
        <xdr:cNvPr id="368" name="直線コネクタ 367"/>
        <xdr:cNvCxnSpPr/>
      </xdr:nvCxnSpPr>
      <xdr:spPr>
        <a:xfrm flipV="1">
          <a:off x="2209800" y="136281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110998</xdr:rowOff>
    </xdr:from>
    <xdr:to>
      <xdr:col>3</xdr:col>
      <xdr:colOff>142875</xdr:colOff>
      <xdr:row>80</xdr:row>
      <xdr:rowOff>26415</xdr:rowOff>
    </xdr:to>
    <xdr:cxnSp macro="">
      <xdr:nvCxnSpPr>
        <xdr:cNvPr id="371" name="直線コネクタ 370"/>
        <xdr:cNvCxnSpPr/>
      </xdr:nvCxnSpPr>
      <xdr:spPr>
        <a:xfrm flipV="1">
          <a:off x="1320800" y="136555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3" name="テキスト ボックス 37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81" name="円/楕円 380"/>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130573</xdr:rowOff>
    </xdr:from>
    <xdr:ext cx="762000" cy="259045"/>
    <xdr:sp macro="" textlink="">
      <xdr:nvSpPr>
        <xdr:cNvPr id="382"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131063</xdr:rowOff>
    </xdr:from>
    <xdr:to>
      <xdr:col>5</xdr:col>
      <xdr:colOff>600075</xdr:colOff>
      <xdr:row>79</xdr:row>
      <xdr:rowOff>61213</xdr:rowOff>
    </xdr:to>
    <xdr:sp macro="" textlink="">
      <xdr:nvSpPr>
        <xdr:cNvPr id="383" name="円/楕円 382"/>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45990</xdr:rowOff>
    </xdr:from>
    <xdr:ext cx="736600" cy="259045"/>
    <xdr:sp macro="" textlink="">
      <xdr:nvSpPr>
        <xdr:cNvPr id="384" name="テキスト ボックス 383"/>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32765</xdr:rowOff>
    </xdr:from>
    <xdr:to>
      <xdr:col>4</xdr:col>
      <xdr:colOff>396875</xdr:colOff>
      <xdr:row>79</xdr:row>
      <xdr:rowOff>134365</xdr:rowOff>
    </xdr:to>
    <xdr:sp macro="" textlink="">
      <xdr:nvSpPr>
        <xdr:cNvPr id="385" name="円/楕円 384"/>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119142</xdr:rowOff>
    </xdr:from>
    <xdr:ext cx="762000" cy="259045"/>
    <xdr:sp macro="" textlink="">
      <xdr:nvSpPr>
        <xdr:cNvPr id="386" name="テキスト ボックス 385"/>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60198</xdr:rowOff>
    </xdr:from>
    <xdr:to>
      <xdr:col>3</xdr:col>
      <xdr:colOff>193675</xdr:colOff>
      <xdr:row>79</xdr:row>
      <xdr:rowOff>161798</xdr:rowOff>
    </xdr:to>
    <xdr:sp macro="" textlink="">
      <xdr:nvSpPr>
        <xdr:cNvPr id="387" name="円/楕円 386"/>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146575</xdr:rowOff>
    </xdr:from>
    <xdr:ext cx="762000" cy="259045"/>
    <xdr:sp macro="" textlink="">
      <xdr:nvSpPr>
        <xdr:cNvPr id="388" name="テキスト ボックス 387"/>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147065</xdr:rowOff>
    </xdr:from>
    <xdr:to>
      <xdr:col>1</xdr:col>
      <xdr:colOff>676275</xdr:colOff>
      <xdr:row>80</xdr:row>
      <xdr:rowOff>77215</xdr:rowOff>
    </xdr:to>
    <xdr:sp macro="" textlink="">
      <xdr:nvSpPr>
        <xdr:cNvPr id="389" name="円/楕円 388"/>
        <xdr:cNvSpPr/>
      </xdr:nvSpPr>
      <xdr:spPr>
        <a:xfrm>
          <a:off x="1270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61992</xdr:rowOff>
    </xdr:from>
    <xdr:ext cx="762000" cy="259045"/>
    <xdr:sp macro="" textlink="">
      <xdr:nvSpPr>
        <xdr:cNvPr id="390" name="テキスト ボックス 389"/>
        <xdr:cNvSpPr txBox="1"/>
      </xdr:nvSpPr>
      <xdr:spPr>
        <a:xfrm>
          <a:off x="939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公債費以外にかかる比率は低い水準にあるため、引き続き行財政改革等の取り組みを通じて義務的経費の削減を行い、現在の水準維持に努める。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35560</xdr:rowOff>
    </xdr:from>
    <xdr:to>
      <xdr:col>24</xdr:col>
      <xdr:colOff>31750</xdr:colOff>
      <xdr:row>74</xdr:row>
      <xdr:rowOff>92710</xdr:rowOff>
    </xdr:to>
    <xdr:cxnSp macro="">
      <xdr:nvCxnSpPr>
        <xdr:cNvPr id="423" name="直線コネクタ 422"/>
        <xdr:cNvCxnSpPr/>
      </xdr:nvCxnSpPr>
      <xdr:spPr>
        <a:xfrm flipV="1">
          <a:off x="15671800" y="127228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88900</xdr:rowOff>
    </xdr:from>
    <xdr:to>
      <xdr:col>22</xdr:col>
      <xdr:colOff>565150</xdr:colOff>
      <xdr:row>74</xdr:row>
      <xdr:rowOff>92710</xdr:rowOff>
    </xdr:to>
    <xdr:cxnSp macro="">
      <xdr:nvCxnSpPr>
        <xdr:cNvPr id="426" name="直線コネクタ 425"/>
        <xdr:cNvCxnSpPr/>
      </xdr:nvCxnSpPr>
      <xdr:spPr>
        <a:xfrm>
          <a:off x="14782800" y="12776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149860</xdr:rowOff>
    </xdr:from>
    <xdr:to>
      <xdr:col>21</xdr:col>
      <xdr:colOff>361950</xdr:colOff>
      <xdr:row>74</xdr:row>
      <xdr:rowOff>88900</xdr:rowOff>
    </xdr:to>
    <xdr:cxnSp macro="">
      <xdr:nvCxnSpPr>
        <xdr:cNvPr id="429" name="直線コネクタ 428"/>
        <xdr:cNvCxnSpPr/>
      </xdr:nvCxnSpPr>
      <xdr:spPr>
        <a:xfrm>
          <a:off x="13893800" y="1266571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149860</xdr:rowOff>
    </xdr:from>
    <xdr:to>
      <xdr:col>20</xdr:col>
      <xdr:colOff>158750</xdr:colOff>
      <xdr:row>74</xdr:row>
      <xdr:rowOff>92710</xdr:rowOff>
    </xdr:to>
    <xdr:cxnSp macro="">
      <xdr:nvCxnSpPr>
        <xdr:cNvPr id="432" name="直線コネクタ 431"/>
        <xdr:cNvCxnSpPr/>
      </xdr:nvCxnSpPr>
      <xdr:spPr>
        <a:xfrm flipV="1">
          <a:off x="13004800" y="126657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156210</xdr:rowOff>
    </xdr:from>
    <xdr:to>
      <xdr:col>24</xdr:col>
      <xdr:colOff>82550</xdr:colOff>
      <xdr:row>74</xdr:row>
      <xdr:rowOff>86360</xdr:rowOff>
    </xdr:to>
    <xdr:sp macro="" textlink="">
      <xdr:nvSpPr>
        <xdr:cNvPr id="442" name="円/楕円 441"/>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64787</xdr:rowOff>
    </xdr:from>
    <xdr:ext cx="762000" cy="259045"/>
    <xdr:sp macro="" textlink="">
      <xdr:nvSpPr>
        <xdr:cNvPr id="443" name="公債費以外該当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41910</xdr:rowOff>
    </xdr:from>
    <xdr:to>
      <xdr:col>22</xdr:col>
      <xdr:colOff>615950</xdr:colOff>
      <xdr:row>74</xdr:row>
      <xdr:rowOff>143510</xdr:rowOff>
    </xdr:to>
    <xdr:sp macro="" textlink="">
      <xdr:nvSpPr>
        <xdr:cNvPr id="444" name="円/楕円 443"/>
        <xdr:cNvSpPr/>
      </xdr:nvSpPr>
      <xdr:spPr>
        <a:xfrm>
          <a:off x="15621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153687</xdr:rowOff>
    </xdr:from>
    <xdr:ext cx="736600" cy="259045"/>
    <xdr:sp macro="" textlink="">
      <xdr:nvSpPr>
        <xdr:cNvPr id="445" name="テキスト ボックス 444"/>
        <xdr:cNvSpPr txBox="1"/>
      </xdr:nvSpPr>
      <xdr:spPr>
        <a:xfrm>
          <a:off x="15290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38100</xdr:rowOff>
    </xdr:from>
    <xdr:to>
      <xdr:col>21</xdr:col>
      <xdr:colOff>412750</xdr:colOff>
      <xdr:row>74</xdr:row>
      <xdr:rowOff>139700</xdr:rowOff>
    </xdr:to>
    <xdr:sp macro="" textlink="">
      <xdr:nvSpPr>
        <xdr:cNvPr id="446" name="円/楕円 445"/>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149877</xdr:rowOff>
    </xdr:from>
    <xdr:ext cx="762000" cy="259045"/>
    <xdr:sp macro="" textlink="">
      <xdr:nvSpPr>
        <xdr:cNvPr id="447" name="テキスト ボックス 446"/>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99060</xdr:rowOff>
    </xdr:from>
    <xdr:to>
      <xdr:col>20</xdr:col>
      <xdr:colOff>209550</xdr:colOff>
      <xdr:row>74</xdr:row>
      <xdr:rowOff>29210</xdr:rowOff>
    </xdr:to>
    <xdr:sp macro="" textlink="">
      <xdr:nvSpPr>
        <xdr:cNvPr id="448" name="円/楕円 447"/>
        <xdr:cNvSpPr/>
      </xdr:nvSpPr>
      <xdr:spPr>
        <a:xfrm>
          <a:off x="13843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39387</xdr:rowOff>
    </xdr:from>
    <xdr:ext cx="762000" cy="259045"/>
    <xdr:sp macro="" textlink="">
      <xdr:nvSpPr>
        <xdr:cNvPr id="449" name="テキスト ボックス 448"/>
        <xdr:cNvSpPr txBox="1"/>
      </xdr:nvSpPr>
      <xdr:spPr>
        <a:xfrm>
          <a:off x="13512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41910</xdr:rowOff>
    </xdr:from>
    <xdr:to>
      <xdr:col>19</xdr:col>
      <xdr:colOff>6350</xdr:colOff>
      <xdr:row>74</xdr:row>
      <xdr:rowOff>143510</xdr:rowOff>
    </xdr:to>
    <xdr:sp macro="" textlink="">
      <xdr:nvSpPr>
        <xdr:cNvPr id="450" name="円/楕円 449"/>
        <xdr:cNvSpPr/>
      </xdr:nvSpPr>
      <xdr:spPr>
        <a:xfrm>
          <a:off x="12954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153687</xdr:rowOff>
    </xdr:from>
    <xdr:ext cx="762000" cy="259045"/>
    <xdr:sp macro="" textlink="">
      <xdr:nvSpPr>
        <xdr:cNvPr id="451" name="テキスト ボックス 450"/>
        <xdr:cNvSpPr txBox="1"/>
      </xdr:nvSpPr>
      <xdr:spPr>
        <a:xfrm>
          <a:off x="12623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長野県木曽町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99058</xdr:rowOff>
    </xdr:from>
    <xdr:to>
      <xdr:col>4</xdr:col>
      <xdr:colOff>1117600</xdr:colOff>
      <xdr:row>15</xdr:row>
      <xdr:rowOff>145006</xdr:rowOff>
    </xdr:to>
    <xdr:cxnSp macro="">
      <xdr:nvCxnSpPr>
        <xdr:cNvPr id="50" name="直線コネクタ 49"/>
        <xdr:cNvCxnSpPr/>
      </xdr:nvCxnSpPr>
      <xdr:spPr bwMode="auto">
        <a:xfrm>
          <a:off x="5003800" y="2718433"/>
          <a:ext cx="6477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87223</xdr:rowOff>
    </xdr:from>
    <xdr:ext cx="762000" cy="259045"/>
    <xdr:sp macro="" textlink="">
      <xdr:nvSpPr>
        <xdr:cNvPr id="51" name="人口1人当たり決算額の推移平均値テキスト130"/>
        <xdr:cNvSpPr txBox="1"/>
      </xdr:nvSpPr>
      <xdr:spPr>
        <a:xfrm>
          <a:off x="5740400" y="3049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70094</xdr:rowOff>
    </xdr:from>
    <xdr:to>
      <xdr:col>4</xdr:col>
      <xdr:colOff>469900</xdr:colOff>
      <xdr:row>15</xdr:row>
      <xdr:rowOff>99058</xdr:rowOff>
    </xdr:to>
    <xdr:cxnSp macro="">
      <xdr:nvCxnSpPr>
        <xdr:cNvPr id="53" name="直線コネクタ 52"/>
        <xdr:cNvCxnSpPr/>
      </xdr:nvCxnSpPr>
      <xdr:spPr bwMode="auto">
        <a:xfrm>
          <a:off x="4305300" y="2689469"/>
          <a:ext cx="698500" cy="28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70094</xdr:rowOff>
    </xdr:from>
    <xdr:to>
      <xdr:col>3</xdr:col>
      <xdr:colOff>904875</xdr:colOff>
      <xdr:row>15</xdr:row>
      <xdr:rowOff>122923</xdr:rowOff>
    </xdr:to>
    <xdr:cxnSp macro="">
      <xdr:nvCxnSpPr>
        <xdr:cNvPr id="56" name="直線コネクタ 55"/>
        <xdr:cNvCxnSpPr/>
      </xdr:nvCxnSpPr>
      <xdr:spPr bwMode="auto">
        <a:xfrm flipV="1">
          <a:off x="3606800" y="2689469"/>
          <a:ext cx="698500" cy="52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110823</xdr:rowOff>
    </xdr:from>
    <xdr:to>
      <xdr:col>3</xdr:col>
      <xdr:colOff>206375</xdr:colOff>
      <xdr:row>15</xdr:row>
      <xdr:rowOff>122923</xdr:rowOff>
    </xdr:to>
    <xdr:cxnSp macro="">
      <xdr:nvCxnSpPr>
        <xdr:cNvPr id="59" name="直線コネクタ 58"/>
        <xdr:cNvCxnSpPr/>
      </xdr:nvCxnSpPr>
      <xdr:spPr bwMode="auto">
        <a:xfrm>
          <a:off x="2908300" y="2730198"/>
          <a:ext cx="698500" cy="1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27238</xdr:rowOff>
    </xdr:from>
    <xdr:ext cx="762000" cy="259045"/>
    <xdr:sp macro="" textlink="">
      <xdr:nvSpPr>
        <xdr:cNvPr id="61" name="テキスト ボックス 60"/>
        <xdr:cNvSpPr txBox="1"/>
      </xdr:nvSpPr>
      <xdr:spPr>
        <a:xfrm>
          <a:off x="32258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55897</xdr:rowOff>
    </xdr:from>
    <xdr:ext cx="762000" cy="259045"/>
    <xdr:sp macro="" textlink="">
      <xdr:nvSpPr>
        <xdr:cNvPr id="63" name="テキスト ボックス 62"/>
        <xdr:cNvSpPr txBox="1"/>
      </xdr:nvSpPr>
      <xdr:spPr>
        <a:xfrm>
          <a:off x="2527300" y="3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94206</xdr:rowOff>
    </xdr:from>
    <xdr:to>
      <xdr:col>5</xdr:col>
      <xdr:colOff>34925</xdr:colOff>
      <xdr:row>16</xdr:row>
      <xdr:rowOff>24356</xdr:rowOff>
    </xdr:to>
    <xdr:sp macro="" textlink="">
      <xdr:nvSpPr>
        <xdr:cNvPr id="69" name="円/楕円 68"/>
        <xdr:cNvSpPr/>
      </xdr:nvSpPr>
      <xdr:spPr bwMode="auto">
        <a:xfrm>
          <a:off x="5600700" y="271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110733</xdr:rowOff>
    </xdr:from>
    <xdr:ext cx="762000" cy="259045"/>
    <xdr:sp macro="" textlink="">
      <xdr:nvSpPr>
        <xdr:cNvPr id="70" name="人口1人当たり決算額の推移該当値テキスト130"/>
        <xdr:cNvSpPr txBox="1"/>
      </xdr:nvSpPr>
      <xdr:spPr>
        <a:xfrm>
          <a:off x="5740400" y="255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153,887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48258</xdr:rowOff>
    </xdr:from>
    <xdr:to>
      <xdr:col>4</xdr:col>
      <xdr:colOff>520700</xdr:colOff>
      <xdr:row>15</xdr:row>
      <xdr:rowOff>149858</xdr:rowOff>
    </xdr:to>
    <xdr:sp macro="" textlink="">
      <xdr:nvSpPr>
        <xdr:cNvPr id="71" name="円/楕円 70"/>
        <xdr:cNvSpPr/>
      </xdr:nvSpPr>
      <xdr:spPr bwMode="auto">
        <a:xfrm>
          <a:off x="4953000" y="2667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160035</xdr:rowOff>
    </xdr:from>
    <xdr:ext cx="736600" cy="259045"/>
    <xdr:sp macro="" textlink="">
      <xdr:nvSpPr>
        <xdr:cNvPr id="72" name="テキスト ボックス 71"/>
        <xdr:cNvSpPr txBox="1"/>
      </xdr:nvSpPr>
      <xdr:spPr>
        <a:xfrm>
          <a:off x="4622800" y="243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159,917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19294</xdr:rowOff>
    </xdr:from>
    <xdr:to>
      <xdr:col>3</xdr:col>
      <xdr:colOff>955675</xdr:colOff>
      <xdr:row>15</xdr:row>
      <xdr:rowOff>120894</xdr:rowOff>
    </xdr:to>
    <xdr:sp macro="" textlink="">
      <xdr:nvSpPr>
        <xdr:cNvPr id="73" name="円/楕円 72"/>
        <xdr:cNvSpPr/>
      </xdr:nvSpPr>
      <xdr:spPr bwMode="auto">
        <a:xfrm>
          <a:off x="4254500" y="2638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131071</xdr:rowOff>
    </xdr:from>
    <xdr:ext cx="762000" cy="259045"/>
    <xdr:sp macro="" textlink="">
      <xdr:nvSpPr>
        <xdr:cNvPr id="74" name="テキスト ボックス 73"/>
        <xdr:cNvSpPr txBox="1"/>
      </xdr:nvSpPr>
      <xdr:spPr>
        <a:xfrm>
          <a:off x="3924300" y="240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163,718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72123</xdr:rowOff>
    </xdr:from>
    <xdr:to>
      <xdr:col>3</xdr:col>
      <xdr:colOff>257175</xdr:colOff>
      <xdr:row>16</xdr:row>
      <xdr:rowOff>2273</xdr:rowOff>
    </xdr:to>
    <xdr:sp macro="" textlink="">
      <xdr:nvSpPr>
        <xdr:cNvPr id="75" name="円/楕円 74"/>
        <xdr:cNvSpPr/>
      </xdr:nvSpPr>
      <xdr:spPr bwMode="auto">
        <a:xfrm>
          <a:off x="3556000" y="2691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12450</xdr:rowOff>
    </xdr:from>
    <xdr:ext cx="762000" cy="259045"/>
    <xdr:sp macro="" textlink="">
      <xdr:nvSpPr>
        <xdr:cNvPr id="76" name="テキスト ボックス 75"/>
        <xdr:cNvSpPr txBox="1"/>
      </xdr:nvSpPr>
      <xdr:spPr>
        <a:xfrm>
          <a:off x="3225800" y="246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156,785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60023</xdr:rowOff>
    </xdr:from>
    <xdr:to>
      <xdr:col>2</xdr:col>
      <xdr:colOff>692150</xdr:colOff>
      <xdr:row>15</xdr:row>
      <xdr:rowOff>161623</xdr:rowOff>
    </xdr:to>
    <xdr:sp macro="" textlink="">
      <xdr:nvSpPr>
        <xdr:cNvPr id="77" name="円/楕円 76"/>
        <xdr:cNvSpPr/>
      </xdr:nvSpPr>
      <xdr:spPr bwMode="auto">
        <a:xfrm>
          <a:off x="2857500" y="2679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350</xdr:rowOff>
    </xdr:from>
    <xdr:ext cx="762000" cy="259045"/>
    <xdr:sp macro="" textlink="">
      <xdr:nvSpPr>
        <xdr:cNvPr id="78" name="テキスト ボックス 77"/>
        <xdr:cNvSpPr txBox="1"/>
      </xdr:nvSpPr>
      <xdr:spPr>
        <a:xfrm>
          <a:off x="2527300" y="24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173863</xdr:rowOff>
    </xdr:from>
    <xdr:to>
      <xdr:col>4</xdr:col>
      <xdr:colOff>1117600</xdr:colOff>
      <xdr:row>35</xdr:row>
      <xdr:rowOff>232156</xdr:rowOff>
    </xdr:to>
    <xdr:cxnSp macro="">
      <xdr:nvCxnSpPr>
        <xdr:cNvPr id="111" name="直線コネクタ 110"/>
        <xdr:cNvCxnSpPr/>
      </xdr:nvCxnSpPr>
      <xdr:spPr bwMode="auto">
        <a:xfrm>
          <a:off x="5003800" y="6784213"/>
          <a:ext cx="6477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216933</xdr:rowOff>
    </xdr:from>
    <xdr:ext cx="762000" cy="259045"/>
    <xdr:sp macro="" textlink="">
      <xdr:nvSpPr>
        <xdr:cNvPr id="112" name="人口1人当たり決算額の推移平均値テキスト445"/>
        <xdr:cNvSpPr txBox="1"/>
      </xdr:nvSpPr>
      <xdr:spPr>
        <a:xfrm>
          <a:off x="5740400" y="68272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146824</xdr:rowOff>
    </xdr:from>
    <xdr:to>
      <xdr:col>4</xdr:col>
      <xdr:colOff>469900</xdr:colOff>
      <xdr:row>35</xdr:row>
      <xdr:rowOff>173863</xdr:rowOff>
    </xdr:to>
    <xdr:cxnSp macro="">
      <xdr:nvCxnSpPr>
        <xdr:cNvPr id="114" name="直線コネクタ 113"/>
        <xdr:cNvCxnSpPr/>
      </xdr:nvCxnSpPr>
      <xdr:spPr bwMode="auto">
        <a:xfrm>
          <a:off x="4305300" y="6757174"/>
          <a:ext cx="698500" cy="27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261848</xdr:rowOff>
    </xdr:from>
    <xdr:to>
      <xdr:col>3</xdr:col>
      <xdr:colOff>904875</xdr:colOff>
      <xdr:row>35</xdr:row>
      <xdr:rowOff>146824</xdr:rowOff>
    </xdr:to>
    <xdr:cxnSp macro="">
      <xdr:nvCxnSpPr>
        <xdr:cNvPr id="117" name="直線コネクタ 116"/>
        <xdr:cNvCxnSpPr/>
      </xdr:nvCxnSpPr>
      <xdr:spPr bwMode="auto">
        <a:xfrm>
          <a:off x="3606800" y="6529298"/>
          <a:ext cx="698500" cy="227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76835</xdr:rowOff>
    </xdr:from>
    <xdr:to>
      <xdr:col>3</xdr:col>
      <xdr:colOff>206375</xdr:colOff>
      <xdr:row>34</xdr:row>
      <xdr:rowOff>261848</xdr:rowOff>
    </xdr:to>
    <xdr:cxnSp macro="">
      <xdr:nvCxnSpPr>
        <xdr:cNvPr id="120" name="直線コネクタ 119"/>
        <xdr:cNvCxnSpPr/>
      </xdr:nvCxnSpPr>
      <xdr:spPr bwMode="auto">
        <a:xfrm>
          <a:off x="2908300" y="6344285"/>
          <a:ext cx="698500" cy="18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223270</xdr:rowOff>
    </xdr:from>
    <xdr:ext cx="762000" cy="259045"/>
    <xdr:sp macro="" textlink="">
      <xdr:nvSpPr>
        <xdr:cNvPr id="122" name="テキスト ボックス 121"/>
        <xdr:cNvSpPr txBox="1"/>
      </xdr:nvSpPr>
      <xdr:spPr>
        <a:xfrm>
          <a:off x="32258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181356</xdr:rowOff>
    </xdr:from>
    <xdr:to>
      <xdr:col>5</xdr:col>
      <xdr:colOff>34925</xdr:colOff>
      <xdr:row>35</xdr:row>
      <xdr:rowOff>282956</xdr:rowOff>
    </xdr:to>
    <xdr:sp macro="" textlink="">
      <xdr:nvSpPr>
        <xdr:cNvPr id="130" name="円/楕円 129"/>
        <xdr:cNvSpPr/>
      </xdr:nvSpPr>
      <xdr:spPr bwMode="auto">
        <a:xfrm>
          <a:off x="5600700" y="67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26433</xdr:rowOff>
    </xdr:from>
    <xdr:ext cx="762000" cy="259045"/>
    <xdr:sp macro="" textlink="">
      <xdr:nvSpPr>
        <xdr:cNvPr id="131" name="人口1人当たり決算額の推移該当値テキスト445"/>
        <xdr:cNvSpPr txBox="1"/>
      </xdr:nvSpPr>
      <xdr:spPr>
        <a:xfrm>
          <a:off x="5740400" y="663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123063</xdr:rowOff>
    </xdr:from>
    <xdr:to>
      <xdr:col>4</xdr:col>
      <xdr:colOff>520700</xdr:colOff>
      <xdr:row>35</xdr:row>
      <xdr:rowOff>224663</xdr:rowOff>
    </xdr:to>
    <xdr:sp macro="" textlink="">
      <xdr:nvSpPr>
        <xdr:cNvPr id="132" name="円/楕円 131"/>
        <xdr:cNvSpPr/>
      </xdr:nvSpPr>
      <xdr:spPr bwMode="auto">
        <a:xfrm>
          <a:off x="4953000" y="673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234840</xdr:rowOff>
    </xdr:from>
    <xdr:ext cx="736600" cy="259045"/>
    <xdr:sp macro="" textlink="">
      <xdr:nvSpPr>
        <xdr:cNvPr id="133" name="テキスト ボックス 132"/>
        <xdr:cNvSpPr txBox="1"/>
      </xdr:nvSpPr>
      <xdr:spPr>
        <a:xfrm>
          <a:off x="4622800" y="6502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96024</xdr:rowOff>
    </xdr:from>
    <xdr:to>
      <xdr:col>3</xdr:col>
      <xdr:colOff>955675</xdr:colOff>
      <xdr:row>35</xdr:row>
      <xdr:rowOff>197624</xdr:rowOff>
    </xdr:to>
    <xdr:sp macro="" textlink="">
      <xdr:nvSpPr>
        <xdr:cNvPr id="134" name="円/楕円 133"/>
        <xdr:cNvSpPr/>
      </xdr:nvSpPr>
      <xdr:spPr bwMode="auto">
        <a:xfrm>
          <a:off x="4254500" y="670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207801</xdr:rowOff>
    </xdr:from>
    <xdr:ext cx="762000" cy="259045"/>
    <xdr:sp macro="" textlink="">
      <xdr:nvSpPr>
        <xdr:cNvPr id="135" name="テキスト ボックス 134"/>
        <xdr:cNvSpPr txBox="1"/>
      </xdr:nvSpPr>
      <xdr:spPr>
        <a:xfrm>
          <a:off x="3924300" y="647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32,939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211049</xdr:rowOff>
    </xdr:from>
    <xdr:to>
      <xdr:col>3</xdr:col>
      <xdr:colOff>257175</xdr:colOff>
      <xdr:row>34</xdr:row>
      <xdr:rowOff>312649</xdr:rowOff>
    </xdr:to>
    <xdr:sp macro="" textlink="">
      <xdr:nvSpPr>
        <xdr:cNvPr id="136" name="円/楕円 135"/>
        <xdr:cNvSpPr/>
      </xdr:nvSpPr>
      <xdr:spPr bwMode="auto">
        <a:xfrm>
          <a:off x="3556000" y="6478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322826</xdr:rowOff>
    </xdr:from>
    <xdr:ext cx="762000" cy="259045"/>
    <xdr:sp macro="" textlink="">
      <xdr:nvSpPr>
        <xdr:cNvPr id="137" name="テキスト ボックス 136"/>
        <xdr:cNvSpPr txBox="1"/>
      </xdr:nvSpPr>
      <xdr:spPr>
        <a:xfrm>
          <a:off x="3225800" y="624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26035</xdr:rowOff>
    </xdr:from>
    <xdr:to>
      <xdr:col>2</xdr:col>
      <xdr:colOff>692150</xdr:colOff>
      <xdr:row>34</xdr:row>
      <xdr:rowOff>127635</xdr:rowOff>
    </xdr:to>
    <xdr:sp macro="" textlink="">
      <xdr:nvSpPr>
        <xdr:cNvPr id="138" name="円/楕円 137"/>
        <xdr:cNvSpPr/>
      </xdr:nvSpPr>
      <xdr:spPr bwMode="auto">
        <a:xfrm>
          <a:off x="2857500" y="629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137812</xdr:rowOff>
    </xdr:from>
    <xdr:ext cx="762000" cy="259045"/>
    <xdr:sp macro="" textlink="">
      <xdr:nvSpPr>
        <xdr:cNvPr id="139" name="テキスト ボックス 138"/>
        <xdr:cNvSpPr txBox="1"/>
      </xdr:nvSpPr>
      <xdr:spPr>
        <a:xfrm>
          <a:off x="2527300" y="606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標準財政規模に対する財政調整基金残高の比率は、積極的な基金積立により毎年増加している。実質収支は黒字であるが、控除対象である翌年度に繰り越す財源は年により変動が大きい。</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実質単年度収支の比率は歳出削減効果により年々増加している。今後も計画的な基金積立と歳出抑制、事業の年度内執行に努める。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実質及び連結ともに赤字額が生じていないため、実質赤字比率は無いが、特別会計の黒字比率が低く、さらに一般会計からの繰出金により運営しているため、経費節減や料金見直し等による健全化を図り、一般会計の負担軽減を目指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年度の実質公債費比率は</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6.7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であり、年々減少傾向にあるが、さらに改善していく必要がある。実質公債費比率の分子となる額は減少傾向しており、比率低下の要因となっているが、元利償還金等については横ばいの傾向にあり、今後は大幅な増加を防ぐため、計画的な繰上償還や新規地方債の発行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新規事業を精査し、新規地方債発行を抑えるとともに、繰上償還により地方債残高及び債務負担行為が減少しているため改善している。充当可能財源については、積極的な基金積立により、充当可能基金が増加し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今後も新規事業による地方債発行が過大とならないよう計画的に実施するとともに、基金積立も引き続き積極的に行い、比率の適正化に努める。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10567243</v>
      </c>
      <c r="BO4" s="349"/>
      <c r="BP4" s="349"/>
      <c r="BQ4" s="349"/>
      <c r="BR4" s="349"/>
      <c r="BS4" s="349"/>
      <c r="BT4" s="349"/>
      <c r="BU4" s="350"/>
      <c r="BV4" s="348">
        <v>10454335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2.6</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10336175</v>
      </c>
      <c r="BO5" s="386"/>
      <c r="BP5" s="386"/>
      <c r="BQ5" s="386"/>
      <c r="BR5" s="386"/>
      <c r="BS5" s="386"/>
      <c r="BT5" s="386"/>
      <c r="BU5" s="387"/>
      <c r="BV5" s="385">
        <v>10247115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77.400000000000006</v>
      </c>
      <c r="CU5" s="383"/>
      <c r="CV5" s="383"/>
      <c r="CW5" s="383"/>
      <c r="CX5" s="383"/>
      <c r="CY5" s="383"/>
      <c r="CZ5" s="383"/>
      <c r="DA5" s="384"/>
      <c r="DB5" s="382">
        <v>78.3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231068</v>
      </c>
      <c r="BO6" s="386"/>
      <c r="BP6" s="386"/>
      <c r="BQ6" s="386"/>
      <c r="BR6" s="386"/>
      <c r="BS6" s="386"/>
      <c r="BT6" s="386"/>
      <c r="BU6" s="387"/>
      <c r="BV6" s="385">
        <v>207220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82.1</v>
      </c>
      <c r="CU6" s="423"/>
      <c r="CV6" s="423"/>
      <c r="CW6" s="423"/>
      <c r="CX6" s="423"/>
      <c r="CY6" s="423"/>
      <c r="CZ6" s="423"/>
      <c r="DA6" s="424"/>
      <c r="DB6" s="422">
        <v>83.1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38775</v>
      </c>
      <c r="BO7" s="386"/>
      <c r="BP7" s="386"/>
      <c r="BQ7" s="386"/>
      <c r="BR7" s="386"/>
      <c r="BS7" s="386"/>
      <c r="BT7" s="386"/>
      <c r="BU7" s="387"/>
      <c r="BV7" s="385">
        <v>18651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7401112</v>
      </c>
      <c r="CU7" s="386"/>
      <c r="CV7" s="386"/>
      <c r="CW7" s="386"/>
      <c r="CX7" s="386"/>
      <c r="CY7" s="386"/>
      <c r="CZ7" s="386"/>
      <c r="DA7" s="387"/>
      <c r="DB7" s="385">
        <v>7380763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192293</v>
      </c>
      <c r="BO8" s="386"/>
      <c r="BP8" s="386"/>
      <c r="BQ8" s="386"/>
      <c r="BR8" s="386"/>
      <c r="BS8" s="386"/>
      <c r="BT8" s="386"/>
      <c r="BU8" s="387"/>
      <c r="BV8" s="385">
        <v>188569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12743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3724</v>
      </c>
      <c r="BO9" s="386"/>
      <c r="BP9" s="386"/>
      <c r="BQ9" s="386"/>
      <c r="BR9" s="386"/>
      <c r="BS9" s="386"/>
      <c r="BT9" s="386"/>
      <c r="BU9" s="387"/>
      <c r="BV9" s="385">
        <v>65997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24.1</v>
      </c>
      <c r="CU9" s="383"/>
      <c r="CV9" s="383"/>
      <c r="CW9" s="383"/>
      <c r="CX9" s="383"/>
      <c r="CY9" s="383"/>
      <c r="CZ9" s="383"/>
      <c r="DA9" s="384"/>
      <c r="DB9" s="382">
        <v>24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13900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432406</v>
      </c>
      <c r="BO10" s="386"/>
      <c r="BP10" s="386"/>
      <c r="BQ10" s="386"/>
      <c r="BR10" s="386"/>
      <c r="BS10" s="386"/>
      <c r="BT10" s="386"/>
      <c r="BU10" s="387"/>
      <c r="BV10" s="385">
        <v>411566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363652</v>
      </c>
      <c r="BO11" s="386"/>
      <c r="BP11" s="386"/>
      <c r="BQ11" s="386"/>
      <c r="BR11" s="386"/>
      <c r="BS11" s="386"/>
      <c r="BT11" s="386"/>
      <c r="BU11" s="387"/>
      <c r="BV11" s="385">
        <v>378657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12307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12161</v>
      </c>
      <c r="S13" s="467"/>
      <c r="T13" s="467"/>
      <c r="U13" s="467"/>
      <c r="V13" s="468"/>
      <c r="W13" s="401" t="s">
        <v>124</v>
      </c>
      <c r="X13" s="402"/>
      <c r="Y13" s="402"/>
      <c r="Z13" s="402"/>
      <c r="AA13" s="402"/>
      <c r="AB13" s="392"/>
      <c r="AC13" s="436">
        <v>550</v>
      </c>
      <c r="AD13" s="437"/>
      <c r="AE13" s="437"/>
      <c r="AF13" s="437"/>
      <c r="AG13" s="476"/>
      <c r="AH13" s="436">
        <v>732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799782</v>
      </c>
      <c r="BO13" s="386"/>
      <c r="BP13" s="386"/>
      <c r="BQ13" s="386"/>
      <c r="BR13" s="386"/>
      <c r="BS13" s="386"/>
      <c r="BT13" s="386"/>
      <c r="BU13" s="387"/>
      <c r="BV13" s="385">
        <v>856220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6.7</v>
      </c>
      <c r="CU13" s="383"/>
      <c r="CV13" s="383"/>
      <c r="CW13" s="383"/>
      <c r="CX13" s="383"/>
      <c r="CY13" s="383"/>
      <c r="CZ13" s="383"/>
      <c r="DA13" s="384"/>
      <c r="DB13" s="382">
        <v>8.6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12419</v>
      </c>
      <c r="S14" s="467"/>
      <c r="T14" s="467"/>
      <c r="U14" s="467"/>
      <c r="V14" s="468"/>
      <c r="W14" s="375"/>
      <c r="X14" s="376"/>
      <c r="Y14" s="376"/>
      <c r="Z14" s="376"/>
      <c r="AA14" s="376"/>
      <c r="AB14" s="365"/>
      <c r="AC14" s="469">
        <v>8.6999999999999993</v>
      </c>
      <c r="AD14" s="470"/>
      <c r="AE14" s="470"/>
      <c r="AF14" s="470"/>
      <c r="AG14" s="471"/>
      <c r="AH14" s="469">
        <v>10.1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2.1</v>
      </c>
      <c r="CU14" s="481"/>
      <c r="CV14" s="481"/>
      <c r="CW14" s="481"/>
      <c r="CX14" s="481"/>
      <c r="CY14" s="481"/>
      <c r="CZ14" s="481"/>
      <c r="DA14" s="482"/>
      <c r="DB14" s="480">
        <v>18.899999999999999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12269</v>
      </c>
      <c r="S15" s="467"/>
      <c r="T15" s="467"/>
      <c r="U15" s="467"/>
      <c r="V15" s="468"/>
      <c r="W15" s="401" t="s">
        <v>131</v>
      </c>
      <c r="X15" s="402"/>
      <c r="Y15" s="402"/>
      <c r="Z15" s="402"/>
      <c r="AA15" s="402"/>
      <c r="AB15" s="392"/>
      <c r="AC15" s="436">
        <v>1440</v>
      </c>
      <c r="AD15" s="437"/>
      <c r="AE15" s="437"/>
      <c r="AF15" s="437"/>
      <c r="AG15" s="476"/>
      <c r="AH15" s="436">
        <v>1788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1573336</v>
      </c>
      <c r="BO15" s="349"/>
      <c r="BP15" s="349"/>
      <c r="BQ15" s="349"/>
      <c r="BR15" s="349"/>
      <c r="BS15" s="349"/>
      <c r="BT15" s="349"/>
      <c r="BU15" s="350"/>
      <c r="BV15" s="348">
        <v>1563936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22.7</v>
      </c>
      <c r="AD16" s="470"/>
      <c r="AE16" s="470"/>
      <c r="AF16" s="470"/>
      <c r="AG16" s="471"/>
      <c r="AH16" s="469">
        <v>24.6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5275270</v>
      </c>
      <c r="BO16" s="386"/>
      <c r="BP16" s="386"/>
      <c r="BQ16" s="386"/>
      <c r="BR16" s="386"/>
      <c r="BS16" s="386"/>
      <c r="BT16" s="386"/>
      <c r="BU16" s="387"/>
      <c r="BV16" s="385">
        <v>5269745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4352</v>
      </c>
      <c r="AD17" s="437"/>
      <c r="AE17" s="437"/>
      <c r="AF17" s="437"/>
      <c r="AG17" s="476"/>
      <c r="AH17" s="436">
        <v>4733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2008567</v>
      </c>
      <c r="BO17" s="386"/>
      <c r="BP17" s="386"/>
      <c r="BQ17" s="386"/>
      <c r="BR17" s="386"/>
      <c r="BS17" s="386"/>
      <c r="BT17" s="386"/>
      <c r="BU17" s="387"/>
      <c r="BV17" s="385">
        <v>1992943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476.06</v>
      </c>
      <c r="M18" s="498"/>
      <c r="N18" s="498"/>
      <c r="O18" s="498"/>
      <c r="P18" s="498"/>
      <c r="Q18" s="498"/>
      <c r="R18" s="499"/>
      <c r="S18" s="499"/>
      <c r="T18" s="499"/>
      <c r="U18" s="499"/>
      <c r="V18" s="500"/>
      <c r="W18" s="403"/>
      <c r="X18" s="404"/>
      <c r="Y18" s="404"/>
      <c r="Z18" s="404"/>
      <c r="AA18" s="404"/>
      <c r="AB18" s="395"/>
      <c r="AC18" s="501">
        <v>68.599999999999994</v>
      </c>
      <c r="AD18" s="502"/>
      <c r="AE18" s="502"/>
      <c r="AF18" s="502"/>
      <c r="AG18" s="503"/>
      <c r="AH18" s="501">
        <v>65.2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5892208</v>
      </c>
      <c r="BO18" s="386"/>
      <c r="BP18" s="386"/>
      <c r="BQ18" s="386"/>
      <c r="BR18" s="386"/>
      <c r="BS18" s="386"/>
      <c r="BT18" s="386"/>
      <c r="BU18" s="387"/>
      <c r="BV18" s="385">
        <v>5969570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8408792</v>
      </c>
      <c r="BO19" s="386"/>
      <c r="BP19" s="386"/>
      <c r="BQ19" s="386"/>
      <c r="BR19" s="386"/>
      <c r="BS19" s="386"/>
      <c r="BT19" s="386"/>
      <c r="BU19" s="387"/>
      <c r="BV19" s="385">
        <v>8406171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5070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13007598</v>
      </c>
      <c r="BO23" s="386"/>
      <c r="BP23" s="386"/>
      <c r="BQ23" s="386"/>
      <c r="BR23" s="386"/>
      <c r="BS23" s="386"/>
      <c r="BT23" s="386"/>
      <c r="BU23" s="387"/>
      <c r="BV23" s="385">
        <v>13768789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7030</v>
      </c>
      <c r="R24" s="437"/>
      <c r="S24" s="437"/>
      <c r="T24" s="437"/>
      <c r="U24" s="437"/>
      <c r="V24" s="476"/>
      <c r="W24" s="531"/>
      <c r="X24" s="519"/>
      <c r="Y24" s="520"/>
      <c r="Z24" s="435" t="s">
        <v>154</v>
      </c>
      <c r="AA24" s="415"/>
      <c r="AB24" s="415"/>
      <c r="AC24" s="415"/>
      <c r="AD24" s="415"/>
      <c r="AE24" s="415"/>
      <c r="AF24" s="415"/>
      <c r="AG24" s="416"/>
      <c r="AH24" s="436">
        <v>175</v>
      </c>
      <c r="AI24" s="437"/>
      <c r="AJ24" s="437"/>
      <c r="AK24" s="437"/>
      <c r="AL24" s="476"/>
      <c r="AM24" s="436">
        <v>582925</v>
      </c>
      <c r="AN24" s="437"/>
      <c r="AO24" s="437"/>
      <c r="AP24" s="437"/>
      <c r="AQ24" s="437"/>
      <c r="AR24" s="476"/>
      <c r="AS24" s="436">
        <v>3331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10815281</v>
      </c>
      <c r="BO24" s="386"/>
      <c r="BP24" s="386"/>
      <c r="BQ24" s="386"/>
      <c r="BR24" s="386"/>
      <c r="BS24" s="386"/>
      <c r="BT24" s="386"/>
      <c r="BU24" s="387"/>
      <c r="BV24" s="385">
        <v>11631812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5970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124732</v>
      </c>
      <c r="BO25" s="349"/>
      <c r="BP25" s="349"/>
      <c r="BQ25" s="349"/>
      <c r="BR25" s="349"/>
      <c r="BS25" s="349"/>
      <c r="BT25" s="349"/>
      <c r="BU25" s="350"/>
      <c r="BV25" s="348">
        <v>187233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5480</v>
      </c>
      <c r="R26" s="437"/>
      <c r="S26" s="437"/>
      <c r="T26" s="437"/>
      <c r="U26" s="437"/>
      <c r="V26" s="476"/>
      <c r="W26" s="531"/>
      <c r="X26" s="519"/>
      <c r="Y26" s="520"/>
      <c r="Z26" s="435" t="s">
        <v>160</v>
      </c>
      <c r="AA26" s="539"/>
      <c r="AB26" s="539"/>
      <c r="AC26" s="539"/>
      <c r="AD26" s="539"/>
      <c r="AE26" s="539"/>
      <c r="AF26" s="539"/>
      <c r="AG26" s="540"/>
      <c r="AH26" s="436">
        <v>2</v>
      </c>
      <c r="AI26" s="437"/>
      <c r="AJ26" s="437"/>
      <c r="AK26" s="437"/>
      <c r="AL26" s="476"/>
      <c r="AM26" s="436">
        <v>5346</v>
      </c>
      <c r="AN26" s="437"/>
      <c r="AO26" s="437"/>
      <c r="AP26" s="437"/>
      <c r="AQ26" s="437"/>
      <c r="AR26" s="476"/>
      <c r="AS26" s="436">
        <v>2673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2570</v>
      </c>
      <c r="R27" s="437"/>
      <c r="S27" s="437"/>
      <c r="T27" s="437"/>
      <c r="U27" s="437"/>
      <c r="V27" s="476"/>
      <c r="W27" s="531"/>
      <c r="X27" s="519"/>
      <c r="Y27" s="520"/>
      <c r="Z27" s="435" t="s">
        <v>163</v>
      </c>
      <c r="AA27" s="415"/>
      <c r="AB27" s="415"/>
      <c r="AC27" s="415"/>
      <c r="AD27" s="415"/>
      <c r="AE27" s="415"/>
      <c r="AF27" s="415"/>
      <c r="AG27" s="416"/>
      <c r="AH27" s="436">
        <v>4</v>
      </c>
      <c r="AI27" s="437"/>
      <c r="AJ27" s="437"/>
      <c r="AK27" s="437"/>
      <c r="AL27" s="476"/>
      <c r="AM27" s="436">
        <v>13140</v>
      </c>
      <c r="AN27" s="437"/>
      <c r="AO27" s="437"/>
      <c r="AP27" s="437"/>
      <c r="AQ27" s="437"/>
      <c r="AR27" s="476"/>
      <c r="AS27" s="436">
        <v>3285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1760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3833887</v>
      </c>
      <c r="BO28" s="349"/>
      <c r="BP28" s="349"/>
      <c r="BQ28" s="349"/>
      <c r="BR28" s="349"/>
      <c r="BS28" s="349"/>
      <c r="BT28" s="349"/>
      <c r="BU28" s="350"/>
      <c r="BV28" s="348">
        <v>3301481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1550</v>
      </c>
      <c r="R29" s="437"/>
      <c r="S29" s="437"/>
      <c r="T29" s="437"/>
      <c r="U29" s="437"/>
      <c r="V29" s="476"/>
      <c r="W29" s="531"/>
      <c r="X29" s="519"/>
      <c r="Y29" s="520"/>
      <c r="Z29" s="435" t="s">
        <v>170</v>
      </c>
      <c r="AA29" s="415"/>
      <c r="AB29" s="415"/>
      <c r="AC29" s="415"/>
      <c r="AD29" s="415"/>
      <c r="AE29" s="415"/>
      <c r="AF29" s="415"/>
      <c r="AG29" s="416"/>
      <c r="AH29" s="436">
        <v>179</v>
      </c>
      <c r="AI29" s="437"/>
      <c r="AJ29" s="437"/>
      <c r="AK29" s="437"/>
      <c r="AL29" s="476"/>
      <c r="AM29" s="436">
        <v>596065</v>
      </c>
      <c r="AN29" s="437"/>
      <c r="AO29" s="437"/>
      <c r="AP29" s="437"/>
      <c r="AQ29" s="437"/>
      <c r="AR29" s="476"/>
      <c r="AS29" s="436">
        <v>3330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141488</v>
      </c>
      <c r="BO29" s="386"/>
      <c r="BP29" s="386"/>
      <c r="BQ29" s="386"/>
      <c r="BR29" s="386"/>
      <c r="BS29" s="386"/>
      <c r="BT29" s="386"/>
      <c r="BU29" s="387"/>
      <c r="BV29" s="385">
        <v>141447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2434263</v>
      </c>
      <c r="BO30" s="553"/>
      <c r="BP30" s="553"/>
      <c r="BQ30" s="553"/>
      <c r="BR30" s="553"/>
      <c r="BS30" s="553"/>
      <c r="BT30" s="553"/>
      <c r="BU30" s="554"/>
      <c r="BV30" s="552">
        <v>2162113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簡易水道等特別会計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木曽広域連合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まちづくり木曽福島</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診療所特別会計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公共下水道特別会計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開田高原振興公社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IF('各会計、関係団体の財政状況及び健全化判断比率'!B33="","",'各会計、関係団体の財政状況及び健全化判断比率'!B33)</f>
        <v>集落排水等特別会計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（一般会計（下水道））</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（木曽寮特別会計）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（介護保険特別会計）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長野県市町村自治振興組合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長野県後期高齢者医療広域連合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（後期高齢者医療事業会計）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長野県市町村総合事務組合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15842</v>
      </c>
      <c r="J41" s="83">
        <v>15359</v>
      </c>
      <c r="K41" s="83">
        <v>14618</v>
      </c>
      <c r="L41" s="83">
        <v>13950</v>
      </c>
      <c r="M41" s="84">
        <v>13222</v>
      </c>
    </row>
    <row r="42" spans="2:13" ht="27.75" customHeight="1">
      <c r="B42" s="1169"/>
      <c r="C42" s="1170"/>
      <c r="D42" s="85"/>
      <c r="E42" s="1175" t="s">
        <v>26</v>
      </c>
      <c r="F42" s="1175"/>
      <c r="G42" s="1175"/>
      <c r="H42" s="1176"/>
      <c r="I42" s="86">
        <v>676</v>
      </c>
      <c r="J42" s="87">
        <v>304</v>
      </c>
      <c r="K42" s="87">
        <v>241</v>
      </c>
      <c r="L42" s="87">
        <v>179</v>
      </c>
      <c r="M42" s="88">
        <v>119</v>
      </c>
    </row>
    <row r="43" spans="2:13" ht="27.75" customHeight="1">
      <c r="B43" s="1169"/>
      <c r="C43" s="1170"/>
      <c r="D43" s="85"/>
      <c r="E43" s="1175" t="s">
        <v>27</v>
      </c>
      <c r="F43" s="1175"/>
      <c r="G43" s="1175"/>
      <c r="H43" s="1176"/>
      <c r="I43" s="86">
        <v>7767</v>
      </c>
      <c r="J43" s="87">
        <v>7315</v>
      </c>
      <c r="K43" s="87">
        <v>6627</v>
      </c>
      <c r="L43" s="87">
        <v>6047</v>
      </c>
      <c r="M43" s="88">
        <v>5821</v>
      </c>
    </row>
    <row r="44" spans="2:13" ht="27.75" customHeight="1">
      <c r="B44" s="1169"/>
      <c r="C44" s="1170"/>
      <c r="D44" s="85"/>
      <c r="E44" s="1175" t="s">
        <v>28</v>
      </c>
      <c r="F44" s="1175"/>
      <c r="G44" s="1175"/>
      <c r="H44" s="1176"/>
      <c r="I44" s="86">
        <v>424</v>
      </c>
      <c r="J44" s="87">
        <v>374</v>
      </c>
      <c r="K44" s="87">
        <v>324</v>
      </c>
      <c r="L44" s="87">
        <v>291</v>
      </c>
      <c r="M44" s="88">
        <v>469</v>
      </c>
    </row>
    <row r="45" spans="2:13" ht="27.75" customHeight="1">
      <c r="B45" s="1169"/>
      <c r="C45" s="1170"/>
      <c r="D45" s="85"/>
      <c r="E45" s="1175" t="s">
        <v>29</v>
      </c>
      <c r="F45" s="1175"/>
      <c r="G45" s="1175"/>
      <c r="H45" s="1176"/>
      <c r="I45" s="86">
        <v>1969</v>
      </c>
      <c r="J45" s="87">
        <v>1965</v>
      </c>
      <c r="K45" s="87">
        <v>1964</v>
      </c>
      <c r="L45" s="87">
        <v>2077</v>
      </c>
      <c r="M45" s="88">
        <v>1921</v>
      </c>
    </row>
    <row r="46" spans="2:13" ht="27.75" customHeight="1">
      <c r="B46" s="1169"/>
      <c r="C46" s="1170"/>
      <c r="D46" s="85"/>
      <c r="E46" s="1175" t="s">
        <v>30</v>
      </c>
      <c r="F46" s="1175"/>
      <c r="G46" s="1175"/>
      <c r="H46" s="1176"/>
      <c r="I46" s="86" t="s">
        <v>475</v>
      </c>
      <c r="J46" s="87" t="s">
        <v>475</v>
      </c>
      <c r="K46" s="87" t="s">
        <v>475</v>
      </c>
      <c r="L46" s="87" t="s">
        <v>475</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2280</v>
      </c>
      <c r="J49" s="87">
        <v>2754</v>
      </c>
      <c r="K49" s="87">
        <v>3570</v>
      </c>
      <c r="L49" s="87">
        <v>4152</v>
      </c>
      <c r="M49" s="88">
        <v>4824</v>
      </c>
    </row>
    <row r="50" spans="2:13" ht="27.75" customHeight="1">
      <c r="B50" s="1169"/>
      <c r="C50" s="1170"/>
      <c r="D50" s="85"/>
      <c r="E50" s="1175" t="s">
        <v>35</v>
      </c>
      <c r="F50" s="1175"/>
      <c r="G50" s="1175"/>
      <c r="H50" s="1176"/>
      <c r="I50" s="86">
        <v>735</v>
      </c>
      <c r="J50" s="87">
        <v>663</v>
      </c>
      <c r="K50" s="87">
        <v>592</v>
      </c>
      <c r="L50" s="87">
        <v>522</v>
      </c>
      <c r="M50" s="88">
        <v>313</v>
      </c>
    </row>
    <row r="51" spans="2:13" ht="27.75" customHeight="1">
      <c r="B51" s="1171"/>
      <c r="C51" s="1172"/>
      <c r="D51" s="85"/>
      <c r="E51" s="1175" t="s">
        <v>36</v>
      </c>
      <c r="F51" s="1175"/>
      <c r="G51" s="1175"/>
      <c r="H51" s="1176"/>
      <c r="I51" s="86">
        <v>18505</v>
      </c>
      <c r="J51" s="87">
        <v>18118</v>
      </c>
      <c r="K51" s="87">
        <v>17208</v>
      </c>
      <c r="L51" s="87">
        <v>16809</v>
      </c>
      <c r="M51" s="88">
        <v>16297</v>
      </c>
    </row>
    <row r="52" spans="2:13" ht="27.75" customHeight="1" thickBot="1">
      <c r="B52" s="1179" t="s">
        <v>37</v>
      </c>
      <c r="C52" s="1180"/>
      <c r="D52" s="90"/>
      <c r="E52" s="1181" t="s">
        <v>38</v>
      </c>
      <c r="F52" s="1181"/>
      <c r="G52" s="1181"/>
      <c r="H52" s="1182"/>
      <c r="I52" s="91">
        <v>5158</v>
      </c>
      <c r="J52" s="92">
        <v>3782</v>
      </c>
      <c r="K52" s="92">
        <v>2404</v>
      </c>
      <c r="L52" s="92">
        <v>1061</v>
      </c>
      <c r="M52" s="93">
        <v>118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236960</v>
      </c>
      <c r="E3" s="116"/>
      <c r="F3" s="117">
        <v>70254</v>
      </c>
      <c r="G3" s="118"/>
      <c r="H3" s="119"/>
    </row>
    <row r="4" spans="1:8">
      <c r="A4" s="120"/>
      <c r="B4" s="121"/>
      <c r="C4" s="122"/>
      <c r="D4" s="123">
        <v>168760</v>
      </c>
      <c r="E4" s="124"/>
      <c r="F4" s="125">
        <v>41764</v>
      </c>
      <c r="G4" s="126"/>
      <c r="H4" s="127"/>
    </row>
    <row r="5" spans="1:8">
      <c r="A5" s="108" t="s">
        <v>509</v>
      </c>
      <c r="B5" s="113"/>
      <c r="C5" s="114"/>
      <c r="D5" s="115">
        <v>142420</v>
      </c>
      <c r="E5" s="116"/>
      <c r="F5" s="117">
        <v>89245</v>
      </c>
      <c r="G5" s="118"/>
      <c r="H5" s="119"/>
    </row>
    <row r="6" spans="1:8">
      <c r="A6" s="120"/>
      <c r="B6" s="121"/>
      <c r="C6" s="122"/>
      <c r="D6" s="123">
        <v>124926</v>
      </c>
      <c r="E6" s="124"/>
      <c r="F6" s="125">
        <v>42966</v>
      </c>
      <c r="G6" s="126"/>
      <c r="H6" s="127"/>
    </row>
    <row r="7" spans="1:8">
      <c r="A7" s="108" t="s">
        <v>510</v>
      </c>
      <c r="B7" s="113"/>
      <c r="C7" s="114"/>
      <c r="D7" s="115">
        <v>112609</v>
      </c>
      <c r="E7" s="116"/>
      <c r="F7" s="117">
        <v>70897</v>
      </c>
      <c r="G7" s="118"/>
      <c r="H7" s="119"/>
    </row>
    <row r="8" spans="1:8">
      <c r="A8" s="120"/>
      <c r="B8" s="121"/>
      <c r="C8" s="122"/>
      <c r="D8" s="123">
        <v>87825</v>
      </c>
      <c r="E8" s="124"/>
      <c r="F8" s="125">
        <v>39878</v>
      </c>
      <c r="G8" s="126"/>
      <c r="H8" s="127"/>
    </row>
    <row r="9" spans="1:8">
      <c r="A9" s="108" t="s">
        <v>511</v>
      </c>
      <c r="B9" s="113"/>
      <c r="C9" s="114"/>
      <c r="D9" s="115">
        <v>102497</v>
      </c>
      <c r="E9" s="116"/>
      <c r="F9" s="117">
        <v>66496</v>
      </c>
      <c r="G9" s="118"/>
      <c r="H9" s="119"/>
    </row>
    <row r="10" spans="1:8">
      <c r="A10" s="120"/>
      <c r="B10" s="121"/>
      <c r="C10" s="122"/>
      <c r="D10" s="123">
        <v>76794</v>
      </c>
      <c r="E10" s="124"/>
      <c r="F10" s="125">
        <v>36530</v>
      </c>
      <c r="G10" s="126"/>
      <c r="H10" s="127"/>
    </row>
    <row r="11" spans="1:8">
      <c r="A11" s="108" t="s">
        <v>512</v>
      </c>
      <c r="B11" s="113"/>
      <c r="C11" s="114"/>
      <c r="D11" s="115">
        <v>112007</v>
      </c>
      <c r="E11" s="116"/>
      <c r="F11" s="117">
        <v>82748</v>
      </c>
      <c r="G11" s="118"/>
      <c r="H11" s="119"/>
    </row>
    <row r="12" spans="1:8">
      <c r="A12" s="120"/>
      <c r="B12" s="121"/>
      <c r="C12" s="128"/>
      <c r="D12" s="123">
        <v>76508</v>
      </c>
      <c r="E12" s="124"/>
      <c r="F12" s="125">
        <v>44732</v>
      </c>
      <c r="G12" s="126"/>
      <c r="H12" s="127"/>
    </row>
    <row r="13" spans="1:8">
      <c r="A13" s="108"/>
      <c r="B13" s="113"/>
      <c r="C13" s="129"/>
      <c r="D13" s="130">
        <v>141299</v>
      </c>
      <c r="E13" s="131"/>
      <c r="F13" s="132">
        <v>75928</v>
      </c>
      <c r="G13" s="133"/>
      <c r="H13" s="119"/>
    </row>
    <row r="14" spans="1:8">
      <c r="A14" s="120"/>
      <c r="B14" s="121"/>
      <c r="C14" s="122"/>
      <c r="D14" s="123">
        <v>106963</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1.83</v>
      </c>
      <c r="C19" s="134">
        <f>ROUND(VALUE(SUBSTITUTE(実質収支比率等に係る経年分析!G$48,"▲","-")),2)</f>
        <v>2.4700000000000002</v>
      </c>
      <c r="D19" s="134">
        <f>ROUND(VALUE(SUBSTITUTE(実質収支比率等に係る経年分析!H$48,"▲","-")),2)</f>
        <v>1.69</v>
      </c>
      <c r="E19" s="134">
        <f>ROUND(VALUE(SUBSTITUTE(実質収支比率等に係る経年分析!I$48,"▲","-")),2)</f>
        <v>2.5499999999999998</v>
      </c>
      <c r="F19" s="134">
        <f>ROUND(VALUE(SUBSTITUTE(実質収支比率等に係る経年分析!J$48,"▲","-")),2)</f>
        <v>2.6</v>
      </c>
    </row>
    <row r="20" spans="1:11">
      <c r="A20" s="134" t="s">
        <v>43</v>
      </c>
      <c r="B20" s="134">
        <f>ROUND(VALUE(SUBSTITUTE(実質収支比率等に係る経年分析!F$47,"▲","-")),2)</f>
        <v>24.47</v>
      </c>
      <c r="C20" s="134">
        <f>ROUND(VALUE(SUBSTITUTE(実質収支比率等に係る経年分析!G$47,"▲","-")),2)</f>
        <v>28.44</v>
      </c>
      <c r="D20" s="134">
        <f>ROUND(VALUE(SUBSTITUTE(実質収支比率等に係る経年分析!H$47,"▲","-")),2)</f>
        <v>38.950000000000003</v>
      </c>
      <c r="E20" s="134">
        <f>ROUND(VALUE(SUBSTITUTE(実質収支比率等に係る経年分析!I$47,"▲","-")),2)</f>
        <v>44.73</v>
      </c>
      <c r="F20" s="134">
        <f>ROUND(VALUE(SUBSTITUTE(実質収支比率等に係る経年分析!J$47,"▲","-")),2)</f>
        <v>51.8</v>
      </c>
    </row>
    <row r="21" spans="1:11">
      <c r="A21" s="134" t="s">
        <v>44</v>
      </c>
      <c r="B21" s="134">
        <f>IF(ISNUMBER(VALUE(SUBSTITUTE(実質収支比率等に係る経年分析!F$49,"▲","-"))),ROUND(VALUE(SUBSTITUTE(実質収支比率等に係る経年分析!F$49,"▲","-")),2),NA())</f>
        <v>6.55</v>
      </c>
      <c r="C21" s="134">
        <f>IF(ISNUMBER(VALUE(SUBSTITUTE(実質収支比率等に係る経年分析!G$49,"▲","-"))),ROUND(VALUE(SUBSTITUTE(実質収支比率等に係る経年分析!G$49,"▲","-")),2),NA())</f>
        <v>7.83</v>
      </c>
      <c r="D21" s="134">
        <f>IF(ISNUMBER(VALUE(SUBSTITUTE(実質収支比率等に係る経年分析!H$49,"▲","-"))),ROUND(VALUE(SUBSTITUTE(実質収支比率等に係る経年分析!H$49,"▲","-")),2),NA())</f>
        <v>10.61</v>
      </c>
      <c r="E21" s="134">
        <f>IF(ISNUMBER(VALUE(SUBSTITUTE(実質収支比率等に係る経年分析!I$49,"▲","-"))),ROUND(VALUE(SUBSTITUTE(実質収支比率等に係る経年分析!I$49,"▲","-")),2),NA())</f>
        <v>11.6</v>
      </c>
      <c r="F21" s="134">
        <f>IF(ISNUMBER(VALUE(SUBSTITUTE(実質収支比率等に係る経年分析!J$49,"▲","-"))),ROUND(VALUE(SUBSTITUTE(実質収支比率等に係る経年分析!J$49,"▲","-")),2),NA())</f>
        <v>10.81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集落排水等特別会計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簡易水道等特別会計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2.5099999999999998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2.5499999999999998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1861</v>
      </c>
      <c r="E42" s="136"/>
      <c r="F42" s="136"/>
      <c r="G42" s="136">
        <f>'実質公債費比率（分子）の構造'!L$52</f>
        <v>1917</v>
      </c>
      <c r="H42" s="136"/>
      <c r="I42" s="136"/>
      <c r="J42" s="136">
        <f>'実質公債費比率（分子）の構造'!M$52</f>
        <v>1903</v>
      </c>
      <c r="K42" s="136"/>
      <c r="L42" s="136"/>
      <c r="M42" s="136">
        <f>'実質公債費比率（分子）の構造'!N$52</f>
        <v>1888</v>
      </c>
      <c r="N42" s="136"/>
      <c r="O42" s="136"/>
      <c r="P42" s="136">
        <f>'実質公債費比率（分子）の構造'!O$52</f>
        <v>1934</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146</v>
      </c>
      <c r="C44" s="136"/>
      <c r="D44" s="136"/>
      <c r="E44" s="136">
        <f>'実質公債費比率（分子）の構造'!L$50</f>
        <v>145</v>
      </c>
      <c r="F44" s="136"/>
      <c r="G44" s="136"/>
      <c r="H44" s="136">
        <f>'実質公債費比率（分子）の構造'!M$50</f>
        <v>33</v>
      </c>
      <c r="I44" s="136"/>
      <c r="J44" s="136"/>
      <c r="K44" s="136">
        <f>'実質公債費比率（分子）の構造'!N$50</f>
        <v>33</v>
      </c>
      <c r="L44" s="136"/>
      <c r="M44" s="136"/>
      <c r="N44" s="136">
        <f>'実質公債費比率（分子）の構造'!O$50</f>
        <v>30</v>
      </c>
      <c r="O44" s="136"/>
      <c r="P44" s="136"/>
    </row>
    <row r="45" spans="1:16">
      <c r="A45" s="136" t="s">
        <v>54</v>
      </c>
      <c r="B45" s="136">
        <f>'実質公債費比率（分子）の構造'!K$49</f>
        <v>116</v>
      </c>
      <c r="C45" s="136"/>
      <c r="D45" s="136"/>
      <c r="E45" s="136">
        <f>'実質公債費比率（分子）の構造'!L$49</f>
        <v>52</v>
      </c>
      <c r="F45" s="136"/>
      <c r="G45" s="136"/>
      <c r="H45" s="136">
        <f>'実質公債費比率（分子）の構造'!M$49</f>
        <v>59</v>
      </c>
      <c r="I45" s="136"/>
      <c r="J45" s="136"/>
      <c r="K45" s="136">
        <f>'実質公債費比率（分子）の構造'!N$49</f>
        <v>41</v>
      </c>
      <c r="L45" s="136"/>
      <c r="M45" s="136"/>
      <c r="N45" s="136">
        <f>'実質公債費比率（分子）の構造'!O$49</f>
        <v>33</v>
      </c>
      <c r="O45" s="136"/>
      <c r="P45" s="136"/>
    </row>
    <row r="46" spans="1:16">
      <c r="A46" s="136" t="s">
        <v>55</v>
      </c>
      <c r="B46" s="136">
        <f>'実質公債費比率（分子）の構造'!K$48</f>
        <v>481</v>
      </c>
      <c r="C46" s="136"/>
      <c r="D46" s="136"/>
      <c r="E46" s="136">
        <f>'実質公債費比率（分子）の構造'!L$48</f>
        <v>431</v>
      </c>
      <c r="F46" s="136"/>
      <c r="G46" s="136"/>
      <c r="H46" s="136">
        <f>'実質公債費比率（分子）の構造'!M$48</f>
        <v>395</v>
      </c>
      <c r="I46" s="136"/>
      <c r="J46" s="136"/>
      <c r="K46" s="136">
        <f>'実質公債費比率（分子）の構造'!N$48</f>
        <v>441</v>
      </c>
      <c r="L46" s="136"/>
      <c r="M46" s="136"/>
      <c r="N46" s="136">
        <f>'実質公債費比率（分子）の構造'!O$48</f>
        <v>456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1958</v>
      </c>
      <c r="C49" s="136"/>
      <c r="D49" s="136"/>
      <c r="E49" s="136">
        <f>'実質公債費比率（分子）の構造'!L$45</f>
        <v>1934</v>
      </c>
      <c r="F49" s="136"/>
      <c r="G49" s="136"/>
      <c r="H49" s="136">
        <f>'実質公債費比率（分子）の構造'!M$45</f>
        <v>1827</v>
      </c>
      <c r="I49" s="136"/>
      <c r="J49" s="136"/>
      <c r="K49" s="136">
        <f>'実質公債費比率（分子）の構造'!N$45</f>
        <v>1755</v>
      </c>
      <c r="L49" s="136"/>
      <c r="M49" s="136"/>
      <c r="N49" s="136">
        <f>'実質公債費比率（分子）の構造'!O$45</f>
        <v>1738</v>
      </c>
      <c r="O49" s="136"/>
      <c r="P49" s="136"/>
    </row>
    <row r="50" spans="1:16">
      <c r="A50" s="136" t="s">
        <v>59</v>
      </c>
      <c r="B50" s="136" t="e">
        <f>NA()</f>
        <v>#N/A</v>
      </c>
      <c r="C50" s="136">
        <f>IF(ISNUMBER('実質公債費比率（分子）の構造'!K$53),'実質公債費比率（分子）の構造'!K$53,NA())</f>
        <v>841</v>
      </c>
      <c r="D50" s="136" t="e">
        <f>NA()</f>
        <v>#N/A</v>
      </c>
      <c r="E50" s="136" t="e">
        <f>NA()</f>
        <v>#N/A</v>
      </c>
      <c r="F50" s="136">
        <f>IF(ISNUMBER('実質公債費比率（分子）の構造'!L$53),'実質公債費比率（分子）の構造'!L$53,NA())</f>
        <v>646</v>
      </c>
      <c r="G50" s="136" t="e">
        <f>NA()</f>
        <v>#N/A</v>
      </c>
      <c r="H50" s="136" t="e">
        <f>NA()</f>
        <v>#N/A</v>
      </c>
      <c r="I50" s="136">
        <f>IF(ISNUMBER('実質公債費比率（分子）の構造'!M$53),'実質公債費比率（分子）の構造'!M$53,NA())</f>
        <v>412</v>
      </c>
      <c r="J50" s="136" t="e">
        <f>NA()</f>
        <v>#N/A</v>
      </c>
      <c r="K50" s="136" t="e">
        <f>NA()</f>
        <v>#N/A</v>
      </c>
      <c r="L50" s="136">
        <f>IF(ISNUMBER('実質公債費比率（分子）の構造'!N$53),'実質公債費比率（分子）の構造'!N$53,NA())</f>
        <v>383</v>
      </c>
      <c r="M50" s="136" t="e">
        <f>NA()</f>
        <v>#N/A</v>
      </c>
      <c r="N50" s="136" t="e">
        <f>NA()</f>
        <v>#N/A</v>
      </c>
      <c r="O50" s="136">
        <f>IF(ISNUMBER('実質公債費比率（分子）の構造'!O$53),'実質公債費比率（分子）の構造'!O$53,NA())</f>
        <v>324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18505</v>
      </c>
      <c r="E56" s="135"/>
      <c r="F56" s="135"/>
      <c r="G56" s="135">
        <f>'将来負担比率（分子）の構造'!J$51</f>
        <v>18118</v>
      </c>
      <c r="H56" s="135"/>
      <c r="I56" s="135"/>
      <c r="J56" s="135">
        <f>'将来負担比率（分子）の構造'!K$51</f>
        <v>17208</v>
      </c>
      <c r="K56" s="135"/>
      <c r="L56" s="135"/>
      <c r="M56" s="135">
        <f>'将来負担比率（分子）の構造'!L$51</f>
        <v>16809</v>
      </c>
      <c r="N56" s="135"/>
      <c r="O56" s="135"/>
      <c r="P56" s="135">
        <f>'将来負担比率（分子）の構造'!M$51</f>
        <v>16297</v>
      </c>
    </row>
    <row r="57" spans="1:16">
      <c r="A57" s="135" t="s">
        <v>35</v>
      </c>
      <c r="B57" s="135"/>
      <c r="C57" s="135"/>
      <c r="D57" s="135">
        <f>'将来負担比率（分子）の構造'!I$50</f>
        <v>735</v>
      </c>
      <c r="E57" s="135"/>
      <c r="F57" s="135"/>
      <c r="G57" s="135">
        <f>'将来負担比率（分子）の構造'!J$50</f>
        <v>663</v>
      </c>
      <c r="H57" s="135"/>
      <c r="I57" s="135"/>
      <c r="J57" s="135">
        <f>'将来負担比率（分子）の構造'!K$50</f>
        <v>592</v>
      </c>
      <c r="K57" s="135"/>
      <c r="L57" s="135"/>
      <c r="M57" s="135">
        <f>'将来負担比率（分子）の構造'!L$50</f>
        <v>522</v>
      </c>
      <c r="N57" s="135"/>
      <c r="O57" s="135"/>
      <c r="P57" s="135">
        <f>'将来負担比率（分子）の構造'!M$50</f>
        <v>313</v>
      </c>
    </row>
    <row r="58" spans="1:16">
      <c r="A58" s="135" t="s">
        <v>34</v>
      </c>
      <c r="B58" s="135"/>
      <c r="C58" s="135"/>
      <c r="D58" s="135">
        <f>'将来負担比率（分子）の構造'!I$49</f>
        <v>2280</v>
      </c>
      <c r="E58" s="135"/>
      <c r="F58" s="135"/>
      <c r="G58" s="135">
        <f>'将来負担比率（分子）の構造'!J$49</f>
        <v>2754</v>
      </c>
      <c r="H58" s="135"/>
      <c r="I58" s="135"/>
      <c r="J58" s="135">
        <f>'将来負担比率（分子）の構造'!K$49</f>
        <v>3570</v>
      </c>
      <c r="K58" s="135"/>
      <c r="L58" s="135"/>
      <c r="M58" s="135">
        <f>'将来負担比率（分子）の構造'!L$49</f>
        <v>4152</v>
      </c>
      <c r="N58" s="135"/>
      <c r="O58" s="135"/>
      <c r="P58" s="135">
        <f>'将来負担比率（分子）の構造'!M$49</f>
        <v>4824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1969</v>
      </c>
      <c r="C62" s="135"/>
      <c r="D62" s="135"/>
      <c r="E62" s="135">
        <f>'将来負担比率（分子）の構造'!J$45</f>
        <v>1965</v>
      </c>
      <c r="F62" s="135"/>
      <c r="G62" s="135"/>
      <c r="H62" s="135">
        <f>'将来負担比率（分子）の構造'!K$45</f>
        <v>1964</v>
      </c>
      <c r="I62" s="135"/>
      <c r="J62" s="135"/>
      <c r="K62" s="135">
        <f>'将来負担比率（分子）の構造'!L$45</f>
        <v>2077</v>
      </c>
      <c r="L62" s="135"/>
      <c r="M62" s="135"/>
      <c r="N62" s="135">
        <f>'将来負担比率（分子）の構造'!M$45</f>
        <v>1921</v>
      </c>
      <c r="O62" s="135"/>
      <c r="P62" s="135"/>
    </row>
    <row r="63" spans="1:16">
      <c r="A63" s="135" t="s">
        <v>28</v>
      </c>
      <c r="B63" s="135">
        <f>'将来負担比率（分子）の構造'!I$44</f>
        <v>424</v>
      </c>
      <c r="C63" s="135"/>
      <c r="D63" s="135"/>
      <c r="E63" s="135">
        <f>'将来負担比率（分子）の構造'!J$44</f>
        <v>374</v>
      </c>
      <c r="F63" s="135"/>
      <c r="G63" s="135"/>
      <c r="H63" s="135">
        <f>'将来負担比率（分子）の構造'!K$44</f>
        <v>324</v>
      </c>
      <c r="I63" s="135"/>
      <c r="J63" s="135"/>
      <c r="K63" s="135">
        <f>'将来負担比率（分子）の構造'!L$44</f>
        <v>291</v>
      </c>
      <c r="L63" s="135"/>
      <c r="M63" s="135"/>
      <c r="N63" s="135">
        <f>'将来負担比率（分子）の構造'!M$44</f>
        <v>469</v>
      </c>
      <c r="O63" s="135"/>
      <c r="P63" s="135"/>
    </row>
    <row r="64" spans="1:16">
      <c r="A64" s="135" t="s">
        <v>27</v>
      </c>
      <c r="B64" s="135">
        <f>'将来負担比率（分子）の構造'!I$43</f>
        <v>7767</v>
      </c>
      <c r="C64" s="135"/>
      <c r="D64" s="135"/>
      <c r="E64" s="135">
        <f>'将来負担比率（分子）の構造'!J$43</f>
        <v>7315</v>
      </c>
      <c r="F64" s="135"/>
      <c r="G64" s="135"/>
      <c r="H64" s="135">
        <f>'将来負担比率（分子）の構造'!K$43</f>
        <v>6627</v>
      </c>
      <c r="I64" s="135"/>
      <c r="J64" s="135"/>
      <c r="K64" s="135">
        <f>'将来負担比率（分子）の構造'!L$43</f>
        <v>6047</v>
      </c>
      <c r="L64" s="135"/>
      <c r="M64" s="135"/>
      <c r="N64" s="135">
        <f>'将来負担比率（分子）の構造'!M$43</f>
        <v>5821</v>
      </c>
      <c r="O64" s="135"/>
      <c r="P64" s="135"/>
    </row>
    <row r="65" spans="1:16">
      <c r="A65" s="135" t="s">
        <v>26</v>
      </c>
      <c r="B65" s="135">
        <f>'将来負担比率（分子）の構造'!I$42</f>
        <v>676</v>
      </c>
      <c r="C65" s="135"/>
      <c r="D65" s="135"/>
      <c r="E65" s="135">
        <f>'将来負担比率（分子）の構造'!J$42</f>
        <v>304</v>
      </c>
      <c r="F65" s="135"/>
      <c r="G65" s="135"/>
      <c r="H65" s="135">
        <f>'将来負担比率（分子）の構造'!K$42</f>
        <v>241</v>
      </c>
      <c r="I65" s="135"/>
      <c r="J65" s="135"/>
      <c r="K65" s="135">
        <f>'将来負担比率（分子）の構造'!L$42</f>
        <v>179</v>
      </c>
      <c r="L65" s="135"/>
      <c r="M65" s="135"/>
      <c r="N65" s="135">
        <f>'将来負担比率（分子）の構造'!M$42</f>
        <v>119</v>
      </c>
      <c r="O65" s="135"/>
      <c r="P65" s="135"/>
    </row>
    <row r="66" spans="1:16">
      <c r="A66" s="135" t="s">
        <v>25</v>
      </c>
      <c r="B66" s="135">
        <f>'将来負担比率（分子）の構造'!I$41</f>
        <v>15842</v>
      </c>
      <c r="C66" s="135"/>
      <c r="D66" s="135"/>
      <c r="E66" s="135">
        <f>'将来負担比率（分子）の構造'!J$41</f>
        <v>15359</v>
      </c>
      <c r="F66" s="135"/>
      <c r="G66" s="135"/>
      <c r="H66" s="135">
        <f>'将来負担比率（分子）の構造'!K$41</f>
        <v>14618</v>
      </c>
      <c r="I66" s="135"/>
      <c r="J66" s="135"/>
      <c r="K66" s="135">
        <f>'将来負担比率（分子）の構造'!L$41</f>
        <v>13950</v>
      </c>
      <c r="L66" s="135"/>
      <c r="M66" s="135"/>
      <c r="N66" s="135">
        <f>'将来負担比率（分子）の構造'!M$41</f>
        <v>13222</v>
      </c>
      <c r="O66" s="135"/>
      <c r="P66" s="135"/>
    </row>
    <row r="67" spans="1:16">
      <c r="A67" s="135" t="s">
        <v>63</v>
      </c>
      <c r="B67" s="135" t="e">
        <f>NA()</f>
        <v>#N/A</v>
      </c>
      <c r="C67" s="135">
        <f>IF(ISNUMBER('将来負担比率（分子）の構造'!I$52), IF('将来負担比率（分子）の構造'!I$52 &lt; 0, 0, '将来負担比率（分子）の構造'!I$52), NA())</f>
        <v>5158</v>
      </c>
      <c r="D67" s="135" t="e">
        <f>NA()</f>
        <v>#N/A</v>
      </c>
      <c r="E67" s="135" t="e">
        <f>NA()</f>
        <v>#N/A</v>
      </c>
      <c r="F67" s="135">
        <f>IF(ISNUMBER('将来負担比率（分子）の構造'!J$52), IF('将来負担比率（分子）の構造'!J$52 &lt; 0, 0, '将来負担比率（分子）の構造'!J$52), NA())</f>
        <v>3782</v>
      </c>
      <c r="G67" s="135" t="e">
        <f>NA()</f>
        <v>#N/A</v>
      </c>
      <c r="H67" s="135" t="e">
        <f>NA()</f>
        <v>#N/A</v>
      </c>
      <c r="I67" s="135">
        <f>IF(ISNUMBER('将来負担比率（分子）の構造'!K$52), IF('将来負担比率（分子）の構造'!K$52 &lt; 0, 0, '将来負担比率（分子）の構造'!K$52), NA())</f>
        <v>2404</v>
      </c>
      <c r="J67" s="135" t="e">
        <f>NA()</f>
        <v>#N/A</v>
      </c>
      <c r="K67" s="135" t="e">
        <f>NA()</f>
        <v>#N/A</v>
      </c>
      <c r="L67" s="135">
        <f>IF(ISNUMBER('将来負担比率（分子）の構造'!L$52), IF('将来負担比率（分子）の構造'!L$52 &lt; 0, 0, '将来負担比率（分子）の構造'!L$52), NA())</f>
        <v>1061</v>
      </c>
      <c r="M67" s="135" t="e">
        <f>NA()</f>
        <v>#N/A</v>
      </c>
      <c r="N67" s="135" t="e">
        <f>NA()</f>
        <v>#N/A</v>
      </c>
      <c r="O67" s="135">
        <f>IF(ISNUMBER('将来負担比率（分子）の構造'!M$52), IF('将来負担比率（分子）の構造'!M$52 &lt; 0, 0, '将来負担比率（分子）の構造'!M$52), NA())</f>
        <v>118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W49" sqref="W4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1732532</v>
      </c>
      <c r="S5" s="581"/>
      <c r="T5" s="581"/>
      <c r="U5" s="581"/>
      <c r="V5" s="581"/>
      <c r="W5" s="581"/>
      <c r="X5" s="581"/>
      <c r="Y5" s="582"/>
      <c r="Z5" s="583">
        <v>16.399999999999999</v>
      </c>
      <c r="AA5" s="583"/>
      <c r="AB5" s="583"/>
      <c r="AC5" s="583"/>
      <c r="AD5" s="584">
        <v>1732532</v>
      </c>
      <c r="AE5" s="584"/>
      <c r="AF5" s="584"/>
      <c r="AG5" s="584"/>
      <c r="AH5" s="584"/>
      <c r="AI5" s="584"/>
      <c r="AJ5" s="584"/>
      <c r="AK5" s="584"/>
      <c r="AL5" s="585">
        <v>24.1</v>
      </c>
      <c r="AM5" s="586"/>
      <c r="AN5" s="586"/>
      <c r="AO5" s="587"/>
      <c r="AP5" s="577" t="s">
        <v>208</v>
      </c>
      <c r="AQ5" s="578"/>
      <c r="AR5" s="578"/>
      <c r="AS5" s="578"/>
      <c r="AT5" s="578"/>
      <c r="AU5" s="578"/>
      <c r="AV5" s="578"/>
      <c r="AW5" s="578"/>
      <c r="AX5" s="578"/>
      <c r="AY5" s="578"/>
      <c r="AZ5" s="578"/>
      <c r="BA5" s="578"/>
      <c r="BB5" s="578"/>
      <c r="BC5" s="578"/>
      <c r="BD5" s="578"/>
      <c r="BE5" s="578"/>
      <c r="BF5" s="579"/>
      <c r="BG5" s="591">
        <v>1707616</v>
      </c>
      <c r="BH5" s="592"/>
      <c r="BI5" s="592"/>
      <c r="BJ5" s="592"/>
      <c r="BK5" s="592"/>
      <c r="BL5" s="592"/>
      <c r="BM5" s="592"/>
      <c r="BN5" s="593"/>
      <c r="BO5" s="594">
        <v>98.6</v>
      </c>
      <c r="BP5" s="594"/>
      <c r="BQ5" s="594"/>
      <c r="BR5" s="594"/>
      <c r="BS5" s="595">
        <v>93614</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123947</v>
      </c>
      <c r="S6" s="592"/>
      <c r="T6" s="592"/>
      <c r="U6" s="592"/>
      <c r="V6" s="592"/>
      <c r="W6" s="592"/>
      <c r="X6" s="592"/>
      <c r="Y6" s="593"/>
      <c r="Z6" s="594">
        <v>1.2</v>
      </c>
      <c r="AA6" s="594"/>
      <c r="AB6" s="594"/>
      <c r="AC6" s="594"/>
      <c r="AD6" s="595">
        <v>123947</v>
      </c>
      <c r="AE6" s="595"/>
      <c r="AF6" s="595"/>
      <c r="AG6" s="595"/>
      <c r="AH6" s="595"/>
      <c r="AI6" s="595"/>
      <c r="AJ6" s="595"/>
      <c r="AK6" s="595"/>
      <c r="AL6" s="596">
        <v>1.7</v>
      </c>
      <c r="AM6" s="597"/>
      <c r="AN6" s="597"/>
      <c r="AO6" s="598"/>
      <c r="AP6" s="588" t="s">
        <v>213</v>
      </c>
      <c r="AQ6" s="589"/>
      <c r="AR6" s="589"/>
      <c r="AS6" s="589"/>
      <c r="AT6" s="589"/>
      <c r="AU6" s="589"/>
      <c r="AV6" s="589"/>
      <c r="AW6" s="589"/>
      <c r="AX6" s="589"/>
      <c r="AY6" s="589"/>
      <c r="AZ6" s="589"/>
      <c r="BA6" s="589"/>
      <c r="BB6" s="589"/>
      <c r="BC6" s="589"/>
      <c r="BD6" s="589"/>
      <c r="BE6" s="589"/>
      <c r="BF6" s="590"/>
      <c r="BG6" s="591">
        <v>1707616</v>
      </c>
      <c r="BH6" s="592"/>
      <c r="BI6" s="592"/>
      <c r="BJ6" s="592"/>
      <c r="BK6" s="592"/>
      <c r="BL6" s="592"/>
      <c r="BM6" s="592"/>
      <c r="BN6" s="593"/>
      <c r="BO6" s="594">
        <v>98.6</v>
      </c>
      <c r="BP6" s="594"/>
      <c r="BQ6" s="594"/>
      <c r="BR6" s="594"/>
      <c r="BS6" s="595">
        <v>93614</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81099</v>
      </c>
      <c r="CS6" s="592"/>
      <c r="CT6" s="592"/>
      <c r="CU6" s="592"/>
      <c r="CV6" s="592"/>
      <c r="CW6" s="592"/>
      <c r="CX6" s="592"/>
      <c r="CY6" s="593"/>
      <c r="CZ6" s="594">
        <v>0.8</v>
      </c>
      <c r="DA6" s="594"/>
      <c r="DB6" s="594"/>
      <c r="DC6" s="594"/>
      <c r="DD6" s="600" t="s">
        <v>215</v>
      </c>
      <c r="DE6" s="592"/>
      <c r="DF6" s="592"/>
      <c r="DG6" s="592"/>
      <c r="DH6" s="592"/>
      <c r="DI6" s="592"/>
      <c r="DJ6" s="592"/>
      <c r="DK6" s="592"/>
      <c r="DL6" s="592"/>
      <c r="DM6" s="592"/>
      <c r="DN6" s="592"/>
      <c r="DO6" s="592"/>
      <c r="DP6" s="593"/>
      <c r="DQ6" s="600">
        <v>81099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2715</v>
      </c>
      <c r="S7" s="592"/>
      <c r="T7" s="592"/>
      <c r="U7" s="592"/>
      <c r="V7" s="592"/>
      <c r="W7" s="592"/>
      <c r="X7" s="592"/>
      <c r="Y7" s="593"/>
      <c r="Z7" s="594">
        <v>0</v>
      </c>
      <c r="AA7" s="594"/>
      <c r="AB7" s="594"/>
      <c r="AC7" s="594"/>
      <c r="AD7" s="595">
        <v>2715</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669972</v>
      </c>
      <c r="BH7" s="592"/>
      <c r="BI7" s="592"/>
      <c r="BJ7" s="592"/>
      <c r="BK7" s="592"/>
      <c r="BL7" s="592"/>
      <c r="BM7" s="592"/>
      <c r="BN7" s="593"/>
      <c r="BO7" s="594">
        <v>38.700000000000003</v>
      </c>
      <c r="BP7" s="594"/>
      <c r="BQ7" s="594"/>
      <c r="BR7" s="594"/>
      <c r="BS7" s="595">
        <v>23302</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2577392</v>
      </c>
      <c r="CS7" s="592"/>
      <c r="CT7" s="592"/>
      <c r="CU7" s="592"/>
      <c r="CV7" s="592"/>
      <c r="CW7" s="592"/>
      <c r="CX7" s="592"/>
      <c r="CY7" s="593"/>
      <c r="CZ7" s="594">
        <v>24.9</v>
      </c>
      <c r="DA7" s="594"/>
      <c r="DB7" s="594"/>
      <c r="DC7" s="594"/>
      <c r="DD7" s="600">
        <v>357065</v>
      </c>
      <c r="DE7" s="592"/>
      <c r="DF7" s="592"/>
      <c r="DG7" s="592"/>
      <c r="DH7" s="592"/>
      <c r="DI7" s="592"/>
      <c r="DJ7" s="592"/>
      <c r="DK7" s="592"/>
      <c r="DL7" s="592"/>
      <c r="DM7" s="592"/>
      <c r="DN7" s="592"/>
      <c r="DO7" s="592"/>
      <c r="DP7" s="593"/>
      <c r="DQ7" s="600">
        <v>1979679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3983</v>
      </c>
      <c r="S8" s="592"/>
      <c r="T8" s="592"/>
      <c r="U8" s="592"/>
      <c r="V8" s="592"/>
      <c r="W8" s="592"/>
      <c r="X8" s="592"/>
      <c r="Y8" s="593"/>
      <c r="Z8" s="594">
        <v>0</v>
      </c>
      <c r="AA8" s="594"/>
      <c r="AB8" s="594"/>
      <c r="AC8" s="594"/>
      <c r="AD8" s="595">
        <v>3983</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20144</v>
      </c>
      <c r="BH8" s="592"/>
      <c r="BI8" s="592"/>
      <c r="BJ8" s="592"/>
      <c r="BK8" s="592"/>
      <c r="BL8" s="592"/>
      <c r="BM8" s="592"/>
      <c r="BN8" s="593"/>
      <c r="BO8" s="594">
        <v>1.2</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1664178</v>
      </c>
      <c r="CS8" s="592"/>
      <c r="CT8" s="592"/>
      <c r="CU8" s="592"/>
      <c r="CV8" s="592"/>
      <c r="CW8" s="592"/>
      <c r="CX8" s="592"/>
      <c r="CY8" s="593"/>
      <c r="CZ8" s="594">
        <v>16.100000000000001</v>
      </c>
      <c r="DA8" s="594"/>
      <c r="DB8" s="594"/>
      <c r="DC8" s="594"/>
      <c r="DD8" s="600">
        <v>12117</v>
      </c>
      <c r="DE8" s="592"/>
      <c r="DF8" s="592"/>
      <c r="DG8" s="592"/>
      <c r="DH8" s="592"/>
      <c r="DI8" s="592"/>
      <c r="DJ8" s="592"/>
      <c r="DK8" s="592"/>
      <c r="DL8" s="592"/>
      <c r="DM8" s="592"/>
      <c r="DN8" s="592"/>
      <c r="DO8" s="592"/>
      <c r="DP8" s="593"/>
      <c r="DQ8" s="600">
        <v>1083849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6712</v>
      </c>
      <c r="S9" s="592"/>
      <c r="T9" s="592"/>
      <c r="U9" s="592"/>
      <c r="V9" s="592"/>
      <c r="W9" s="592"/>
      <c r="X9" s="592"/>
      <c r="Y9" s="593"/>
      <c r="Z9" s="594">
        <v>0.1</v>
      </c>
      <c r="AA9" s="594"/>
      <c r="AB9" s="594"/>
      <c r="AC9" s="594"/>
      <c r="AD9" s="595">
        <v>6712</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468573</v>
      </c>
      <c r="BH9" s="592"/>
      <c r="BI9" s="592"/>
      <c r="BJ9" s="592"/>
      <c r="BK9" s="592"/>
      <c r="BL9" s="592"/>
      <c r="BM9" s="592"/>
      <c r="BN9" s="593"/>
      <c r="BO9" s="594">
        <v>27</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630956</v>
      </c>
      <c r="CS9" s="592"/>
      <c r="CT9" s="592"/>
      <c r="CU9" s="592"/>
      <c r="CV9" s="592"/>
      <c r="CW9" s="592"/>
      <c r="CX9" s="592"/>
      <c r="CY9" s="593"/>
      <c r="CZ9" s="594">
        <v>6.1</v>
      </c>
      <c r="DA9" s="594"/>
      <c r="DB9" s="594"/>
      <c r="DC9" s="594"/>
      <c r="DD9" s="600">
        <v>16244</v>
      </c>
      <c r="DE9" s="592"/>
      <c r="DF9" s="592"/>
      <c r="DG9" s="592"/>
      <c r="DH9" s="592"/>
      <c r="DI9" s="592"/>
      <c r="DJ9" s="592"/>
      <c r="DK9" s="592"/>
      <c r="DL9" s="592"/>
      <c r="DM9" s="592"/>
      <c r="DN9" s="592"/>
      <c r="DO9" s="592"/>
      <c r="DP9" s="593"/>
      <c r="DQ9" s="600">
        <v>503684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136459</v>
      </c>
      <c r="S10" s="592"/>
      <c r="T10" s="592"/>
      <c r="U10" s="592"/>
      <c r="V10" s="592"/>
      <c r="W10" s="592"/>
      <c r="X10" s="592"/>
      <c r="Y10" s="593"/>
      <c r="Z10" s="594">
        <v>1.3</v>
      </c>
      <c r="AA10" s="594"/>
      <c r="AB10" s="594"/>
      <c r="AC10" s="594"/>
      <c r="AD10" s="595">
        <v>136459</v>
      </c>
      <c r="AE10" s="595"/>
      <c r="AF10" s="595"/>
      <c r="AG10" s="595"/>
      <c r="AH10" s="595"/>
      <c r="AI10" s="595"/>
      <c r="AJ10" s="595"/>
      <c r="AK10" s="595"/>
      <c r="AL10" s="596">
        <v>1.9</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94233</v>
      </c>
      <c r="BH10" s="592"/>
      <c r="BI10" s="592"/>
      <c r="BJ10" s="592"/>
      <c r="BK10" s="592"/>
      <c r="BL10" s="592"/>
      <c r="BM10" s="592"/>
      <c r="BN10" s="593"/>
      <c r="BO10" s="594">
        <v>5.4</v>
      </c>
      <c r="BP10" s="594"/>
      <c r="BQ10" s="594"/>
      <c r="BR10" s="594"/>
      <c r="BS10" s="600">
        <v>9092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34506</v>
      </c>
      <c r="CS10" s="592"/>
      <c r="CT10" s="592"/>
      <c r="CU10" s="592"/>
      <c r="CV10" s="592"/>
      <c r="CW10" s="592"/>
      <c r="CX10" s="592"/>
      <c r="CY10" s="593"/>
      <c r="CZ10" s="594">
        <v>0.3</v>
      </c>
      <c r="DA10" s="594"/>
      <c r="DB10" s="594"/>
      <c r="DC10" s="594"/>
      <c r="DD10" s="600" t="s">
        <v>113</v>
      </c>
      <c r="DE10" s="592"/>
      <c r="DF10" s="592"/>
      <c r="DG10" s="592"/>
      <c r="DH10" s="592"/>
      <c r="DI10" s="592"/>
      <c r="DJ10" s="592"/>
      <c r="DK10" s="592"/>
      <c r="DL10" s="592"/>
      <c r="DM10" s="592"/>
      <c r="DN10" s="592"/>
      <c r="DO10" s="592"/>
      <c r="DP10" s="593"/>
      <c r="DQ10" s="600">
        <v>16600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32545</v>
      </c>
      <c r="S11" s="592"/>
      <c r="T11" s="592"/>
      <c r="U11" s="592"/>
      <c r="V11" s="592"/>
      <c r="W11" s="592"/>
      <c r="X11" s="592"/>
      <c r="Y11" s="593"/>
      <c r="Z11" s="594">
        <v>0.3</v>
      </c>
      <c r="AA11" s="594"/>
      <c r="AB11" s="594"/>
      <c r="AC11" s="594"/>
      <c r="AD11" s="595">
        <v>32545</v>
      </c>
      <c r="AE11" s="595"/>
      <c r="AF11" s="595"/>
      <c r="AG11" s="595"/>
      <c r="AH11" s="595"/>
      <c r="AI11" s="595"/>
      <c r="AJ11" s="595"/>
      <c r="AK11" s="595"/>
      <c r="AL11" s="596">
        <v>0.5</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87022</v>
      </c>
      <c r="BH11" s="592"/>
      <c r="BI11" s="592"/>
      <c r="BJ11" s="592"/>
      <c r="BK11" s="592"/>
      <c r="BL11" s="592"/>
      <c r="BM11" s="592"/>
      <c r="BN11" s="593"/>
      <c r="BO11" s="594">
        <v>5</v>
      </c>
      <c r="BP11" s="594"/>
      <c r="BQ11" s="594"/>
      <c r="BR11" s="594"/>
      <c r="BS11" s="600">
        <v>14210</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430576</v>
      </c>
      <c r="CS11" s="592"/>
      <c r="CT11" s="592"/>
      <c r="CU11" s="592"/>
      <c r="CV11" s="592"/>
      <c r="CW11" s="592"/>
      <c r="CX11" s="592"/>
      <c r="CY11" s="593"/>
      <c r="CZ11" s="594">
        <v>4.2</v>
      </c>
      <c r="DA11" s="594"/>
      <c r="DB11" s="594"/>
      <c r="DC11" s="594"/>
      <c r="DD11" s="600">
        <v>209621</v>
      </c>
      <c r="DE11" s="592"/>
      <c r="DF11" s="592"/>
      <c r="DG11" s="592"/>
      <c r="DH11" s="592"/>
      <c r="DI11" s="592"/>
      <c r="DJ11" s="592"/>
      <c r="DK11" s="592"/>
      <c r="DL11" s="592"/>
      <c r="DM11" s="592"/>
      <c r="DN11" s="592"/>
      <c r="DO11" s="592"/>
      <c r="DP11" s="593"/>
      <c r="DQ11" s="600">
        <v>270087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915293</v>
      </c>
      <c r="BH12" s="592"/>
      <c r="BI12" s="592"/>
      <c r="BJ12" s="592"/>
      <c r="BK12" s="592"/>
      <c r="BL12" s="592"/>
      <c r="BM12" s="592"/>
      <c r="BN12" s="593"/>
      <c r="BO12" s="594">
        <v>52.8</v>
      </c>
      <c r="BP12" s="594"/>
      <c r="BQ12" s="594"/>
      <c r="BR12" s="594"/>
      <c r="BS12" s="600">
        <v>70312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590867</v>
      </c>
      <c r="CS12" s="592"/>
      <c r="CT12" s="592"/>
      <c r="CU12" s="592"/>
      <c r="CV12" s="592"/>
      <c r="CW12" s="592"/>
      <c r="CX12" s="592"/>
      <c r="CY12" s="593"/>
      <c r="CZ12" s="594">
        <v>5.7</v>
      </c>
      <c r="DA12" s="594"/>
      <c r="DB12" s="594"/>
      <c r="DC12" s="594"/>
      <c r="DD12" s="600">
        <v>313853</v>
      </c>
      <c r="DE12" s="592"/>
      <c r="DF12" s="592"/>
      <c r="DG12" s="592"/>
      <c r="DH12" s="592"/>
      <c r="DI12" s="592"/>
      <c r="DJ12" s="592"/>
      <c r="DK12" s="592"/>
      <c r="DL12" s="592"/>
      <c r="DM12" s="592"/>
      <c r="DN12" s="592"/>
      <c r="DO12" s="592"/>
      <c r="DP12" s="593"/>
      <c r="DQ12" s="600">
        <v>417760</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35091</v>
      </c>
      <c r="S13" s="592"/>
      <c r="T13" s="592"/>
      <c r="U13" s="592"/>
      <c r="V13" s="592"/>
      <c r="W13" s="592"/>
      <c r="X13" s="592"/>
      <c r="Y13" s="593"/>
      <c r="Z13" s="594">
        <v>0.3</v>
      </c>
      <c r="AA13" s="594"/>
      <c r="AB13" s="594"/>
      <c r="AC13" s="594"/>
      <c r="AD13" s="595">
        <v>35091</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892105</v>
      </c>
      <c r="BH13" s="592"/>
      <c r="BI13" s="592"/>
      <c r="BJ13" s="592"/>
      <c r="BK13" s="592"/>
      <c r="BL13" s="592"/>
      <c r="BM13" s="592"/>
      <c r="BN13" s="593"/>
      <c r="BO13" s="594">
        <v>51.5</v>
      </c>
      <c r="BP13" s="594"/>
      <c r="BQ13" s="594"/>
      <c r="BR13" s="594"/>
      <c r="BS13" s="600">
        <v>70312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1159227</v>
      </c>
      <c r="CS13" s="592"/>
      <c r="CT13" s="592"/>
      <c r="CU13" s="592"/>
      <c r="CV13" s="592"/>
      <c r="CW13" s="592"/>
      <c r="CX13" s="592"/>
      <c r="CY13" s="593"/>
      <c r="CZ13" s="594">
        <v>11.2</v>
      </c>
      <c r="DA13" s="594"/>
      <c r="DB13" s="594"/>
      <c r="DC13" s="594"/>
      <c r="DD13" s="600">
        <v>350114</v>
      </c>
      <c r="DE13" s="592"/>
      <c r="DF13" s="592"/>
      <c r="DG13" s="592"/>
      <c r="DH13" s="592"/>
      <c r="DI13" s="592"/>
      <c r="DJ13" s="592"/>
      <c r="DK13" s="592"/>
      <c r="DL13" s="592"/>
      <c r="DM13" s="592"/>
      <c r="DN13" s="592"/>
      <c r="DO13" s="592"/>
      <c r="DP13" s="593"/>
      <c r="DQ13" s="600">
        <v>890983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30340</v>
      </c>
      <c r="BH14" s="592"/>
      <c r="BI14" s="592"/>
      <c r="BJ14" s="592"/>
      <c r="BK14" s="592"/>
      <c r="BL14" s="592"/>
      <c r="BM14" s="592"/>
      <c r="BN14" s="593"/>
      <c r="BO14" s="594">
        <v>1.8</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327679</v>
      </c>
      <c r="CS14" s="592"/>
      <c r="CT14" s="592"/>
      <c r="CU14" s="592"/>
      <c r="CV14" s="592"/>
      <c r="CW14" s="592"/>
      <c r="CX14" s="592"/>
      <c r="CY14" s="593"/>
      <c r="CZ14" s="594">
        <v>3.2</v>
      </c>
      <c r="DA14" s="594"/>
      <c r="DB14" s="594"/>
      <c r="DC14" s="594"/>
      <c r="DD14" s="600">
        <v>42468</v>
      </c>
      <c r="DE14" s="592"/>
      <c r="DF14" s="592"/>
      <c r="DG14" s="592"/>
      <c r="DH14" s="592"/>
      <c r="DI14" s="592"/>
      <c r="DJ14" s="592"/>
      <c r="DK14" s="592"/>
      <c r="DL14" s="592"/>
      <c r="DM14" s="592"/>
      <c r="DN14" s="592"/>
      <c r="DO14" s="592"/>
      <c r="DP14" s="593"/>
      <c r="DQ14" s="600">
        <v>293912</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2988</v>
      </c>
      <c r="S15" s="592"/>
      <c r="T15" s="592"/>
      <c r="U15" s="592"/>
      <c r="V15" s="592"/>
      <c r="W15" s="592"/>
      <c r="X15" s="592"/>
      <c r="Y15" s="593"/>
      <c r="Z15" s="594">
        <v>0</v>
      </c>
      <c r="AA15" s="594"/>
      <c r="AB15" s="594"/>
      <c r="AC15" s="594"/>
      <c r="AD15" s="595">
        <v>2988</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91802</v>
      </c>
      <c r="BH15" s="592"/>
      <c r="BI15" s="592"/>
      <c r="BJ15" s="592"/>
      <c r="BK15" s="592"/>
      <c r="BL15" s="592"/>
      <c r="BM15" s="592"/>
      <c r="BN15" s="593"/>
      <c r="BO15" s="594">
        <v>5.3</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687019</v>
      </c>
      <c r="CS15" s="592"/>
      <c r="CT15" s="592"/>
      <c r="CU15" s="592"/>
      <c r="CV15" s="592"/>
      <c r="CW15" s="592"/>
      <c r="CX15" s="592"/>
      <c r="CY15" s="593"/>
      <c r="CZ15" s="594">
        <v>6.6</v>
      </c>
      <c r="DA15" s="594"/>
      <c r="DB15" s="594"/>
      <c r="DC15" s="594"/>
      <c r="DD15" s="600">
        <v>76991</v>
      </c>
      <c r="DE15" s="592"/>
      <c r="DF15" s="592"/>
      <c r="DG15" s="592"/>
      <c r="DH15" s="592"/>
      <c r="DI15" s="592"/>
      <c r="DJ15" s="592"/>
      <c r="DK15" s="592"/>
      <c r="DL15" s="592"/>
      <c r="DM15" s="592"/>
      <c r="DN15" s="592"/>
      <c r="DO15" s="592"/>
      <c r="DP15" s="593"/>
      <c r="DQ15" s="600">
        <v>604505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5546875</v>
      </c>
      <c r="S16" s="592"/>
      <c r="T16" s="592"/>
      <c r="U16" s="592"/>
      <c r="V16" s="592"/>
      <c r="W16" s="592"/>
      <c r="X16" s="592"/>
      <c r="Y16" s="593"/>
      <c r="Z16" s="594">
        <v>52.5</v>
      </c>
      <c r="AA16" s="594"/>
      <c r="AB16" s="594"/>
      <c r="AC16" s="594"/>
      <c r="AD16" s="595">
        <v>4956178</v>
      </c>
      <c r="AE16" s="595"/>
      <c r="AF16" s="595"/>
      <c r="AG16" s="595"/>
      <c r="AH16" s="595"/>
      <c r="AI16" s="595"/>
      <c r="AJ16" s="595"/>
      <c r="AK16" s="595"/>
      <c r="AL16" s="596">
        <v>69</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v>209</v>
      </c>
      <c r="BH16" s="592"/>
      <c r="BI16" s="592"/>
      <c r="BJ16" s="592"/>
      <c r="BK16" s="592"/>
      <c r="BL16" s="592"/>
      <c r="BM16" s="592"/>
      <c r="BN16" s="593"/>
      <c r="BO16" s="594">
        <v>0</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30513</v>
      </c>
      <c r="CS16" s="592"/>
      <c r="CT16" s="592"/>
      <c r="CU16" s="592"/>
      <c r="CV16" s="592"/>
      <c r="CW16" s="592"/>
      <c r="CX16" s="592"/>
      <c r="CY16" s="593"/>
      <c r="CZ16" s="594">
        <v>0.3</v>
      </c>
      <c r="DA16" s="594"/>
      <c r="DB16" s="594"/>
      <c r="DC16" s="594"/>
      <c r="DD16" s="600" t="s">
        <v>113</v>
      </c>
      <c r="DE16" s="592"/>
      <c r="DF16" s="592"/>
      <c r="DG16" s="592"/>
      <c r="DH16" s="592"/>
      <c r="DI16" s="592"/>
      <c r="DJ16" s="592"/>
      <c r="DK16" s="592"/>
      <c r="DL16" s="592"/>
      <c r="DM16" s="592"/>
      <c r="DN16" s="592"/>
      <c r="DO16" s="592"/>
      <c r="DP16" s="593"/>
      <c r="DQ16" s="600">
        <v>8755</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4956178</v>
      </c>
      <c r="S17" s="592"/>
      <c r="T17" s="592"/>
      <c r="U17" s="592"/>
      <c r="V17" s="592"/>
      <c r="W17" s="592"/>
      <c r="X17" s="592"/>
      <c r="Y17" s="593"/>
      <c r="Z17" s="594">
        <v>46.9</v>
      </c>
      <c r="AA17" s="594"/>
      <c r="AB17" s="594"/>
      <c r="AC17" s="594"/>
      <c r="AD17" s="595">
        <v>4956178</v>
      </c>
      <c r="AE17" s="595"/>
      <c r="AF17" s="595"/>
      <c r="AG17" s="595"/>
      <c r="AH17" s="595"/>
      <c r="AI17" s="595"/>
      <c r="AJ17" s="595"/>
      <c r="AK17" s="595"/>
      <c r="AL17" s="596">
        <v>69</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2122163</v>
      </c>
      <c r="CS17" s="592"/>
      <c r="CT17" s="592"/>
      <c r="CU17" s="592"/>
      <c r="CV17" s="592"/>
      <c r="CW17" s="592"/>
      <c r="CX17" s="592"/>
      <c r="CY17" s="593"/>
      <c r="CZ17" s="594">
        <v>20.5</v>
      </c>
      <c r="DA17" s="594"/>
      <c r="DB17" s="594"/>
      <c r="DC17" s="594"/>
      <c r="DD17" s="600" t="s">
        <v>113</v>
      </c>
      <c r="DE17" s="592"/>
      <c r="DF17" s="592"/>
      <c r="DG17" s="592"/>
      <c r="DH17" s="592"/>
      <c r="DI17" s="592"/>
      <c r="DJ17" s="592"/>
      <c r="DK17" s="592"/>
      <c r="DL17" s="592"/>
      <c r="DM17" s="592"/>
      <c r="DN17" s="592"/>
      <c r="DO17" s="592"/>
      <c r="DP17" s="593"/>
      <c r="DQ17" s="600">
        <v>2026829</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580738</v>
      </c>
      <c r="S18" s="592"/>
      <c r="T18" s="592"/>
      <c r="U18" s="592"/>
      <c r="V18" s="592"/>
      <c r="W18" s="592"/>
      <c r="X18" s="592"/>
      <c r="Y18" s="593"/>
      <c r="Z18" s="594">
        <v>5.5</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9959</v>
      </c>
      <c r="S19" s="592"/>
      <c r="T19" s="592"/>
      <c r="U19" s="592"/>
      <c r="V19" s="592"/>
      <c r="W19" s="592"/>
      <c r="X19" s="592"/>
      <c r="Y19" s="593"/>
      <c r="Z19" s="594">
        <v>0.1</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24916</v>
      </c>
      <c r="BH19" s="592"/>
      <c r="BI19" s="592"/>
      <c r="BJ19" s="592"/>
      <c r="BK19" s="592"/>
      <c r="BL19" s="592"/>
      <c r="BM19" s="592"/>
      <c r="BN19" s="593"/>
      <c r="BO19" s="594">
        <v>1.4</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7623847</v>
      </c>
      <c r="S20" s="592"/>
      <c r="T20" s="592"/>
      <c r="U20" s="592"/>
      <c r="V20" s="592"/>
      <c r="W20" s="592"/>
      <c r="X20" s="592"/>
      <c r="Y20" s="593"/>
      <c r="Z20" s="594">
        <v>72.099999999999994</v>
      </c>
      <c r="AA20" s="594"/>
      <c r="AB20" s="594"/>
      <c r="AC20" s="594"/>
      <c r="AD20" s="595">
        <v>7033150</v>
      </c>
      <c r="AE20" s="595"/>
      <c r="AF20" s="595"/>
      <c r="AG20" s="595"/>
      <c r="AH20" s="595"/>
      <c r="AI20" s="595"/>
      <c r="AJ20" s="595"/>
      <c r="AK20" s="595"/>
      <c r="AL20" s="596">
        <v>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24916</v>
      </c>
      <c r="BH20" s="592"/>
      <c r="BI20" s="592"/>
      <c r="BJ20" s="592"/>
      <c r="BK20" s="592"/>
      <c r="BL20" s="592"/>
      <c r="BM20" s="592"/>
      <c r="BN20" s="593"/>
      <c r="BO20" s="594">
        <v>1.4</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10336175</v>
      </c>
      <c r="CS20" s="592"/>
      <c r="CT20" s="592"/>
      <c r="CU20" s="592"/>
      <c r="CV20" s="592"/>
      <c r="CW20" s="592"/>
      <c r="CX20" s="592"/>
      <c r="CY20" s="593"/>
      <c r="CZ20" s="594">
        <v>100</v>
      </c>
      <c r="DA20" s="594"/>
      <c r="DB20" s="594"/>
      <c r="DC20" s="594"/>
      <c r="DD20" s="600">
        <v>1378473</v>
      </c>
      <c r="DE20" s="592"/>
      <c r="DF20" s="592"/>
      <c r="DG20" s="592"/>
      <c r="DH20" s="592"/>
      <c r="DI20" s="592"/>
      <c r="DJ20" s="592"/>
      <c r="DK20" s="592"/>
      <c r="DL20" s="592"/>
      <c r="DM20" s="592"/>
      <c r="DN20" s="592"/>
      <c r="DO20" s="592"/>
      <c r="DP20" s="593"/>
      <c r="DQ20" s="600">
        <v>8177742</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2210</v>
      </c>
      <c r="S21" s="592"/>
      <c r="T21" s="592"/>
      <c r="U21" s="592"/>
      <c r="V21" s="592"/>
      <c r="W21" s="592"/>
      <c r="X21" s="592"/>
      <c r="Y21" s="593"/>
      <c r="Z21" s="594">
        <v>0</v>
      </c>
      <c r="AA21" s="594"/>
      <c r="AB21" s="594"/>
      <c r="AC21" s="594"/>
      <c r="AD21" s="595">
        <v>2210</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24916</v>
      </c>
      <c r="BH21" s="592"/>
      <c r="BI21" s="592"/>
      <c r="BJ21" s="592"/>
      <c r="BK21" s="592"/>
      <c r="BL21" s="592"/>
      <c r="BM21" s="592"/>
      <c r="BN21" s="593"/>
      <c r="BO21" s="594">
        <v>1.4</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12931</v>
      </c>
      <c r="S22" s="592"/>
      <c r="T22" s="592"/>
      <c r="U22" s="592"/>
      <c r="V22" s="592"/>
      <c r="W22" s="592"/>
      <c r="X22" s="592"/>
      <c r="Y22" s="593"/>
      <c r="Z22" s="594">
        <v>0.1</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225518</v>
      </c>
      <c r="S23" s="592"/>
      <c r="T23" s="592"/>
      <c r="U23" s="592"/>
      <c r="V23" s="592"/>
      <c r="W23" s="592"/>
      <c r="X23" s="592"/>
      <c r="Y23" s="593"/>
      <c r="Z23" s="594">
        <v>2.1</v>
      </c>
      <c r="AA23" s="594"/>
      <c r="AB23" s="594"/>
      <c r="AC23" s="594"/>
      <c r="AD23" s="595">
        <v>28428</v>
      </c>
      <c r="AE23" s="595"/>
      <c r="AF23" s="595"/>
      <c r="AG23" s="595"/>
      <c r="AH23" s="595"/>
      <c r="AI23" s="595"/>
      <c r="AJ23" s="595"/>
      <c r="AK23" s="595"/>
      <c r="AL23" s="596">
        <v>0.4</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16871</v>
      </c>
      <c r="S24" s="592"/>
      <c r="T24" s="592"/>
      <c r="U24" s="592"/>
      <c r="V24" s="592"/>
      <c r="W24" s="592"/>
      <c r="X24" s="592"/>
      <c r="Y24" s="593"/>
      <c r="Z24" s="594">
        <v>0.2</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3946331</v>
      </c>
      <c r="CS24" s="581"/>
      <c r="CT24" s="581"/>
      <c r="CU24" s="581"/>
      <c r="CV24" s="581"/>
      <c r="CW24" s="581"/>
      <c r="CX24" s="581"/>
      <c r="CY24" s="582"/>
      <c r="CZ24" s="618">
        <v>38.200000000000003</v>
      </c>
      <c r="DA24" s="619"/>
      <c r="DB24" s="619"/>
      <c r="DC24" s="620"/>
      <c r="DD24" s="617">
        <v>3532016</v>
      </c>
      <c r="DE24" s="581"/>
      <c r="DF24" s="581"/>
      <c r="DG24" s="581"/>
      <c r="DH24" s="581"/>
      <c r="DI24" s="581"/>
      <c r="DJ24" s="581"/>
      <c r="DK24" s="582"/>
      <c r="DL24" s="617">
        <v>3134960</v>
      </c>
      <c r="DM24" s="581"/>
      <c r="DN24" s="581"/>
      <c r="DO24" s="581"/>
      <c r="DP24" s="581"/>
      <c r="DQ24" s="581"/>
      <c r="DR24" s="581"/>
      <c r="DS24" s="581"/>
      <c r="DT24" s="581"/>
      <c r="DU24" s="581"/>
      <c r="DV24" s="582"/>
      <c r="DW24" s="585">
        <v>41.2</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490615</v>
      </c>
      <c r="S25" s="592"/>
      <c r="T25" s="592"/>
      <c r="U25" s="592"/>
      <c r="V25" s="592"/>
      <c r="W25" s="592"/>
      <c r="X25" s="592"/>
      <c r="Y25" s="593"/>
      <c r="Z25" s="594">
        <v>4.5999999999999996</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1468852</v>
      </c>
      <c r="CS25" s="623"/>
      <c r="CT25" s="623"/>
      <c r="CU25" s="623"/>
      <c r="CV25" s="623"/>
      <c r="CW25" s="623"/>
      <c r="CX25" s="623"/>
      <c r="CY25" s="624"/>
      <c r="CZ25" s="625">
        <v>14.2</v>
      </c>
      <c r="DA25" s="626"/>
      <c r="DB25" s="626"/>
      <c r="DC25" s="627"/>
      <c r="DD25" s="600">
        <v>1308284</v>
      </c>
      <c r="DE25" s="623"/>
      <c r="DF25" s="623"/>
      <c r="DG25" s="623"/>
      <c r="DH25" s="623"/>
      <c r="DI25" s="623"/>
      <c r="DJ25" s="623"/>
      <c r="DK25" s="624"/>
      <c r="DL25" s="600">
        <v>1283846</v>
      </c>
      <c r="DM25" s="623"/>
      <c r="DN25" s="623"/>
      <c r="DO25" s="623"/>
      <c r="DP25" s="623"/>
      <c r="DQ25" s="623"/>
      <c r="DR25" s="623"/>
      <c r="DS25" s="623"/>
      <c r="DT25" s="623"/>
      <c r="DU25" s="623"/>
      <c r="DV25" s="624"/>
      <c r="DW25" s="596">
        <v>16.899999999999999</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1010330</v>
      </c>
      <c r="CS26" s="592"/>
      <c r="CT26" s="592"/>
      <c r="CU26" s="592"/>
      <c r="CV26" s="592"/>
      <c r="CW26" s="592"/>
      <c r="CX26" s="592"/>
      <c r="CY26" s="593"/>
      <c r="CZ26" s="625">
        <v>9.8000000000000007</v>
      </c>
      <c r="DA26" s="626"/>
      <c r="DB26" s="626"/>
      <c r="DC26" s="627"/>
      <c r="DD26" s="600">
        <v>856102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408550</v>
      </c>
      <c r="S27" s="592"/>
      <c r="T27" s="592"/>
      <c r="U27" s="592"/>
      <c r="V27" s="592"/>
      <c r="W27" s="592"/>
      <c r="X27" s="592"/>
      <c r="Y27" s="593"/>
      <c r="Z27" s="594">
        <v>3.9</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1732532</v>
      </c>
      <c r="BH27" s="592"/>
      <c r="BI27" s="592"/>
      <c r="BJ27" s="592"/>
      <c r="BK27" s="592"/>
      <c r="BL27" s="592"/>
      <c r="BM27" s="592"/>
      <c r="BN27" s="593"/>
      <c r="BO27" s="594">
        <v>100</v>
      </c>
      <c r="BP27" s="594"/>
      <c r="BQ27" s="594"/>
      <c r="BR27" s="594"/>
      <c r="BS27" s="600">
        <v>93614</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355316</v>
      </c>
      <c r="CS27" s="623"/>
      <c r="CT27" s="623"/>
      <c r="CU27" s="623"/>
      <c r="CV27" s="623"/>
      <c r="CW27" s="623"/>
      <c r="CX27" s="623"/>
      <c r="CY27" s="624"/>
      <c r="CZ27" s="625">
        <v>3.4</v>
      </c>
      <c r="DA27" s="626"/>
      <c r="DB27" s="626"/>
      <c r="DC27" s="627"/>
      <c r="DD27" s="600">
        <v>196903</v>
      </c>
      <c r="DE27" s="623"/>
      <c r="DF27" s="623"/>
      <c r="DG27" s="623"/>
      <c r="DH27" s="623"/>
      <c r="DI27" s="623"/>
      <c r="DJ27" s="623"/>
      <c r="DK27" s="624"/>
      <c r="DL27" s="600">
        <v>193818</v>
      </c>
      <c r="DM27" s="623"/>
      <c r="DN27" s="623"/>
      <c r="DO27" s="623"/>
      <c r="DP27" s="623"/>
      <c r="DQ27" s="623"/>
      <c r="DR27" s="623"/>
      <c r="DS27" s="623"/>
      <c r="DT27" s="623"/>
      <c r="DU27" s="623"/>
      <c r="DV27" s="624"/>
      <c r="DW27" s="596">
        <v>2.5</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130043</v>
      </c>
      <c r="S28" s="592"/>
      <c r="T28" s="592"/>
      <c r="U28" s="592"/>
      <c r="V28" s="592"/>
      <c r="W28" s="592"/>
      <c r="X28" s="592"/>
      <c r="Y28" s="593"/>
      <c r="Z28" s="594">
        <v>1.2</v>
      </c>
      <c r="AA28" s="594"/>
      <c r="AB28" s="594"/>
      <c r="AC28" s="594"/>
      <c r="AD28" s="595">
        <v>115190</v>
      </c>
      <c r="AE28" s="595"/>
      <c r="AF28" s="595"/>
      <c r="AG28" s="595"/>
      <c r="AH28" s="595"/>
      <c r="AI28" s="595"/>
      <c r="AJ28" s="595"/>
      <c r="AK28" s="595"/>
      <c r="AL28" s="596">
        <v>1.6</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2122163</v>
      </c>
      <c r="CS28" s="592"/>
      <c r="CT28" s="592"/>
      <c r="CU28" s="592"/>
      <c r="CV28" s="592"/>
      <c r="CW28" s="592"/>
      <c r="CX28" s="592"/>
      <c r="CY28" s="593"/>
      <c r="CZ28" s="625">
        <v>20.5</v>
      </c>
      <c r="DA28" s="626"/>
      <c r="DB28" s="626"/>
      <c r="DC28" s="627"/>
      <c r="DD28" s="600">
        <v>2026829</v>
      </c>
      <c r="DE28" s="592"/>
      <c r="DF28" s="592"/>
      <c r="DG28" s="592"/>
      <c r="DH28" s="592"/>
      <c r="DI28" s="592"/>
      <c r="DJ28" s="592"/>
      <c r="DK28" s="593"/>
      <c r="DL28" s="600">
        <v>1657296</v>
      </c>
      <c r="DM28" s="592"/>
      <c r="DN28" s="592"/>
      <c r="DO28" s="592"/>
      <c r="DP28" s="592"/>
      <c r="DQ28" s="592"/>
      <c r="DR28" s="592"/>
      <c r="DS28" s="592"/>
      <c r="DT28" s="592"/>
      <c r="DU28" s="592"/>
      <c r="DV28" s="593"/>
      <c r="DW28" s="596">
        <v>21.8</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2870</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2121323</v>
      </c>
      <c r="CS29" s="623"/>
      <c r="CT29" s="623"/>
      <c r="CU29" s="623"/>
      <c r="CV29" s="623"/>
      <c r="CW29" s="623"/>
      <c r="CX29" s="623"/>
      <c r="CY29" s="624"/>
      <c r="CZ29" s="625">
        <v>20.5</v>
      </c>
      <c r="DA29" s="626"/>
      <c r="DB29" s="626"/>
      <c r="DC29" s="627"/>
      <c r="DD29" s="600">
        <v>2025989</v>
      </c>
      <c r="DE29" s="623"/>
      <c r="DF29" s="623"/>
      <c r="DG29" s="623"/>
      <c r="DH29" s="623"/>
      <c r="DI29" s="623"/>
      <c r="DJ29" s="623"/>
      <c r="DK29" s="624"/>
      <c r="DL29" s="600">
        <v>1656456</v>
      </c>
      <c r="DM29" s="623"/>
      <c r="DN29" s="623"/>
      <c r="DO29" s="623"/>
      <c r="DP29" s="623"/>
      <c r="DQ29" s="623"/>
      <c r="DR29" s="623"/>
      <c r="DS29" s="623"/>
      <c r="DT29" s="623"/>
      <c r="DU29" s="623"/>
      <c r="DV29" s="624"/>
      <c r="DW29" s="596">
        <v>21.7</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4224</v>
      </c>
      <c r="S30" s="592"/>
      <c r="T30" s="592"/>
      <c r="U30" s="592"/>
      <c r="V30" s="592"/>
      <c r="W30" s="592"/>
      <c r="X30" s="592"/>
      <c r="Y30" s="593"/>
      <c r="Z30" s="594">
        <v>0</v>
      </c>
      <c r="AA30" s="594"/>
      <c r="AB30" s="594"/>
      <c r="AC30" s="594"/>
      <c r="AD30" s="595" t="s">
        <v>113</v>
      </c>
      <c r="AE30" s="595"/>
      <c r="AF30" s="595"/>
      <c r="AG30" s="595"/>
      <c r="AH30" s="595"/>
      <c r="AI30" s="595"/>
      <c r="AJ30" s="595"/>
      <c r="AK30" s="595"/>
      <c r="AL30" s="596" t="s">
        <v>113</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97.4</v>
      </c>
      <c r="BH30" s="650"/>
      <c r="BI30" s="650"/>
      <c r="BJ30" s="650"/>
      <c r="BK30" s="650"/>
      <c r="BL30" s="650"/>
      <c r="BM30" s="586">
        <v>87.7</v>
      </c>
      <c r="BN30" s="650"/>
      <c r="BO30" s="650"/>
      <c r="BP30" s="650"/>
      <c r="BQ30" s="651"/>
      <c r="BR30" s="649">
        <v>97.5</v>
      </c>
      <c r="BS30" s="650"/>
      <c r="BT30" s="650"/>
      <c r="BU30" s="650"/>
      <c r="BV30" s="650"/>
      <c r="BW30" s="650"/>
      <c r="BX30" s="586">
        <v>87.8</v>
      </c>
      <c r="BY30" s="650"/>
      <c r="BZ30" s="650"/>
      <c r="CA30" s="650"/>
      <c r="CB30" s="651"/>
      <c r="CD30" s="654"/>
      <c r="CE30" s="655"/>
      <c r="CF30" s="605" t="s">
        <v>291</v>
      </c>
      <c r="CG30" s="606"/>
      <c r="CH30" s="606"/>
      <c r="CI30" s="606"/>
      <c r="CJ30" s="606"/>
      <c r="CK30" s="606"/>
      <c r="CL30" s="606"/>
      <c r="CM30" s="606"/>
      <c r="CN30" s="606"/>
      <c r="CO30" s="606"/>
      <c r="CP30" s="606"/>
      <c r="CQ30" s="607"/>
      <c r="CR30" s="591">
        <v>1944191</v>
      </c>
      <c r="CS30" s="592"/>
      <c r="CT30" s="592"/>
      <c r="CU30" s="592"/>
      <c r="CV30" s="592"/>
      <c r="CW30" s="592"/>
      <c r="CX30" s="592"/>
      <c r="CY30" s="593"/>
      <c r="CZ30" s="625">
        <v>18.8</v>
      </c>
      <c r="DA30" s="626"/>
      <c r="DB30" s="626"/>
      <c r="DC30" s="627"/>
      <c r="DD30" s="600">
        <v>1850433</v>
      </c>
      <c r="DE30" s="592"/>
      <c r="DF30" s="592"/>
      <c r="DG30" s="592"/>
      <c r="DH30" s="592"/>
      <c r="DI30" s="592"/>
      <c r="DJ30" s="592"/>
      <c r="DK30" s="593"/>
      <c r="DL30" s="600">
        <v>1486781</v>
      </c>
      <c r="DM30" s="592"/>
      <c r="DN30" s="592"/>
      <c r="DO30" s="592"/>
      <c r="DP30" s="592"/>
      <c r="DQ30" s="592"/>
      <c r="DR30" s="592"/>
      <c r="DS30" s="592"/>
      <c r="DT30" s="592"/>
      <c r="DU30" s="592"/>
      <c r="DV30" s="593"/>
      <c r="DW30" s="596">
        <v>19.5</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107220</v>
      </c>
      <c r="S31" s="592"/>
      <c r="T31" s="592"/>
      <c r="U31" s="592"/>
      <c r="V31" s="592"/>
      <c r="W31" s="592"/>
      <c r="X31" s="592"/>
      <c r="Y31" s="593"/>
      <c r="Z31" s="594">
        <v>1</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98.9</v>
      </c>
      <c r="BH31" s="623"/>
      <c r="BI31" s="623"/>
      <c r="BJ31" s="623"/>
      <c r="BK31" s="623"/>
      <c r="BL31" s="623"/>
      <c r="BM31" s="597">
        <v>95.5</v>
      </c>
      <c r="BN31" s="647"/>
      <c r="BO31" s="647"/>
      <c r="BP31" s="647"/>
      <c r="BQ31" s="648"/>
      <c r="BR31" s="646">
        <v>98.8</v>
      </c>
      <c r="BS31" s="623"/>
      <c r="BT31" s="623"/>
      <c r="BU31" s="623"/>
      <c r="BV31" s="623"/>
      <c r="BW31" s="623"/>
      <c r="BX31" s="597">
        <v>95.1</v>
      </c>
      <c r="BY31" s="647"/>
      <c r="BZ31" s="647"/>
      <c r="CA31" s="647"/>
      <c r="CB31" s="648"/>
      <c r="CD31" s="654"/>
      <c r="CE31" s="655"/>
      <c r="CF31" s="605" t="s">
        <v>295</v>
      </c>
      <c r="CG31" s="606"/>
      <c r="CH31" s="606"/>
      <c r="CI31" s="606"/>
      <c r="CJ31" s="606"/>
      <c r="CK31" s="606"/>
      <c r="CL31" s="606"/>
      <c r="CM31" s="606"/>
      <c r="CN31" s="606"/>
      <c r="CO31" s="606"/>
      <c r="CP31" s="606"/>
      <c r="CQ31" s="607"/>
      <c r="CR31" s="591">
        <v>177132</v>
      </c>
      <c r="CS31" s="623"/>
      <c r="CT31" s="623"/>
      <c r="CU31" s="623"/>
      <c r="CV31" s="623"/>
      <c r="CW31" s="623"/>
      <c r="CX31" s="623"/>
      <c r="CY31" s="624"/>
      <c r="CZ31" s="625">
        <v>1.7</v>
      </c>
      <c r="DA31" s="626"/>
      <c r="DB31" s="626"/>
      <c r="DC31" s="627"/>
      <c r="DD31" s="600">
        <v>175556</v>
      </c>
      <c r="DE31" s="623"/>
      <c r="DF31" s="623"/>
      <c r="DG31" s="623"/>
      <c r="DH31" s="623"/>
      <c r="DI31" s="623"/>
      <c r="DJ31" s="623"/>
      <c r="DK31" s="624"/>
      <c r="DL31" s="600">
        <v>169675</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359344</v>
      </c>
      <c r="S32" s="592"/>
      <c r="T32" s="592"/>
      <c r="U32" s="592"/>
      <c r="V32" s="592"/>
      <c r="W32" s="592"/>
      <c r="X32" s="592"/>
      <c r="Y32" s="593"/>
      <c r="Z32" s="594">
        <v>3.4</v>
      </c>
      <c r="AA32" s="594"/>
      <c r="AB32" s="594"/>
      <c r="AC32" s="594"/>
      <c r="AD32" s="595">
        <v>878</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95.8</v>
      </c>
      <c r="BH32" s="659"/>
      <c r="BI32" s="659"/>
      <c r="BJ32" s="659"/>
      <c r="BK32" s="659"/>
      <c r="BL32" s="659"/>
      <c r="BM32" s="660">
        <v>81</v>
      </c>
      <c r="BN32" s="659"/>
      <c r="BO32" s="659"/>
      <c r="BP32" s="659"/>
      <c r="BQ32" s="661"/>
      <c r="BR32" s="658">
        <v>96</v>
      </c>
      <c r="BS32" s="659"/>
      <c r="BT32" s="659"/>
      <c r="BU32" s="659"/>
      <c r="BV32" s="659"/>
      <c r="BW32" s="659"/>
      <c r="BX32" s="660">
        <v>81.099999999999994</v>
      </c>
      <c r="BY32" s="659"/>
      <c r="BZ32" s="659"/>
      <c r="CA32" s="659"/>
      <c r="CB32" s="661"/>
      <c r="CD32" s="656"/>
      <c r="CE32" s="657"/>
      <c r="CF32" s="605" t="s">
        <v>298</v>
      </c>
      <c r="CG32" s="606"/>
      <c r="CH32" s="606"/>
      <c r="CI32" s="606"/>
      <c r="CJ32" s="606"/>
      <c r="CK32" s="606"/>
      <c r="CL32" s="606"/>
      <c r="CM32" s="606"/>
      <c r="CN32" s="606"/>
      <c r="CO32" s="606"/>
      <c r="CP32" s="606"/>
      <c r="CQ32" s="607"/>
      <c r="CR32" s="591">
        <v>840</v>
      </c>
      <c r="CS32" s="592"/>
      <c r="CT32" s="592"/>
      <c r="CU32" s="592"/>
      <c r="CV32" s="592"/>
      <c r="CW32" s="592"/>
      <c r="CX32" s="592"/>
      <c r="CY32" s="593"/>
      <c r="CZ32" s="625">
        <v>0</v>
      </c>
      <c r="DA32" s="626"/>
      <c r="DB32" s="626"/>
      <c r="DC32" s="627"/>
      <c r="DD32" s="600">
        <v>840</v>
      </c>
      <c r="DE32" s="592"/>
      <c r="DF32" s="592"/>
      <c r="DG32" s="592"/>
      <c r="DH32" s="592"/>
      <c r="DI32" s="592"/>
      <c r="DJ32" s="592"/>
      <c r="DK32" s="593"/>
      <c r="DL32" s="600">
        <v>840</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1183000</v>
      </c>
      <c r="S33" s="592"/>
      <c r="T33" s="592"/>
      <c r="U33" s="592"/>
      <c r="V33" s="592"/>
      <c r="W33" s="592"/>
      <c r="X33" s="592"/>
      <c r="Y33" s="593"/>
      <c r="Z33" s="594">
        <v>11.2</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4980858</v>
      </c>
      <c r="CS33" s="623"/>
      <c r="CT33" s="623"/>
      <c r="CU33" s="623"/>
      <c r="CV33" s="623"/>
      <c r="CW33" s="623"/>
      <c r="CX33" s="623"/>
      <c r="CY33" s="624"/>
      <c r="CZ33" s="625">
        <v>48.2</v>
      </c>
      <c r="DA33" s="626"/>
      <c r="DB33" s="626"/>
      <c r="DC33" s="627"/>
      <c r="DD33" s="600">
        <v>4064186</v>
      </c>
      <c r="DE33" s="623"/>
      <c r="DF33" s="623"/>
      <c r="DG33" s="623"/>
      <c r="DH33" s="623"/>
      <c r="DI33" s="623"/>
      <c r="DJ33" s="623"/>
      <c r="DK33" s="624"/>
      <c r="DL33" s="600">
        <v>2757248</v>
      </c>
      <c r="DM33" s="623"/>
      <c r="DN33" s="623"/>
      <c r="DO33" s="623"/>
      <c r="DP33" s="623"/>
      <c r="DQ33" s="623"/>
      <c r="DR33" s="623"/>
      <c r="DS33" s="623"/>
      <c r="DT33" s="623"/>
      <c r="DU33" s="623"/>
      <c r="DV33" s="624"/>
      <c r="DW33" s="596">
        <v>36.200000000000003</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1411379</v>
      </c>
      <c r="CS34" s="592"/>
      <c r="CT34" s="592"/>
      <c r="CU34" s="592"/>
      <c r="CV34" s="592"/>
      <c r="CW34" s="592"/>
      <c r="CX34" s="592"/>
      <c r="CY34" s="593"/>
      <c r="CZ34" s="625">
        <v>13.7</v>
      </c>
      <c r="DA34" s="626"/>
      <c r="DB34" s="626"/>
      <c r="DC34" s="627"/>
      <c r="DD34" s="600">
        <v>1121661</v>
      </c>
      <c r="DE34" s="592"/>
      <c r="DF34" s="592"/>
      <c r="DG34" s="592"/>
      <c r="DH34" s="592"/>
      <c r="DI34" s="592"/>
      <c r="DJ34" s="592"/>
      <c r="DK34" s="593"/>
      <c r="DL34" s="600">
        <v>835488</v>
      </c>
      <c r="DM34" s="592"/>
      <c r="DN34" s="592"/>
      <c r="DO34" s="592"/>
      <c r="DP34" s="592"/>
      <c r="DQ34" s="592"/>
      <c r="DR34" s="592"/>
      <c r="DS34" s="592"/>
      <c r="DT34" s="592"/>
      <c r="DU34" s="592"/>
      <c r="DV34" s="593"/>
      <c r="DW34" s="596">
        <v>11</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436300</v>
      </c>
      <c r="S35" s="592"/>
      <c r="T35" s="592"/>
      <c r="U35" s="592"/>
      <c r="V35" s="592"/>
      <c r="W35" s="592"/>
      <c r="X35" s="592"/>
      <c r="Y35" s="593"/>
      <c r="Z35" s="594">
        <v>4.0999999999999996</v>
      </c>
      <c r="AA35" s="594"/>
      <c r="AB35" s="594"/>
      <c r="AC35" s="594"/>
      <c r="AD35" s="595" t="s">
        <v>113</v>
      </c>
      <c r="AE35" s="595"/>
      <c r="AF35" s="595"/>
      <c r="AG35" s="595"/>
      <c r="AH35" s="595"/>
      <c r="AI35" s="595"/>
      <c r="AJ35" s="595"/>
      <c r="AK35" s="595"/>
      <c r="AL35" s="596" t="s">
        <v>113</v>
      </c>
      <c r="AM35" s="597"/>
      <c r="AN35" s="597"/>
      <c r="AO35" s="598"/>
      <c r="AP35" s="186"/>
      <c r="AQ35" s="602" t="s">
        <v>306</v>
      </c>
      <c r="AR35" s="603"/>
      <c r="AS35" s="603"/>
      <c r="AT35" s="603"/>
      <c r="AU35" s="603"/>
      <c r="AV35" s="603"/>
      <c r="AW35" s="603"/>
      <c r="AX35" s="603"/>
      <c r="AY35" s="604"/>
      <c r="AZ35" s="580">
        <v>1326273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93076</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149290</v>
      </c>
      <c r="CS35" s="623"/>
      <c r="CT35" s="623"/>
      <c r="CU35" s="623"/>
      <c r="CV35" s="623"/>
      <c r="CW35" s="623"/>
      <c r="CX35" s="623"/>
      <c r="CY35" s="624"/>
      <c r="CZ35" s="625">
        <v>1.4</v>
      </c>
      <c r="DA35" s="626"/>
      <c r="DB35" s="626"/>
      <c r="DC35" s="627"/>
      <c r="DD35" s="600">
        <v>130836</v>
      </c>
      <c r="DE35" s="623"/>
      <c r="DF35" s="623"/>
      <c r="DG35" s="623"/>
      <c r="DH35" s="623"/>
      <c r="DI35" s="623"/>
      <c r="DJ35" s="623"/>
      <c r="DK35" s="624"/>
      <c r="DL35" s="600">
        <v>125532</v>
      </c>
      <c r="DM35" s="623"/>
      <c r="DN35" s="623"/>
      <c r="DO35" s="623"/>
      <c r="DP35" s="623"/>
      <c r="DQ35" s="623"/>
      <c r="DR35" s="623"/>
      <c r="DS35" s="623"/>
      <c r="DT35" s="623"/>
      <c r="DU35" s="623"/>
      <c r="DV35" s="624"/>
      <c r="DW35" s="596">
        <v>1.6</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10567243</v>
      </c>
      <c r="S36" s="664"/>
      <c r="T36" s="664"/>
      <c r="U36" s="664"/>
      <c r="V36" s="664"/>
      <c r="W36" s="664"/>
      <c r="X36" s="664"/>
      <c r="Y36" s="665"/>
      <c r="Z36" s="666">
        <v>100</v>
      </c>
      <c r="AA36" s="666"/>
      <c r="AB36" s="666"/>
      <c r="AC36" s="666"/>
      <c r="AD36" s="667">
        <v>7179856</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668302</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68037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1385095</v>
      </c>
      <c r="CS36" s="592"/>
      <c r="CT36" s="592"/>
      <c r="CU36" s="592"/>
      <c r="CV36" s="592"/>
      <c r="CW36" s="592"/>
      <c r="CX36" s="592"/>
      <c r="CY36" s="593"/>
      <c r="CZ36" s="625">
        <v>13.4</v>
      </c>
      <c r="DA36" s="626"/>
      <c r="DB36" s="626"/>
      <c r="DC36" s="627"/>
      <c r="DD36" s="600">
        <v>1067095</v>
      </c>
      <c r="DE36" s="592"/>
      <c r="DF36" s="592"/>
      <c r="DG36" s="592"/>
      <c r="DH36" s="592"/>
      <c r="DI36" s="592"/>
      <c r="DJ36" s="592"/>
      <c r="DK36" s="593"/>
      <c r="DL36" s="600">
        <v>888391</v>
      </c>
      <c r="DM36" s="592"/>
      <c r="DN36" s="592"/>
      <c r="DO36" s="592"/>
      <c r="DP36" s="592"/>
      <c r="DQ36" s="592"/>
      <c r="DR36" s="592"/>
      <c r="DS36" s="592"/>
      <c r="DT36" s="592"/>
      <c r="DU36" s="592"/>
      <c r="DV36" s="593"/>
      <c r="DW36" s="596">
        <v>11.7</v>
      </c>
      <c r="DX36" s="621"/>
      <c r="DY36" s="621"/>
      <c r="DZ36" s="621"/>
      <c r="EA36" s="621"/>
      <c r="EB36" s="621"/>
      <c r="EC36" s="622"/>
    </row>
    <row r="37" spans="2:133" ht="11.25" customHeight="1">
      <c r="AQ37" s="670" t="s">
        <v>313</v>
      </c>
      <c r="AR37" s="671"/>
      <c r="AS37" s="671"/>
      <c r="AT37" s="671"/>
      <c r="AU37" s="671"/>
      <c r="AV37" s="671"/>
      <c r="AW37" s="671"/>
      <c r="AX37" s="671"/>
      <c r="AY37" s="672"/>
      <c r="AZ37" s="591">
        <v>80800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1828</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691058</v>
      </c>
      <c r="CS37" s="623"/>
      <c r="CT37" s="623"/>
      <c r="CU37" s="623"/>
      <c r="CV37" s="623"/>
      <c r="CW37" s="623"/>
      <c r="CX37" s="623"/>
      <c r="CY37" s="624"/>
      <c r="CZ37" s="625">
        <v>6.7</v>
      </c>
      <c r="DA37" s="626"/>
      <c r="DB37" s="626"/>
      <c r="DC37" s="627"/>
      <c r="DD37" s="600">
        <v>670727</v>
      </c>
      <c r="DE37" s="623"/>
      <c r="DF37" s="623"/>
      <c r="DG37" s="623"/>
      <c r="DH37" s="623"/>
      <c r="DI37" s="623"/>
      <c r="DJ37" s="623"/>
      <c r="DK37" s="624"/>
      <c r="DL37" s="600">
        <v>567757</v>
      </c>
      <c r="DM37" s="623"/>
      <c r="DN37" s="623"/>
      <c r="DO37" s="623"/>
      <c r="DP37" s="623"/>
      <c r="DQ37" s="623"/>
      <c r="DR37" s="623"/>
      <c r="DS37" s="623"/>
      <c r="DT37" s="623"/>
      <c r="DU37" s="623"/>
      <c r="DV37" s="624"/>
      <c r="DW37" s="596">
        <v>7.5</v>
      </c>
      <c r="DX37" s="621"/>
      <c r="DY37" s="621"/>
      <c r="DZ37" s="621"/>
      <c r="EA37" s="621"/>
      <c r="EB37" s="621"/>
      <c r="EC37" s="622"/>
    </row>
    <row r="38" spans="2:133" ht="11.25" customHeight="1">
      <c r="AQ38" s="670" t="s">
        <v>316</v>
      </c>
      <c r="AR38" s="671"/>
      <c r="AS38" s="671"/>
      <c r="AT38" s="671"/>
      <c r="AU38" s="671"/>
      <c r="AV38" s="671"/>
      <c r="AW38" s="671"/>
      <c r="AX38" s="671"/>
      <c r="AY38" s="672"/>
      <c r="AZ38" s="591">
        <v>49348</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2936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1326273</v>
      </c>
      <c r="CS38" s="592"/>
      <c r="CT38" s="592"/>
      <c r="CU38" s="592"/>
      <c r="CV38" s="592"/>
      <c r="CW38" s="592"/>
      <c r="CX38" s="592"/>
      <c r="CY38" s="593"/>
      <c r="CZ38" s="625">
        <v>12.8</v>
      </c>
      <c r="DA38" s="626"/>
      <c r="DB38" s="626"/>
      <c r="DC38" s="627"/>
      <c r="DD38" s="600">
        <v>1251594</v>
      </c>
      <c r="DE38" s="592"/>
      <c r="DF38" s="592"/>
      <c r="DG38" s="592"/>
      <c r="DH38" s="592"/>
      <c r="DI38" s="592"/>
      <c r="DJ38" s="592"/>
      <c r="DK38" s="593"/>
      <c r="DL38" s="600">
        <v>907837</v>
      </c>
      <c r="DM38" s="592"/>
      <c r="DN38" s="592"/>
      <c r="DO38" s="592"/>
      <c r="DP38" s="592"/>
      <c r="DQ38" s="592"/>
      <c r="DR38" s="592"/>
      <c r="DS38" s="592"/>
      <c r="DT38" s="592"/>
      <c r="DU38" s="592"/>
      <c r="DV38" s="593"/>
      <c r="DW38" s="596">
        <v>11.9</v>
      </c>
      <c r="DX38" s="621"/>
      <c r="DY38" s="621"/>
      <c r="DZ38" s="621"/>
      <c r="EA38" s="621"/>
      <c r="EB38" s="621"/>
      <c r="EC38" s="622"/>
    </row>
    <row r="39" spans="2:133" ht="11.25" customHeight="1">
      <c r="AQ39" s="670" t="s">
        <v>319</v>
      </c>
      <c r="AR39" s="671"/>
      <c r="AS39" s="671"/>
      <c r="AT39" s="671"/>
      <c r="AU39" s="671"/>
      <c r="AV39" s="671"/>
      <c r="AW39" s="671"/>
      <c r="AX39" s="671"/>
      <c r="AY39" s="672"/>
      <c r="AZ39" s="591">
        <v>19165</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98</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708821</v>
      </c>
      <c r="CS39" s="623"/>
      <c r="CT39" s="623"/>
      <c r="CU39" s="623"/>
      <c r="CV39" s="623"/>
      <c r="CW39" s="623"/>
      <c r="CX39" s="623"/>
      <c r="CY39" s="624"/>
      <c r="CZ39" s="625">
        <v>6.9</v>
      </c>
      <c r="DA39" s="626"/>
      <c r="DB39" s="626"/>
      <c r="DC39" s="627"/>
      <c r="DD39" s="600">
        <v>493000</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87212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62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323</v>
      </c>
      <c r="CS40" s="592"/>
      <c r="CT40" s="592"/>
      <c r="CU40" s="592"/>
      <c r="CV40" s="592"/>
      <c r="CW40" s="592"/>
      <c r="CX40" s="592"/>
      <c r="CY40" s="593"/>
      <c r="CZ40" s="625" t="s">
        <v>323</v>
      </c>
      <c r="DA40" s="626"/>
      <c r="DB40" s="626"/>
      <c r="DC40" s="627"/>
      <c r="DD40" s="600" t="s">
        <v>323</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421446</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288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1408986</v>
      </c>
      <c r="CS42" s="592"/>
      <c r="CT42" s="592"/>
      <c r="CU42" s="592"/>
      <c r="CV42" s="592"/>
      <c r="CW42" s="592"/>
      <c r="CX42" s="592"/>
      <c r="CY42" s="593"/>
      <c r="CZ42" s="625">
        <v>13.6</v>
      </c>
      <c r="DA42" s="674"/>
      <c r="DB42" s="674"/>
      <c r="DC42" s="675"/>
      <c r="DD42" s="600">
        <v>581540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38396</v>
      </c>
      <c r="CS43" s="623"/>
      <c r="CT43" s="623"/>
      <c r="CU43" s="623"/>
      <c r="CV43" s="623"/>
      <c r="CW43" s="623"/>
      <c r="CX43" s="623"/>
      <c r="CY43" s="624"/>
      <c r="CZ43" s="625">
        <v>0.4</v>
      </c>
      <c r="DA43" s="626"/>
      <c r="DB43" s="626"/>
      <c r="DC43" s="627"/>
      <c r="DD43" s="600">
        <v>37493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1378473</v>
      </c>
      <c r="CS44" s="592"/>
      <c r="CT44" s="592"/>
      <c r="CU44" s="592"/>
      <c r="CV44" s="592"/>
      <c r="CW44" s="592"/>
      <c r="CX44" s="592"/>
      <c r="CY44" s="593"/>
      <c r="CZ44" s="625">
        <v>13.3</v>
      </c>
      <c r="DA44" s="674"/>
      <c r="DB44" s="674"/>
      <c r="DC44" s="675"/>
      <c r="DD44" s="600">
        <v>572785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427134</v>
      </c>
      <c r="CS45" s="623"/>
      <c r="CT45" s="623"/>
      <c r="CU45" s="623"/>
      <c r="CV45" s="623"/>
      <c r="CW45" s="623"/>
      <c r="CX45" s="623"/>
      <c r="CY45" s="624"/>
      <c r="CZ45" s="625">
        <v>4.0999999999999996</v>
      </c>
      <c r="DA45" s="626"/>
      <c r="DB45" s="626"/>
      <c r="DC45" s="627"/>
      <c r="DD45" s="600">
        <v>39426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941589</v>
      </c>
      <c r="CS46" s="592"/>
      <c r="CT46" s="592"/>
      <c r="CU46" s="592"/>
      <c r="CV46" s="592"/>
      <c r="CW46" s="592"/>
      <c r="CX46" s="592"/>
      <c r="CY46" s="593"/>
      <c r="CZ46" s="625">
        <v>9.1</v>
      </c>
      <c r="DA46" s="674"/>
      <c r="DB46" s="674"/>
      <c r="DC46" s="675"/>
      <c r="DD46" s="600">
        <v>529209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30513</v>
      </c>
      <c r="CS47" s="623"/>
      <c r="CT47" s="623"/>
      <c r="CU47" s="623"/>
      <c r="CV47" s="623"/>
      <c r="CW47" s="623"/>
      <c r="CX47" s="623"/>
      <c r="CY47" s="624"/>
      <c r="CZ47" s="625">
        <v>0.3</v>
      </c>
      <c r="DA47" s="626"/>
      <c r="DB47" s="626"/>
      <c r="DC47" s="627"/>
      <c r="DD47" s="600">
        <v>8755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10336175</v>
      </c>
      <c r="CS49" s="659"/>
      <c r="CT49" s="659"/>
      <c r="CU49" s="659"/>
      <c r="CV49" s="659"/>
      <c r="CW49" s="659"/>
      <c r="CX49" s="659"/>
      <c r="CY49" s="686"/>
      <c r="CZ49" s="687">
        <v>100</v>
      </c>
      <c r="DA49" s="688"/>
      <c r="DB49" s="688"/>
      <c r="DC49" s="689"/>
      <c r="DD49" s="690">
        <v>8177742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5"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10562</v>
      </c>
      <c r="R7" s="721"/>
      <c r="S7" s="721"/>
      <c r="T7" s="721"/>
      <c r="U7" s="721"/>
      <c r="V7" s="721">
        <v>10335</v>
      </c>
      <c r="W7" s="721"/>
      <c r="X7" s="721"/>
      <c r="Y7" s="721"/>
      <c r="Z7" s="721"/>
      <c r="AA7" s="721">
        <v>227</v>
      </c>
      <c r="AB7" s="721"/>
      <c r="AC7" s="721"/>
      <c r="AD7" s="721"/>
      <c r="AE7" s="722"/>
      <c r="AF7" s="723">
        <v>189</v>
      </c>
      <c r="AG7" s="724"/>
      <c r="AH7" s="724"/>
      <c r="AI7" s="724"/>
      <c r="AJ7" s="725"/>
      <c r="AK7" s="760" t="s">
        <v>554</v>
      </c>
      <c r="AL7" s="761"/>
      <c r="AM7" s="761"/>
      <c r="AN7" s="761"/>
      <c r="AO7" s="761"/>
      <c r="AP7" s="761">
        <v>13221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0</v>
      </c>
      <c r="CI7" s="758"/>
      <c r="CJ7" s="758"/>
      <c r="CK7" s="758"/>
      <c r="CL7" s="759"/>
      <c r="CM7" s="757">
        <v>51</v>
      </c>
      <c r="CN7" s="758"/>
      <c r="CO7" s="758"/>
      <c r="CP7" s="758"/>
      <c r="CQ7" s="759"/>
      <c r="CR7" s="757">
        <v>91</v>
      </c>
      <c r="CS7" s="758"/>
      <c r="CT7" s="758"/>
      <c r="CU7" s="758"/>
      <c r="CV7" s="759"/>
      <c r="CW7" s="757" t="s">
        <v>558</v>
      </c>
      <c r="CX7" s="758"/>
      <c r="CY7" s="758"/>
      <c r="CZ7" s="758"/>
      <c r="DA7" s="759"/>
      <c r="DB7" s="757" t="s">
        <v>559</v>
      </c>
      <c r="DC7" s="758"/>
      <c r="DD7" s="758"/>
      <c r="DE7" s="758"/>
      <c r="DF7" s="759"/>
      <c r="DG7" s="757" t="s">
        <v>558</v>
      </c>
      <c r="DH7" s="758"/>
      <c r="DI7" s="758"/>
      <c r="DJ7" s="758"/>
      <c r="DK7" s="759"/>
      <c r="DL7" s="757" t="s">
        <v>558</v>
      </c>
      <c r="DM7" s="758"/>
      <c r="DN7" s="758"/>
      <c r="DO7" s="758"/>
      <c r="DP7" s="759"/>
      <c r="DQ7" s="757" t="s">
        <v>558</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131</v>
      </c>
      <c r="R8" s="745"/>
      <c r="S8" s="745"/>
      <c r="T8" s="745"/>
      <c r="U8" s="745"/>
      <c r="V8" s="745">
        <v>127</v>
      </c>
      <c r="W8" s="745"/>
      <c r="X8" s="745"/>
      <c r="Y8" s="745"/>
      <c r="Z8" s="745"/>
      <c r="AA8" s="745">
        <v>4</v>
      </c>
      <c r="AB8" s="745"/>
      <c r="AC8" s="745"/>
      <c r="AD8" s="745"/>
      <c r="AE8" s="746"/>
      <c r="AF8" s="747">
        <v>4</v>
      </c>
      <c r="AG8" s="748"/>
      <c r="AH8" s="748"/>
      <c r="AI8" s="748"/>
      <c r="AJ8" s="749"/>
      <c r="AK8" s="750">
        <v>14</v>
      </c>
      <c r="AL8" s="751"/>
      <c r="AM8" s="751"/>
      <c r="AN8" s="751"/>
      <c r="AO8" s="751"/>
      <c r="AP8" s="751">
        <v>11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544</v>
      </c>
      <c r="BT8" s="755"/>
      <c r="BU8" s="755"/>
      <c r="BV8" s="755"/>
      <c r="BW8" s="755"/>
      <c r="BX8" s="755"/>
      <c r="BY8" s="755"/>
      <c r="BZ8" s="755"/>
      <c r="CA8" s="755"/>
      <c r="CB8" s="755"/>
      <c r="CC8" s="755"/>
      <c r="CD8" s="755"/>
      <c r="CE8" s="755"/>
      <c r="CF8" s="755"/>
      <c r="CG8" s="756"/>
      <c r="CH8" s="767">
        <v>-8</v>
      </c>
      <c r="CI8" s="768"/>
      <c r="CJ8" s="768"/>
      <c r="CK8" s="768"/>
      <c r="CL8" s="769"/>
      <c r="CM8" s="767">
        <v>60</v>
      </c>
      <c r="CN8" s="768"/>
      <c r="CO8" s="768"/>
      <c r="CP8" s="768"/>
      <c r="CQ8" s="769"/>
      <c r="CR8" s="767">
        <v>50</v>
      </c>
      <c r="CS8" s="768"/>
      <c r="CT8" s="768"/>
      <c r="CU8" s="768"/>
      <c r="CV8" s="769"/>
      <c r="CW8" s="767" t="s">
        <v>558</v>
      </c>
      <c r="CX8" s="768"/>
      <c r="CY8" s="768"/>
      <c r="CZ8" s="768"/>
      <c r="DA8" s="769"/>
      <c r="DB8" s="767" t="s">
        <v>558</v>
      </c>
      <c r="DC8" s="768"/>
      <c r="DD8" s="768"/>
      <c r="DE8" s="768"/>
      <c r="DF8" s="769"/>
      <c r="DG8" s="767" t="s">
        <v>559</v>
      </c>
      <c r="DH8" s="768"/>
      <c r="DI8" s="768"/>
      <c r="DJ8" s="768"/>
      <c r="DK8" s="769"/>
      <c r="DL8" s="767" t="s">
        <v>558</v>
      </c>
      <c r="DM8" s="768"/>
      <c r="DN8" s="768"/>
      <c r="DO8" s="768"/>
      <c r="DP8" s="769"/>
      <c r="DQ8" s="767" t="s">
        <v>558</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10567</v>
      </c>
      <c r="R23" s="780"/>
      <c r="S23" s="780"/>
      <c r="T23" s="780"/>
      <c r="U23" s="780"/>
      <c r="V23" s="780">
        <v>10336</v>
      </c>
      <c r="W23" s="780"/>
      <c r="X23" s="780"/>
      <c r="Y23" s="780"/>
      <c r="Z23" s="780"/>
      <c r="AA23" s="780">
        <v>231</v>
      </c>
      <c r="AB23" s="780"/>
      <c r="AC23" s="780"/>
      <c r="AD23" s="780"/>
      <c r="AE23" s="781"/>
      <c r="AF23" s="782">
        <v>192</v>
      </c>
      <c r="AG23" s="780"/>
      <c r="AH23" s="780"/>
      <c r="AI23" s="780"/>
      <c r="AJ23" s="783"/>
      <c r="AK23" s="784"/>
      <c r="AL23" s="785"/>
      <c r="AM23" s="785"/>
      <c r="AN23" s="785"/>
      <c r="AO23" s="785"/>
      <c r="AP23" s="780">
        <v>13221</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1417</v>
      </c>
      <c r="R28" s="809"/>
      <c r="S28" s="809"/>
      <c r="T28" s="809"/>
      <c r="U28" s="809"/>
      <c r="V28" s="809">
        <v>1324</v>
      </c>
      <c r="W28" s="809"/>
      <c r="X28" s="809"/>
      <c r="Y28" s="809"/>
      <c r="Z28" s="809"/>
      <c r="AA28" s="809">
        <v>93</v>
      </c>
      <c r="AB28" s="809"/>
      <c r="AC28" s="809"/>
      <c r="AD28" s="809"/>
      <c r="AE28" s="810"/>
      <c r="AF28" s="811">
        <v>93</v>
      </c>
      <c r="AG28" s="809"/>
      <c r="AH28" s="809"/>
      <c r="AI28" s="809"/>
      <c r="AJ28" s="812"/>
      <c r="AK28" s="813">
        <v>63</v>
      </c>
      <c r="AL28" s="804"/>
      <c r="AM28" s="804"/>
      <c r="AN28" s="804"/>
      <c r="AO28" s="804"/>
      <c r="AP28" s="804" t="s">
        <v>554</v>
      </c>
      <c r="AQ28" s="804"/>
      <c r="AR28" s="804"/>
      <c r="AS28" s="804"/>
      <c r="AT28" s="804"/>
      <c r="AU28" s="804" t="s">
        <v>556</v>
      </c>
      <c r="AV28" s="804"/>
      <c r="AW28" s="804"/>
      <c r="AX28" s="804"/>
      <c r="AY28" s="804"/>
      <c r="AZ28" s="805" t="s">
        <v>557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162</v>
      </c>
      <c r="R29" s="745"/>
      <c r="S29" s="745"/>
      <c r="T29" s="745"/>
      <c r="U29" s="745"/>
      <c r="V29" s="745">
        <v>159</v>
      </c>
      <c r="W29" s="745"/>
      <c r="X29" s="745"/>
      <c r="Y29" s="745"/>
      <c r="Z29" s="745"/>
      <c r="AA29" s="745">
        <v>2</v>
      </c>
      <c r="AB29" s="745"/>
      <c r="AC29" s="745"/>
      <c r="AD29" s="745"/>
      <c r="AE29" s="746"/>
      <c r="AF29" s="747">
        <v>2</v>
      </c>
      <c r="AG29" s="748"/>
      <c r="AH29" s="748"/>
      <c r="AI29" s="748"/>
      <c r="AJ29" s="749"/>
      <c r="AK29" s="816">
        <v>39</v>
      </c>
      <c r="AL29" s="817"/>
      <c r="AM29" s="817"/>
      <c r="AN29" s="817"/>
      <c r="AO29" s="817"/>
      <c r="AP29" s="817" t="s">
        <v>554</v>
      </c>
      <c r="AQ29" s="817"/>
      <c r="AR29" s="817"/>
      <c r="AS29" s="817"/>
      <c r="AT29" s="817"/>
      <c r="AU29" s="817" t="s">
        <v>557</v>
      </c>
      <c r="AV29" s="817"/>
      <c r="AW29" s="817"/>
      <c r="AX29" s="817"/>
      <c r="AY29" s="817"/>
      <c r="AZ29" s="818" t="s">
        <v>557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160</v>
      </c>
      <c r="R30" s="745"/>
      <c r="S30" s="745"/>
      <c r="T30" s="745"/>
      <c r="U30" s="745"/>
      <c r="V30" s="745">
        <v>145</v>
      </c>
      <c r="W30" s="745"/>
      <c r="X30" s="745"/>
      <c r="Y30" s="745"/>
      <c r="Z30" s="745"/>
      <c r="AA30" s="745">
        <v>15</v>
      </c>
      <c r="AB30" s="745"/>
      <c r="AC30" s="745"/>
      <c r="AD30" s="745"/>
      <c r="AE30" s="746"/>
      <c r="AF30" s="747">
        <v>57</v>
      </c>
      <c r="AG30" s="748"/>
      <c r="AH30" s="748"/>
      <c r="AI30" s="748"/>
      <c r="AJ30" s="749"/>
      <c r="AK30" s="816" t="s">
        <v>555</v>
      </c>
      <c r="AL30" s="817"/>
      <c r="AM30" s="817"/>
      <c r="AN30" s="817"/>
      <c r="AO30" s="817"/>
      <c r="AP30" s="817">
        <v>1325</v>
      </c>
      <c r="AQ30" s="817"/>
      <c r="AR30" s="817"/>
      <c r="AS30" s="817"/>
      <c r="AT30" s="817"/>
      <c r="AU30" s="817" t="s">
        <v>557</v>
      </c>
      <c r="AV30" s="817"/>
      <c r="AW30" s="817"/>
      <c r="AX30" s="817"/>
      <c r="AY30" s="817"/>
      <c r="AZ30" s="818" t="s">
        <v>557</v>
      </c>
      <c r="BA30" s="818"/>
      <c r="BB30" s="818"/>
      <c r="BC30" s="818"/>
      <c r="BD30" s="818"/>
      <c r="BE30" s="814" t="s">
        <v>382</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340</v>
      </c>
      <c r="R31" s="745"/>
      <c r="S31" s="745"/>
      <c r="T31" s="745"/>
      <c r="U31" s="745"/>
      <c r="V31" s="745">
        <v>335</v>
      </c>
      <c r="W31" s="745"/>
      <c r="X31" s="745"/>
      <c r="Y31" s="745"/>
      <c r="Z31" s="745"/>
      <c r="AA31" s="745">
        <v>5</v>
      </c>
      <c r="AB31" s="745"/>
      <c r="AC31" s="745"/>
      <c r="AD31" s="745"/>
      <c r="AE31" s="746"/>
      <c r="AF31" s="747">
        <v>5</v>
      </c>
      <c r="AG31" s="748"/>
      <c r="AH31" s="748"/>
      <c r="AI31" s="748"/>
      <c r="AJ31" s="749"/>
      <c r="AK31" s="816">
        <v>81</v>
      </c>
      <c r="AL31" s="817"/>
      <c r="AM31" s="817"/>
      <c r="AN31" s="817"/>
      <c r="AO31" s="817"/>
      <c r="AP31" s="817">
        <v>1832</v>
      </c>
      <c r="AQ31" s="817"/>
      <c r="AR31" s="817"/>
      <c r="AS31" s="817"/>
      <c r="AT31" s="817"/>
      <c r="AU31" s="817" t="s">
        <v>557</v>
      </c>
      <c r="AV31" s="817"/>
      <c r="AW31" s="817"/>
      <c r="AX31" s="817"/>
      <c r="AY31" s="817"/>
      <c r="AZ31" s="818" t="s">
        <v>557</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941</v>
      </c>
      <c r="R32" s="745"/>
      <c r="S32" s="745"/>
      <c r="T32" s="745"/>
      <c r="U32" s="745"/>
      <c r="V32" s="745">
        <v>937</v>
      </c>
      <c r="W32" s="745"/>
      <c r="X32" s="745"/>
      <c r="Y32" s="745"/>
      <c r="Z32" s="745"/>
      <c r="AA32" s="745">
        <v>4</v>
      </c>
      <c r="AB32" s="745"/>
      <c r="AC32" s="745"/>
      <c r="AD32" s="745"/>
      <c r="AE32" s="746"/>
      <c r="AF32" s="747">
        <v>4</v>
      </c>
      <c r="AG32" s="748"/>
      <c r="AH32" s="748"/>
      <c r="AI32" s="748"/>
      <c r="AJ32" s="749"/>
      <c r="AK32" s="816">
        <v>564</v>
      </c>
      <c r="AL32" s="817"/>
      <c r="AM32" s="817"/>
      <c r="AN32" s="817"/>
      <c r="AO32" s="817"/>
      <c r="AP32" s="817">
        <v>6445</v>
      </c>
      <c r="AQ32" s="817"/>
      <c r="AR32" s="817"/>
      <c r="AS32" s="817"/>
      <c r="AT32" s="817"/>
      <c r="AU32" s="817" t="s">
        <v>557</v>
      </c>
      <c r="AV32" s="817"/>
      <c r="AW32" s="817"/>
      <c r="AX32" s="817"/>
      <c r="AY32" s="817"/>
      <c r="AZ32" s="818" t="s">
        <v>557</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98</v>
      </c>
      <c r="R33" s="745"/>
      <c r="S33" s="745"/>
      <c r="T33" s="745"/>
      <c r="U33" s="745"/>
      <c r="V33" s="745">
        <v>96</v>
      </c>
      <c r="W33" s="745"/>
      <c r="X33" s="745"/>
      <c r="Y33" s="745"/>
      <c r="Z33" s="745"/>
      <c r="AA33" s="745">
        <v>1</v>
      </c>
      <c r="AB33" s="745"/>
      <c r="AC33" s="745"/>
      <c r="AD33" s="745"/>
      <c r="AE33" s="746"/>
      <c r="AF33" s="747">
        <v>1</v>
      </c>
      <c r="AG33" s="748"/>
      <c r="AH33" s="748"/>
      <c r="AI33" s="748"/>
      <c r="AJ33" s="749"/>
      <c r="AK33" s="816">
        <v>64</v>
      </c>
      <c r="AL33" s="817"/>
      <c r="AM33" s="817"/>
      <c r="AN33" s="817"/>
      <c r="AO33" s="817"/>
      <c r="AP33" s="817">
        <v>647</v>
      </c>
      <c r="AQ33" s="817"/>
      <c r="AR33" s="817"/>
      <c r="AS33" s="817"/>
      <c r="AT33" s="817"/>
      <c r="AU33" s="817" t="s">
        <v>557</v>
      </c>
      <c r="AV33" s="817"/>
      <c r="AW33" s="817"/>
      <c r="AX33" s="817"/>
      <c r="AY33" s="817"/>
      <c r="AZ33" s="818" t="s">
        <v>557</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545</v>
      </c>
      <c r="C34" s="742"/>
      <c r="D34" s="742"/>
      <c r="E34" s="742"/>
      <c r="F34" s="742"/>
      <c r="G34" s="742"/>
      <c r="H34" s="742"/>
      <c r="I34" s="742"/>
      <c r="J34" s="742"/>
      <c r="K34" s="742"/>
      <c r="L34" s="742"/>
      <c r="M34" s="742"/>
      <c r="N34" s="742"/>
      <c r="O34" s="742"/>
      <c r="P34" s="743"/>
      <c r="Q34" s="744">
        <v>161</v>
      </c>
      <c r="R34" s="745"/>
      <c r="S34" s="745"/>
      <c r="T34" s="745"/>
      <c r="U34" s="745"/>
      <c r="V34" s="745">
        <v>161</v>
      </c>
      <c r="W34" s="745"/>
      <c r="X34" s="745"/>
      <c r="Y34" s="745"/>
      <c r="Z34" s="745"/>
      <c r="AA34" s="745">
        <v>0</v>
      </c>
      <c r="AB34" s="745"/>
      <c r="AC34" s="745"/>
      <c r="AD34" s="745"/>
      <c r="AE34" s="746"/>
      <c r="AF34" s="747">
        <v>0</v>
      </c>
      <c r="AG34" s="748"/>
      <c r="AH34" s="748"/>
      <c r="AI34" s="748"/>
      <c r="AJ34" s="749"/>
      <c r="AK34" s="816" t="s">
        <v>554</v>
      </c>
      <c r="AL34" s="817"/>
      <c r="AM34" s="817"/>
      <c r="AN34" s="817"/>
      <c r="AO34" s="817"/>
      <c r="AP34" s="817">
        <v>148</v>
      </c>
      <c r="AQ34" s="817"/>
      <c r="AR34" s="817"/>
      <c r="AS34" s="817"/>
      <c r="AT34" s="817"/>
      <c r="AU34" s="817" t="s">
        <v>557</v>
      </c>
      <c r="AV34" s="817"/>
      <c r="AW34" s="817"/>
      <c r="AX34" s="817"/>
      <c r="AY34" s="817"/>
      <c r="AZ34" s="818" t="s">
        <v>557</v>
      </c>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162</v>
      </c>
      <c r="AG63" s="828"/>
      <c r="AH63" s="828"/>
      <c r="AI63" s="828"/>
      <c r="AJ63" s="829"/>
      <c r="AK63" s="830"/>
      <c r="AL63" s="825"/>
      <c r="AM63" s="825"/>
      <c r="AN63" s="825"/>
      <c r="AO63" s="825"/>
      <c r="AP63" s="828">
        <v>10249</v>
      </c>
      <c r="AQ63" s="828"/>
      <c r="AR63" s="828"/>
      <c r="AS63" s="828"/>
      <c r="AT63" s="828"/>
      <c r="AU63" s="828" t="s">
        <v>558</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530</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531</v>
      </c>
      <c r="C69" s="860"/>
      <c r="D69" s="860"/>
      <c r="E69" s="860"/>
      <c r="F69" s="860"/>
      <c r="G69" s="860"/>
      <c r="H69" s="860"/>
      <c r="I69" s="860"/>
      <c r="J69" s="860"/>
      <c r="K69" s="860"/>
      <c r="L69" s="860"/>
      <c r="M69" s="860"/>
      <c r="N69" s="860"/>
      <c r="O69" s="860"/>
      <c r="P69" s="861"/>
      <c r="Q69" s="862">
        <v>3648</v>
      </c>
      <c r="R69" s="817"/>
      <c r="S69" s="817"/>
      <c r="T69" s="817"/>
      <c r="U69" s="817"/>
      <c r="V69" s="817">
        <v>3561</v>
      </c>
      <c r="W69" s="817"/>
      <c r="X69" s="817"/>
      <c r="Y69" s="817"/>
      <c r="Z69" s="817"/>
      <c r="AA69" s="817">
        <v>87</v>
      </c>
      <c r="AB69" s="817"/>
      <c r="AC69" s="817"/>
      <c r="AD69" s="817"/>
      <c r="AE69" s="817"/>
      <c r="AF69" s="817">
        <v>87</v>
      </c>
      <c r="AG69" s="817"/>
      <c r="AH69" s="817"/>
      <c r="AI69" s="817"/>
      <c r="AJ69" s="817"/>
      <c r="AK69" s="817">
        <v>17</v>
      </c>
      <c r="AL69" s="817"/>
      <c r="AM69" s="817"/>
      <c r="AN69" s="817"/>
      <c r="AO69" s="817"/>
      <c r="AP69" s="817">
        <v>1124</v>
      </c>
      <c r="AQ69" s="817"/>
      <c r="AR69" s="817"/>
      <c r="AS69" s="817"/>
      <c r="AT69" s="817"/>
      <c r="AU69" s="817">
        <v>461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532</v>
      </c>
      <c r="C70" s="860"/>
      <c r="D70" s="860"/>
      <c r="E70" s="860"/>
      <c r="F70" s="860"/>
      <c r="G70" s="860"/>
      <c r="H70" s="860"/>
      <c r="I70" s="860"/>
      <c r="J70" s="860"/>
      <c r="K70" s="860"/>
      <c r="L70" s="860"/>
      <c r="M70" s="860"/>
      <c r="N70" s="860"/>
      <c r="O70" s="860"/>
      <c r="P70" s="861"/>
      <c r="Q70" s="862">
        <v>78</v>
      </c>
      <c r="R70" s="817"/>
      <c r="S70" s="817"/>
      <c r="T70" s="817"/>
      <c r="U70" s="817"/>
      <c r="V70" s="817">
        <v>77</v>
      </c>
      <c r="W70" s="817"/>
      <c r="X70" s="817"/>
      <c r="Y70" s="817"/>
      <c r="Z70" s="817"/>
      <c r="AA70" s="817">
        <v>1</v>
      </c>
      <c r="AB70" s="817"/>
      <c r="AC70" s="817"/>
      <c r="AD70" s="817"/>
      <c r="AE70" s="817"/>
      <c r="AF70" s="817" t="s">
        <v>548</v>
      </c>
      <c r="AG70" s="817"/>
      <c r="AH70" s="817"/>
      <c r="AI70" s="817"/>
      <c r="AJ70" s="817"/>
      <c r="AK70" s="817" t="s">
        <v>548</v>
      </c>
      <c r="AL70" s="817"/>
      <c r="AM70" s="817"/>
      <c r="AN70" s="817"/>
      <c r="AO70" s="817"/>
      <c r="AP70" s="817" t="s">
        <v>548</v>
      </c>
      <c r="AQ70" s="817"/>
      <c r="AR70" s="817"/>
      <c r="AS70" s="817"/>
      <c r="AT70" s="817"/>
      <c r="AU70" s="817" t="s">
        <v>549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533</v>
      </c>
      <c r="C71" s="860"/>
      <c r="D71" s="860"/>
      <c r="E71" s="860"/>
      <c r="F71" s="860"/>
      <c r="G71" s="860"/>
      <c r="H71" s="860"/>
      <c r="I71" s="860"/>
      <c r="J71" s="860"/>
      <c r="K71" s="860"/>
      <c r="L71" s="860"/>
      <c r="M71" s="860"/>
      <c r="N71" s="860"/>
      <c r="O71" s="860"/>
      <c r="P71" s="861"/>
      <c r="Q71" s="862" t="s">
        <v>550</v>
      </c>
      <c r="R71" s="817"/>
      <c r="S71" s="817"/>
      <c r="T71" s="817"/>
      <c r="U71" s="817"/>
      <c r="V71" s="817" t="s">
        <v>551</v>
      </c>
      <c r="W71" s="817"/>
      <c r="X71" s="817"/>
      <c r="Y71" s="817"/>
      <c r="Z71" s="817"/>
      <c r="AA71" s="817" t="s">
        <v>551</v>
      </c>
      <c r="AB71" s="817"/>
      <c r="AC71" s="817"/>
      <c r="AD71" s="817"/>
      <c r="AE71" s="817"/>
      <c r="AF71" s="817" t="s">
        <v>551</v>
      </c>
      <c r="AG71" s="817"/>
      <c r="AH71" s="817"/>
      <c r="AI71" s="817"/>
      <c r="AJ71" s="817"/>
      <c r="AK71" s="817" t="s">
        <v>551</v>
      </c>
      <c r="AL71" s="817"/>
      <c r="AM71" s="817"/>
      <c r="AN71" s="817"/>
      <c r="AO71" s="817"/>
      <c r="AP71" s="817" t="s">
        <v>550</v>
      </c>
      <c r="AQ71" s="817"/>
      <c r="AR71" s="817"/>
      <c r="AS71" s="817"/>
      <c r="AT71" s="817"/>
      <c r="AU71" s="817" t="s">
        <v>551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534</v>
      </c>
      <c r="C72" s="860"/>
      <c r="D72" s="860"/>
      <c r="E72" s="860"/>
      <c r="F72" s="860"/>
      <c r="G72" s="860"/>
      <c r="H72" s="860"/>
      <c r="I72" s="860"/>
      <c r="J72" s="860"/>
      <c r="K72" s="860"/>
      <c r="L72" s="860"/>
      <c r="M72" s="860"/>
      <c r="N72" s="860"/>
      <c r="O72" s="860"/>
      <c r="P72" s="861"/>
      <c r="Q72" s="862">
        <v>3801</v>
      </c>
      <c r="R72" s="817"/>
      <c r="S72" s="817"/>
      <c r="T72" s="817"/>
      <c r="U72" s="817"/>
      <c r="V72" s="817">
        <v>3708</v>
      </c>
      <c r="W72" s="817"/>
      <c r="X72" s="817"/>
      <c r="Y72" s="817"/>
      <c r="Z72" s="817"/>
      <c r="AA72" s="817">
        <v>93</v>
      </c>
      <c r="AB72" s="817"/>
      <c r="AC72" s="817"/>
      <c r="AD72" s="817"/>
      <c r="AE72" s="817"/>
      <c r="AF72" s="817" t="s">
        <v>552</v>
      </c>
      <c r="AG72" s="817"/>
      <c r="AH72" s="817"/>
      <c r="AI72" s="817"/>
      <c r="AJ72" s="817"/>
      <c r="AK72" s="817" t="s">
        <v>552</v>
      </c>
      <c r="AL72" s="817"/>
      <c r="AM72" s="817"/>
      <c r="AN72" s="817"/>
      <c r="AO72" s="817"/>
      <c r="AP72" s="817" t="s">
        <v>553</v>
      </c>
      <c r="AQ72" s="817"/>
      <c r="AR72" s="817"/>
      <c r="AS72" s="817"/>
      <c r="AT72" s="817"/>
      <c r="AU72" s="817" t="s">
        <v>553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535</v>
      </c>
      <c r="C73" s="860"/>
      <c r="D73" s="860"/>
      <c r="E73" s="860"/>
      <c r="F73" s="860"/>
      <c r="G73" s="860"/>
      <c r="H73" s="860"/>
      <c r="I73" s="860"/>
      <c r="J73" s="860"/>
      <c r="K73" s="860"/>
      <c r="L73" s="860"/>
      <c r="M73" s="860"/>
      <c r="N73" s="860"/>
      <c r="O73" s="860"/>
      <c r="P73" s="861"/>
      <c r="Q73" s="862">
        <v>195</v>
      </c>
      <c r="R73" s="817"/>
      <c r="S73" s="817"/>
      <c r="T73" s="817"/>
      <c r="U73" s="817"/>
      <c r="V73" s="817">
        <v>192</v>
      </c>
      <c r="W73" s="817"/>
      <c r="X73" s="817"/>
      <c r="Y73" s="817"/>
      <c r="Z73" s="817"/>
      <c r="AA73" s="817">
        <v>3</v>
      </c>
      <c r="AB73" s="817"/>
      <c r="AC73" s="817"/>
      <c r="AD73" s="817"/>
      <c r="AE73" s="817"/>
      <c r="AF73" s="817">
        <v>3</v>
      </c>
      <c r="AG73" s="817"/>
      <c r="AH73" s="817"/>
      <c r="AI73" s="817"/>
      <c r="AJ73" s="817"/>
      <c r="AK73" s="817" t="s">
        <v>546</v>
      </c>
      <c r="AL73" s="817"/>
      <c r="AM73" s="817"/>
      <c r="AN73" s="817"/>
      <c r="AO73" s="817"/>
      <c r="AP73" s="817" t="s">
        <v>546</v>
      </c>
      <c r="AQ73" s="817"/>
      <c r="AR73" s="817"/>
      <c r="AS73" s="817"/>
      <c r="AT73" s="817"/>
      <c r="AU73" s="817" t="s">
        <v>547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531</v>
      </c>
      <c r="C75" s="860"/>
      <c r="D75" s="860"/>
      <c r="E75" s="860"/>
      <c r="F75" s="860"/>
      <c r="G75" s="860"/>
      <c r="H75" s="860"/>
      <c r="I75" s="860"/>
      <c r="J75" s="860"/>
      <c r="K75" s="860"/>
      <c r="L75" s="860"/>
      <c r="M75" s="860"/>
      <c r="N75" s="860"/>
      <c r="O75" s="860"/>
      <c r="P75" s="861"/>
      <c r="Q75" s="865">
        <v>388</v>
      </c>
      <c r="R75" s="866"/>
      <c r="S75" s="866"/>
      <c r="T75" s="866"/>
      <c r="U75" s="816"/>
      <c r="V75" s="867">
        <v>283</v>
      </c>
      <c r="W75" s="866"/>
      <c r="X75" s="866"/>
      <c r="Y75" s="866"/>
      <c r="Z75" s="816"/>
      <c r="AA75" s="867">
        <v>104</v>
      </c>
      <c r="AB75" s="866"/>
      <c r="AC75" s="866"/>
      <c r="AD75" s="866"/>
      <c r="AE75" s="816"/>
      <c r="AF75" s="867">
        <v>104</v>
      </c>
      <c r="AG75" s="866"/>
      <c r="AH75" s="866"/>
      <c r="AI75" s="866"/>
      <c r="AJ75" s="816"/>
      <c r="AK75" s="867">
        <v>153</v>
      </c>
      <c r="AL75" s="866"/>
      <c r="AM75" s="866"/>
      <c r="AN75" s="866"/>
      <c r="AO75" s="816"/>
      <c r="AP75" s="867" t="s">
        <v>547</v>
      </c>
      <c r="AQ75" s="866"/>
      <c r="AR75" s="866"/>
      <c r="AS75" s="866"/>
      <c r="AT75" s="816"/>
      <c r="AU75" s="867" t="s">
        <v>546</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536</v>
      </c>
      <c r="C76" s="860"/>
      <c r="D76" s="860"/>
      <c r="E76" s="860"/>
      <c r="F76" s="860"/>
      <c r="G76" s="860"/>
      <c r="H76" s="860"/>
      <c r="I76" s="860"/>
      <c r="J76" s="860"/>
      <c r="K76" s="860"/>
      <c r="L76" s="860"/>
      <c r="M76" s="860"/>
      <c r="N76" s="860"/>
      <c r="O76" s="860"/>
      <c r="P76" s="861"/>
      <c r="Q76" s="865">
        <v>256025</v>
      </c>
      <c r="R76" s="866"/>
      <c r="S76" s="866"/>
      <c r="T76" s="866"/>
      <c r="U76" s="816"/>
      <c r="V76" s="867">
        <v>245776</v>
      </c>
      <c r="W76" s="866"/>
      <c r="X76" s="866"/>
      <c r="Y76" s="866"/>
      <c r="Z76" s="816"/>
      <c r="AA76" s="867">
        <v>10249</v>
      </c>
      <c r="AB76" s="866"/>
      <c r="AC76" s="866"/>
      <c r="AD76" s="866"/>
      <c r="AE76" s="816"/>
      <c r="AF76" s="867">
        <v>10249</v>
      </c>
      <c r="AG76" s="866"/>
      <c r="AH76" s="866"/>
      <c r="AI76" s="866"/>
      <c r="AJ76" s="816"/>
      <c r="AK76" s="867">
        <v>1593</v>
      </c>
      <c r="AL76" s="866"/>
      <c r="AM76" s="866"/>
      <c r="AN76" s="866"/>
      <c r="AO76" s="816"/>
      <c r="AP76" s="867" t="s">
        <v>547</v>
      </c>
      <c r="AQ76" s="866"/>
      <c r="AR76" s="866"/>
      <c r="AS76" s="866"/>
      <c r="AT76" s="816"/>
      <c r="AU76" s="867" t="s">
        <v>547</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537</v>
      </c>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531</v>
      </c>
      <c r="C78" s="860"/>
      <c r="D78" s="860"/>
      <c r="E78" s="860"/>
      <c r="F78" s="860"/>
      <c r="G78" s="860"/>
      <c r="H78" s="860"/>
      <c r="I78" s="860"/>
      <c r="J78" s="860"/>
      <c r="K78" s="860"/>
      <c r="L78" s="860"/>
      <c r="M78" s="860"/>
      <c r="N78" s="860"/>
      <c r="O78" s="860"/>
      <c r="P78" s="861"/>
      <c r="Q78" s="862">
        <v>8349</v>
      </c>
      <c r="R78" s="817"/>
      <c r="S78" s="817"/>
      <c r="T78" s="817"/>
      <c r="U78" s="817"/>
      <c r="V78" s="817">
        <v>8162</v>
      </c>
      <c r="W78" s="817"/>
      <c r="X78" s="817"/>
      <c r="Y78" s="817"/>
      <c r="Z78" s="817"/>
      <c r="AA78" s="817">
        <v>187</v>
      </c>
      <c r="AB78" s="817"/>
      <c r="AC78" s="817"/>
      <c r="AD78" s="817"/>
      <c r="AE78" s="817"/>
      <c r="AF78" s="817">
        <v>187</v>
      </c>
      <c r="AG78" s="817"/>
      <c r="AH78" s="817"/>
      <c r="AI78" s="817"/>
      <c r="AJ78" s="817"/>
      <c r="AK78" s="817">
        <v>1670</v>
      </c>
      <c r="AL78" s="817"/>
      <c r="AM78" s="817"/>
      <c r="AN78" s="817"/>
      <c r="AO78" s="817"/>
      <c r="AP78" s="817" t="s">
        <v>546</v>
      </c>
      <c r="AQ78" s="817"/>
      <c r="AR78" s="817"/>
      <c r="AS78" s="817"/>
      <c r="AT78" s="817"/>
      <c r="AU78" s="817" t="s">
        <v>547</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538</v>
      </c>
      <c r="C79" s="860"/>
      <c r="D79" s="860"/>
      <c r="E79" s="860"/>
      <c r="F79" s="860"/>
      <c r="G79" s="860"/>
      <c r="H79" s="860"/>
      <c r="I79" s="860"/>
      <c r="J79" s="860"/>
      <c r="K79" s="860"/>
      <c r="L79" s="860"/>
      <c r="M79" s="860"/>
      <c r="N79" s="860"/>
      <c r="O79" s="860"/>
      <c r="P79" s="861"/>
      <c r="Q79" s="862">
        <v>13</v>
      </c>
      <c r="R79" s="817"/>
      <c r="S79" s="817"/>
      <c r="T79" s="817"/>
      <c r="U79" s="817"/>
      <c r="V79" s="817">
        <v>12</v>
      </c>
      <c r="W79" s="817"/>
      <c r="X79" s="817"/>
      <c r="Y79" s="817"/>
      <c r="Z79" s="817"/>
      <c r="AA79" s="817">
        <v>2</v>
      </c>
      <c r="AB79" s="817"/>
      <c r="AC79" s="817"/>
      <c r="AD79" s="817"/>
      <c r="AE79" s="817"/>
      <c r="AF79" s="817">
        <v>2</v>
      </c>
      <c r="AG79" s="817"/>
      <c r="AH79" s="817"/>
      <c r="AI79" s="817"/>
      <c r="AJ79" s="817"/>
      <c r="AK79" s="817">
        <v>7</v>
      </c>
      <c r="AL79" s="817"/>
      <c r="AM79" s="817"/>
      <c r="AN79" s="817"/>
      <c r="AO79" s="817"/>
      <c r="AP79" s="817" t="s">
        <v>547</v>
      </c>
      <c r="AQ79" s="817"/>
      <c r="AR79" s="817"/>
      <c r="AS79" s="817"/>
      <c r="AT79" s="817"/>
      <c r="AU79" s="817" t="s">
        <v>547</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539</v>
      </c>
      <c r="C80" s="860"/>
      <c r="D80" s="860"/>
      <c r="E80" s="860"/>
      <c r="F80" s="860"/>
      <c r="G80" s="860"/>
      <c r="H80" s="860"/>
      <c r="I80" s="860"/>
      <c r="J80" s="860"/>
      <c r="K80" s="860"/>
      <c r="L80" s="860"/>
      <c r="M80" s="860"/>
      <c r="N80" s="860"/>
      <c r="O80" s="860"/>
      <c r="P80" s="861"/>
      <c r="Q80" s="862">
        <v>61</v>
      </c>
      <c r="R80" s="817"/>
      <c r="S80" s="817"/>
      <c r="T80" s="817"/>
      <c r="U80" s="817"/>
      <c r="V80" s="817">
        <v>54</v>
      </c>
      <c r="W80" s="817"/>
      <c r="X80" s="817"/>
      <c r="Y80" s="817"/>
      <c r="Z80" s="817"/>
      <c r="AA80" s="817">
        <v>7</v>
      </c>
      <c r="AB80" s="817"/>
      <c r="AC80" s="817"/>
      <c r="AD80" s="817"/>
      <c r="AE80" s="817"/>
      <c r="AF80" s="817">
        <v>7</v>
      </c>
      <c r="AG80" s="817"/>
      <c r="AH80" s="817"/>
      <c r="AI80" s="817"/>
      <c r="AJ80" s="817"/>
      <c r="AK80" s="817">
        <v>20</v>
      </c>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541</v>
      </c>
      <c r="C81" s="860"/>
      <c r="D81" s="860"/>
      <c r="E81" s="860"/>
      <c r="F81" s="860"/>
      <c r="G81" s="860"/>
      <c r="H81" s="860"/>
      <c r="I81" s="860"/>
      <c r="J81" s="860"/>
      <c r="K81" s="860"/>
      <c r="L81" s="860"/>
      <c r="M81" s="860"/>
      <c r="N81" s="860"/>
      <c r="O81" s="860"/>
      <c r="P81" s="861"/>
      <c r="Q81" s="862">
        <v>4711</v>
      </c>
      <c r="R81" s="817"/>
      <c r="S81" s="817"/>
      <c r="T81" s="817"/>
      <c r="U81" s="817"/>
      <c r="V81" s="817">
        <v>4694</v>
      </c>
      <c r="W81" s="817"/>
      <c r="X81" s="817"/>
      <c r="Y81" s="817"/>
      <c r="Z81" s="817"/>
      <c r="AA81" s="817">
        <v>17</v>
      </c>
      <c r="AB81" s="817"/>
      <c r="AC81" s="817"/>
      <c r="AD81" s="817"/>
      <c r="AE81" s="817"/>
      <c r="AF81" s="817">
        <v>17</v>
      </c>
      <c r="AG81" s="817"/>
      <c r="AH81" s="817"/>
      <c r="AI81" s="817"/>
      <c r="AJ81" s="817"/>
      <c r="AK81" s="817">
        <v>167</v>
      </c>
      <c r="AL81" s="817"/>
      <c r="AM81" s="817"/>
      <c r="AN81" s="817"/>
      <c r="AO81" s="817"/>
      <c r="AP81" s="817">
        <v>484</v>
      </c>
      <c r="AQ81" s="817"/>
      <c r="AR81" s="817"/>
      <c r="AS81" s="817"/>
      <c r="AT81" s="817"/>
      <c r="AU81" s="817">
        <v>8</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542</v>
      </c>
      <c r="C82" s="860"/>
      <c r="D82" s="860"/>
      <c r="E82" s="860"/>
      <c r="F82" s="860"/>
      <c r="G82" s="860"/>
      <c r="H82" s="860"/>
      <c r="I82" s="860"/>
      <c r="J82" s="860"/>
      <c r="K82" s="860"/>
      <c r="L82" s="860"/>
      <c r="M82" s="860"/>
      <c r="N82" s="860"/>
      <c r="O82" s="860"/>
      <c r="P82" s="861"/>
      <c r="Q82" s="862">
        <v>201</v>
      </c>
      <c r="R82" s="817"/>
      <c r="S82" s="817"/>
      <c r="T82" s="817"/>
      <c r="U82" s="817"/>
      <c r="V82" s="817">
        <v>175</v>
      </c>
      <c r="W82" s="817"/>
      <c r="X82" s="817"/>
      <c r="Y82" s="817"/>
      <c r="Z82" s="817"/>
      <c r="AA82" s="817">
        <v>26</v>
      </c>
      <c r="AB82" s="817"/>
      <c r="AC82" s="817"/>
      <c r="AD82" s="817"/>
      <c r="AE82" s="817"/>
      <c r="AF82" s="817">
        <v>26</v>
      </c>
      <c r="AG82" s="817"/>
      <c r="AH82" s="817"/>
      <c r="AI82" s="817"/>
      <c r="AJ82" s="817"/>
      <c r="AK82" s="817" t="s">
        <v>546</v>
      </c>
      <c r="AL82" s="817"/>
      <c r="AM82" s="817"/>
      <c r="AN82" s="817"/>
      <c r="AO82" s="817"/>
      <c r="AP82" s="817" t="s">
        <v>546</v>
      </c>
      <c r="AQ82" s="817"/>
      <c r="AR82" s="817"/>
      <c r="AS82" s="817"/>
      <c r="AT82" s="817"/>
      <c r="AU82" s="817" t="s">
        <v>546</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10682</v>
      </c>
      <c r="AG88" s="828"/>
      <c r="AH88" s="828"/>
      <c r="AI88" s="828"/>
      <c r="AJ88" s="828"/>
      <c r="AK88" s="825"/>
      <c r="AL88" s="825"/>
      <c r="AM88" s="825"/>
      <c r="AN88" s="825"/>
      <c r="AO88" s="825"/>
      <c r="AP88" s="828">
        <v>1608</v>
      </c>
      <c r="AQ88" s="828"/>
      <c r="AR88" s="828"/>
      <c r="AS88" s="828"/>
      <c r="AT88" s="828"/>
      <c r="AU88" s="828">
        <v>469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141</v>
      </c>
      <c r="CS102" s="836"/>
      <c r="CT102" s="836"/>
      <c r="CU102" s="836"/>
      <c r="CV102" s="879"/>
      <c r="CW102" s="878" t="s">
        <v>558</v>
      </c>
      <c r="CX102" s="836"/>
      <c r="CY102" s="836"/>
      <c r="CZ102" s="836"/>
      <c r="DA102" s="879"/>
      <c r="DB102" s="878" t="s">
        <v>558</v>
      </c>
      <c r="DC102" s="836"/>
      <c r="DD102" s="836"/>
      <c r="DE102" s="836"/>
      <c r="DF102" s="879"/>
      <c r="DG102" s="878" t="s">
        <v>559</v>
      </c>
      <c r="DH102" s="836"/>
      <c r="DI102" s="836"/>
      <c r="DJ102" s="836"/>
      <c r="DK102" s="879"/>
      <c r="DL102" s="878" t="s">
        <v>558</v>
      </c>
      <c r="DM102" s="836"/>
      <c r="DN102" s="836"/>
      <c r="DO102" s="836"/>
      <c r="DP102" s="879"/>
      <c r="DQ102" s="878" t="s">
        <v>558</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1827122</v>
      </c>
      <c r="AB110" s="888"/>
      <c r="AC110" s="888"/>
      <c r="AD110" s="888"/>
      <c r="AE110" s="889"/>
      <c r="AF110" s="890">
        <v>1754703</v>
      </c>
      <c r="AG110" s="888"/>
      <c r="AH110" s="888"/>
      <c r="AI110" s="888"/>
      <c r="AJ110" s="889"/>
      <c r="AK110" s="890">
        <v>1737876</v>
      </c>
      <c r="AL110" s="888"/>
      <c r="AM110" s="888"/>
      <c r="AN110" s="888"/>
      <c r="AO110" s="889"/>
      <c r="AP110" s="891">
        <v>31.3</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14617951</v>
      </c>
      <c r="BR110" s="925"/>
      <c r="BS110" s="925"/>
      <c r="BT110" s="925"/>
      <c r="BU110" s="925"/>
      <c r="BV110" s="925">
        <v>13950457</v>
      </c>
      <c r="BW110" s="925"/>
      <c r="BX110" s="925"/>
      <c r="BY110" s="925"/>
      <c r="BZ110" s="925"/>
      <c r="CA110" s="925">
        <v>13221751</v>
      </c>
      <c r="CB110" s="925"/>
      <c r="CC110" s="925"/>
      <c r="CD110" s="925"/>
      <c r="CE110" s="925"/>
      <c r="CF110" s="939">
        <v>237.8</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241042</v>
      </c>
      <c r="BR111" s="918"/>
      <c r="BS111" s="918"/>
      <c r="BT111" s="918"/>
      <c r="BU111" s="918"/>
      <c r="BV111" s="918">
        <v>178500</v>
      </c>
      <c r="BW111" s="918"/>
      <c r="BX111" s="918"/>
      <c r="BY111" s="918"/>
      <c r="BZ111" s="918"/>
      <c r="CA111" s="918">
        <v>119000</v>
      </c>
      <c r="CB111" s="918"/>
      <c r="CC111" s="918"/>
      <c r="CD111" s="918"/>
      <c r="CE111" s="918"/>
      <c r="CF111" s="912">
        <v>2.1</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6627404</v>
      </c>
      <c r="BR112" s="918"/>
      <c r="BS112" s="918"/>
      <c r="BT112" s="918"/>
      <c r="BU112" s="918"/>
      <c r="BV112" s="918">
        <v>6047326</v>
      </c>
      <c r="BW112" s="918"/>
      <c r="BX112" s="918"/>
      <c r="BY112" s="918"/>
      <c r="BZ112" s="918"/>
      <c r="CA112" s="918">
        <v>5821036</v>
      </c>
      <c r="CB112" s="918"/>
      <c r="CC112" s="918"/>
      <c r="CD112" s="918"/>
      <c r="CE112" s="918"/>
      <c r="CF112" s="912">
        <v>104.7</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395069</v>
      </c>
      <c r="AB113" s="932"/>
      <c r="AC113" s="932"/>
      <c r="AD113" s="932"/>
      <c r="AE113" s="933"/>
      <c r="AF113" s="934">
        <v>441116</v>
      </c>
      <c r="AG113" s="932"/>
      <c r="AH113" s="932"/>
      <c r="AI113" s="932"/>
      <c r="AJ113" s="933"/>
      <c r="AK113" s="934">
        <v>455841</v>
      </c>
      <c r="AL113" s="932"/>
      <c r="AM113" s="932"/>
      <c r="AN113" s="932"/>
      <c r="AO113" s="933"/>
      <c r="AP113" s="935">
        <v>8.1999999999999993</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324482</v>
      </c>
      <c r="BR113" s="918"/>
      <c r="BS113" s="918"/>
      <c r="BT113" s="918"/>
      <c r="BU113" s="918"/>
      <c r="BV113" s="918">
        <v>290739</v>
      </c>
      <c r="BW113" s="918"/>
      <c r="BX113" s="918"/>
      <c r="BY113" s="918"/>
      <c r="BZ113" s="918"/>
      <c r="CA113" s="918">
        <v>469263</v>
      </c>
      <c r="CB113" s="918"/>
      <c r="CC113" s="918"/>
      <c r="CD113" s="918"/>
      <c r="CE113" s="918"/>
      <c r="CF113" s="912">
        <v>8.4</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59146</v>
      </c>
      <c r="AB114" s="957"/>
      <c r="AC114" s="957"/>
      <c r="AD114" s="957"/>
      <c r="AE114" s="958"/>
      <c r="AF114" s="959">
        <v>41266</v>
      </c>
      <c r="AG114" s="957"/>
      <c r="AH114" s="957"/>
      <c r="AI114" s="957"/>
      <c r="AJ114" s="958"/>
      <c r="AK114" s="959">
        <v>32904</v>
      </c>
      <c r="AL114" s="957"/>
      <c r="AM114" s="957"/>
      <c r="AN114" s="957"/>
      <c r="AO114" s="958"/>
      <c r="AP114" s="960">
        <v>0.6</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1963806</v>
      </c>
      <c r="BR114" s="918"/>
      <c r="BS114" s="918"/>
      <c r="BT114" s="918"/>
      <c r="BU114" s="918"/>
      <c r="BV114" s="918">
        <v>2077495</v>
      </c>
      <c r="BW114" s="918"/>
      <c r="BX114" s="918"/>
      <c r="BY114" s="918"/>
      <c r="BZ114" s="918"/>
      <c r="CA114" s="918">
        <v>1920775</v>
      </c>
      <c r="CB114" s="918"/>
      <c r="CC114" s="918"/>
      <c r="CD114" s="918"/>
      <c r="CE114" s="918"/>
      <c r="CF114" s="912">
        <v>34.5</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3042</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32895</v>
      </c>
      <c r="AB115" s="932"/>
      <c r="AC115" s="932"/>
      <c r="AD115" s="932"/>
      <c r="AE115" s="933"/>
      <c r="AF115" s="934">
        <v>32898</v>
      </c>
      <c r="AG115" s="932"/>
      <c r="AH115" s="932"/>
      <c r="AI115" s="932"/>
      <c r="AJ115" s="933"/>
      <c r="AK115" s="934">
        <v>30138</v>
      </c>
      <c r="AL115" s="932"/>
      <c r="AM115" s="932"/>
      <c r="AN115" s="932"/>
      <c r="AO115" s="933"/>
      <c r="AP115" s="935">
        <v>0.5</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827</v>
      </c>
      <c r="AB116" s="957"/>
      <c r="AC116" s="957"/>
      <c r="AD116" s="957"/>
      <c r="AE116" s="958"/>
      <c r="AF116" s="959">
        <v>805</v>
      </c>
      <c r="AG116" s="957"/>
      <c r="AH116" s="957"/>
      <c r="AI116" s="957"/>
      <c r="AJ116" s="958"/>
      <c r="AK116" s="959">
        <v>840</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2315059</v>
      </c>
      <c r="AB117" s="964"/>
      <c r="AC117" s="964"/>
      <c r="AD117" s="964"/>
      <c r="AE117" s="965"/>
      <c r="AF117" s="963">
        <v>2270788</v>
      </c>
      <c r="AG117" s="964"/>
      <c r="AH117" s="964"/>
      <c r="AI117" s="964"/>
      <c r="AJ117" s="965"/>
      <c r="AK117" s="963">
        <v>2257599</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23774685</v>
      </c>
      <c r="BR118" s="984"/>
      <c r="BS118" s="984"/>
      <c r="BT118" s="984"/>
      <c r="BU118" s="984"/>
      <c r="BV118" s="984">
        <v>22544517</v>
      </c>
      <c r="BW118" s="984"/>
      <c r="BX118" s="984"/>
      <c r="BY118" s="984"/>
      <c r="BZ118" s="984"/>
      <c r="CA118" s="984">
        <v>21551825</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3569828</v>
      </c>
      <c r="BR119" s="925"/>
      <c r="BS119" s="925"/>
      <c r="BT119" s="925"/>
      <c r="BU119" s="925"/>
      <c r="BV119" s="925">
        <v>4151805</v>
      </c>
      <c r="BW119" s="925"/>
      <c r="BX119" s="925"/>
      <c r="BY119" s="925"/>
      <c r="BZ119" s="925"/>
      <c r="CA119" s="925">
        <v>4824340</v>
      </c>
      <c r="CB119" s="925"/>
      <c r="CC119" s="925"/>
      <c r="CD119" s="925"/>
      <c r="CE119" s="925"/>
      <c r="CF119" s="939">
        <v>86.8</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238000</v>
      </c>
      <c r="DH119" s="996"/>
      <c r="DI119" s="996"/>
      <c r="DJ119" s="996"/>
      <c r="DK119" s="997"/>
      <c r="DL119" s="998">
        <v>178500</v>
      </c>
      <c r="DM119" s="996"/>
      <c r="DN119" s="996"/>
      <c r="DO119" s="996"/>
      <c r="DP119" s="997"/>
      <c r="DQ119" s="998">
        <v>119000</v>
      </c>
      <c r="DR119" s="996"/>
      <c r="DS119" s="996"/>
      <c r="DT119" s="996"/>
      <c r="DU119" s="997"/>
      <c r="DV119" s="999">
        <v>2.1</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592152</v>
      </c>
      <c r="BR120" s="918"/>
      <c r="BS120" s="918"/>
      <c r="BT120" s="918"/>
      <c r="BU120" s="918"/>
      <c r="BV120" s="918">
        <v>521986</v>
      </c>
      <c r="BW120" s="918"/>
      <c r="BX120" s="918"/>
      <c r="BY120" s="918"/>
      <c r="BZ120" s="918"/>
      <c r="CA120" s="918">
        <v>312921</v>
      </c>
      <c r="CB120" s="918"/>
      <c r="CC120" s="918"/>
      <c r="CD120" s="918"/>
      <c r="CE120" s="918"/>
      <c r="CF120" s="912">
        <v>5.6</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5719719</v>
      </c>
      <c r="DH120" s="925"/>
      <c r="DI120" s="925"/>
      <c r="DJ120" s="925"/>
      <c r="DK120" s="925"/>
      <c r="DL120" s="925">
        <v>5321839</v>
      </c>
      <c r="DM120" s="925"/>
      <c r="DN120" s="925"/>
      <c r="DO120" s="925"/>
      <c r="DP120" s="925"/>
      <c r="DQ120" s="925">
        <v>5000934</v>
      </c>
      <c r="DR120" s="925"/>
      <c r="DS120" s="925"/>
      <c r="DT120" s="925"/>
      <c r="DU120" s="925"/>
      <c r="DV120" s="926">
        <v>89.9</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17208358</v>
      </c>
      <c r="BR121" s="984"/>
      <c r="BS121" s="984"/>
      <c r="BT121" s="984"/>
      <c r="BU121" s="984"/>
      <c r="BV121" s="984">
        <v>16809271</v>
      </c>
      <c r="BW121" s="984"/>
      <c r="BX121" s="984"/>
      <c r="BY121" s="984"/>
      <c r="BZ121" s="984"/>
      <c r="CA121" s="984">
        <v>16296947</v>
      </c>
      <c r="CB121" s="984"/>
      <c r="CC121" s="984"/>
      <c r="CD121" s="984"/>
      <c r="CE121" s="984"/>
      <c r="CF121" s="1022">
        <v>293.10000000000002</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730963</v>
      </c>
      <c r="DH121" s="918"/>
      <c r="DI121" s="918"/>
      <c r="DJ121" s="918"/>
      <c r="DK121" s="918"/>
      <c r="DL121" s="918">
        <v>664929</v>
      </c>
      <c r="DM121" s="918"/>
      <c r="DN121" s="918"/>
      <c r="DO121" s="918"/>
      <c r="DP121" s="918"/>
      <c r="DQ121" s="918">
        <v>614974</v>
      </c>
      <c r="DR121" s="918"/>
      <c r="DS121" s="918"/>
      <c r="DT121" s="918"/>
      <c r="DU121" s="918"/>
      <c r="DV121" s="919">
        <v>11.1</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2757</v>
      </c>
      <c r="AB122" s="957"/>
      <c r="AC122" s="957"/>
      <c r="AD122" s="957"/>
      <c r="AE122" s="958"/>
      <c r="AF122" s="959">
        <v>2760</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21370338</v>
      </c>
      <c r="BR122" s="1033"/>
      <c r="BS122" s="1033"/>
      <c r="BT122" s="1033"/>
      <c r="BU122" s="1033"/>
      <c r="BV122" s="1033">
        <v>21483062</v>
      </c>
      <c r="BW122" s="1033"/>
      <c r="BX122" s="1033"/>
      <c r="BY122" s="1033"/>
      <c r="BZ122" s="1033"/>
      <c r="CA122" s="1033">
        <v>21434208</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176722</v>
      </c>
      <c r="DH122" s="918"/>
      <c r="DI122" s="918"/>
      <c r="DJ122" s="918"/>
      <c r="DK122" s="918"/>
      <c r="DL122" s="918">
        <v>60558</v>
      </c>
      <c r="DM122" s="918"/>
      <c r="DN122" s="918"/>
      <c r="DO122" s="918"/>
      <c r="DP122" s="918"/>
      <c r="DQ122" s="918">
        <v>205128</v>
      </c>
      <c r="DR122" s="918"/>
      <c r="DS122" s="918"/>
      <c r="DT122" s="918"/>
      <c r="DU122" s="918"/>
      <c r="DV122" s="919">
        <v>3.7</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44</v>
      </c>
      <c r="BR123" s="1025"/>
      <c r="BS123" s="1025"/>
      <c r="BT123" s="1025"/>
      <c r="BU123" s="1025"/>
      <c r="BV123" s="1025">
        <v>18.899999999999999</v>
      </c>
      <c r="BW123" s="1025"/>
      <c r="BX123" s="1025"/>
      <c r="BY123" s="1025"/>
      <c r="BZ123" s="1025"/>
      <c r="CA123" s="1025">
        <v>2.1</v>
      </c>
      <c r="CB123" s="1025"/>
      <c r="CC123" s="1025"/>
      <c r="CD123" s="1025"/>
      <c r="CE123" s="1025"/>
      <c r="CF123" s="1026"/>
      <c r="CG123" s="1027"/>
      <c r="CH123" s="1027"/>
      <c r="CI123" s="1027"/>
      <c r="CJ123" s="1028"/>
      <c r="CK123" s="1014"/>
      <c r="CL123" s="1015"/>
      <c r="CM123" s="1015"/>
      <c r="CN123" s="1015"/>
      <c r="CO123" s="1016"/>
      <c r="CP123" s="1005" t="s">
        <v>381</v>
      </c>
      <c r="CQ123" s="1006"/>
      <c r="CR123" s="1006"/>
      <c r="CS123" s="1006"/>
      <c r="CT123" s="1006"/>
      <c r="CU123" s="1006"/>
      <c r="CV123" s="1006"/>
      <c r="CW123" s="1006"/>
      <c r="CX123" s="1006"/>
      <c r="CY123" s="1006"/>
      <c r="CZ123" s="1006"/>
      <c r="DA123" s="1006"/>
      <c r="DB123" s="1006"/>
      <c r="DC123" s="1006"/>
      <c r="DD123" s="1006"/>
      <c r="DE123" s="1006"/>
      <c r="DF123" s="1007"/>
      <c r="DG123" s="956" t="s">
        <v>113</v>
      </c>
      <c r="DH123" s="957"/>
      <c r="DI123" s="957"/>
      <c r="DJ123" s="957"/>
      <c r="DK123" s="958"/>
      <c r="DL123" s="959" t="s">
        <v>113</v>
      </c>
      <c r="DM123" s="957"/>
      <c r="DN123" s="957"/>
      <c r="DO123" s="957"/>
      <c r="DP123" s="958"/>
      <c r="DQ123" s="959" t="s">
        <v>113</v>
      </c>
      <c r="DR123" s="957"/>
      <c r="DS123" s="957"/>
      <c r="DT123" s="957"/>
      <c r="DU123" s="958"/>
      <c r="DV123" s="960" t="s">
        <v>113</v>
      </c>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25911</v>
      </c>
      <c r="AB126" s="957"/>
      <c r="AC126" s="957"/>
      <c r="AD126" s="957"/>
      <c r="AE126" s="958"/>
      <c r="AF126" s="959">
        <v>26227</v>
      </c>
      <c r="AG126" s="957"/>
      <c r="AH126" s="957"/>
      <c r="AI126" s="957"/>
      <c r="AJ126" s="958"/>
      <c r="AK126" s="959">
        <v>26550</v>
      </c>
      <c r="AL126" s="957"/>
      <c r="AM126" s="957"/>
      <c r="AN126" s="957"/>
      <c r="AO126" s="958"/>
      <c r="AP126" s="960">
        <v>0.5</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4227</v>
      </c>
      <c r="AB127" s="957"/>
      <c r="AC127" s="957"/>
      <c r="AD127" s="957"/>
      <c r="AE127" s="958"/>
      <c r="AF127" s="959">
        <v>3911</v>
      </c>
      <c r="AG127" s="957"/>
      <c r="AH127" s="957"/>
      <c r="AI127" s="957"/>
      <c r="AJ127" s="958"/>
      <c r="AK127" s="959">
        <v>3588</v>
      </c>
      <c r="AL127" s="957"/>
      <c r="AM127" s="957"/>
      <c r="AN127" s="957"/>
      <c r="AO127" s="958"/>
      <c r="AP127" s="960">
        <v>0.1</v>
      </c>
      <c r="AQ127" s="961"/>
      <c r="AR127" s="961"/>
      <c r="AS127" s="961"/>
      <c r="AT127" s="962"/>
      <c r="AU127" s="233"/>
      <c r="AV127" s="233"/>
      <c r="AW127" s="233"/>
      <c r="AX127" s="884" t="s">
        <v>450</v>
      </c>
      <c r="AY127" s="885"/>
      <c r="AZ127" s="885"/>
      <c r="BA127" s="885"/>
      <c r="BB127" s="885"/>
      <c r="BC127" s="885"/>
      <c r="BD127" s="885"/>
      <c r="BE127" s="886"/>
      <c r="BF127" s="1039" t="s">
        <v>113</v>
      </c>
      <c r="BG127" s="1040"/>
      <c r="BH127" s="1040"/>
      <c r="BI127" s="1040"/>
      <c r="BJ127" s="1040"/>
      <c r="BK127" s="1040"/>
      <c r="BL127" s="1049"/>
      <c r="BM127" s="1039">
        <v>13.92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99025</v>
      </c>
      <c r="AB128" s="1088"/>
      <c r="AC128" s="1088"/>
      <c r="AD128" s="1088"/>
      <c r="AE128" s="1089"/>
      <c r="AF128" s="1090">
        <v>98711</v>
      </c>
      <c r="AG128" s="1088"/>
      <c r="AH128" s="1088"/>
      <c r="AI128" s="1088"/>
      <c r="AJ128" s="1089"/>
      <c r="AK128" s="1090">
        <v>94739</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113</v>
      </c>
      <c r="BG128" s="1065"/>
      <c r="BH128" s="1065"/>
      <c r="BI128" s="1065"/>
      <c r="BJ128" s="1065"/>
      <c r="BK128" s="1065"/>
      <c r="BL128" s="1066"/>
      <c r="BM128" s="1064">
        <v>18.920000000000002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7265728</v>
      </c>
      <c r="AB129" s="957"/>
      <c r="AC129" s="957"/>
      <c r="AD129" s="957"/>
      <c r="AE129" s="958"/>
      <c r="AF129" s="959">
        <v>7380763</v>
      </c>
      <c r="AG129" s="957"/>
      <c r="AH129" s="957"/>
      <c r="AI129" s="957"/>
      <c r="AJ129" s="958"/>
      <c r="AK129" s="959">
        <v>7401112</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6.7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1804961</v>
      </c>
      <c r="AB130" s="957"/>
      <c r="AC130" s="957"/>
      <c r="AD130" s="957"/>
      <c r="AE130" s="958"/>
      <c r="AF130" s="959">
        <v>1789452</v>
      </c>
      <c r="AG130" s="957"/>
      <c r="AH130" s="957"/>
      <c r="AI130" s="957"/>
      <c r="AJ130" s="958"/>
      <c r="AK130" s="959">
        <v>1840165</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2.1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5460767</v>
      </c>
      <c r="AB131" s="996"/>
      <c r="AC131" s="996"/>
      <c r="AD131" s="996"/>
      <c r="AE131" s="997"/>
      <c r="AF131" s="998">
        <v>5591311</v>
      </c>
      <c r="AG131" s="996"/>
      <c r="AH131" s="996"/>
      <c r="AI131" s="996"/>
      <c r="AJ131" s="997"/>
      <c r="AK131" s="998">
        <v>5560947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7.5277520539999996</v>
      </c>
      <c r="AB132" s="1102"/>
      <c r="AC132" s="1102"/>
      <c r="AD132" s="1102"/>
      <c r="AE132" s="1103"/>
      <c r="AF132" s="1104">
        <v>6.8432072550000003</v>
      </c>
      <c r="AG132" s="1102"/>
      <c r="AH132" s="1102"/>
      <c r="AI132" s="1102"/>
      <c r="AJ132" s="1103"/>
      <c r="AK132" s="1104">
        <v>5.8028785379999999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11.5</v>
      </c>
      <c r="AB133" s="1109"/>
      <c r="AC133" s="1109"/>
      <c r="AD133" s="1109"/>
      <c r="AE133" s="1110"/>
      <c r="AF133" s="1108">
        <v>8.6</v>
      </c>
      <c r="AG133" s="1109"/>
      <c r="AH133" s="1109"/>
      <c r="AI133" s="1109"/>
      <c r="AJ133" s="1110"/>
      <c r="AK133" s="1108">
        <v>6.7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28" zoomScale="70" zoomScaleNormal="85" zoomScaleSheetLayoutView="70" workbookViewId="0">
      <selection activeCell="AG74" sqref="AG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6"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B34"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1468852</v>
      </c>
      <c r="L9" s="264">
        <v>119351</v>
      </c>
      <c r="M9" s="265">
        <v>87341</v>
      </c>
      <c r="N9" s="266">
        <v>36.6</v>
      </c>
    </row>
    <row r="10" spans="1:16">
      <c r="A10" s="248"/>
      <c r="B10" s="244"/>
      <c r="C10" s="244"/>
      <c r="D10" s="244"/>
      <c r="E10" s="244"/>
      <c r="F10" s="244"/>
      <c r="G10" s="1117" t="s">
        <v>472</v>
      </c>
      <c r="H10" s="1118"/>
      <c r="I10" s="1118"/>
      <c r="J10" s="1119"/>
      <c r="K10" s="267">
        <v>172428</v>
      </c>
      <c r="L10" s="268">
        <v>14011</v>
      </c>
      <c r="M10" s="269">
        <v>8730</v>
      </c>
      <c r="N10" s="270">
        <v>60.5</v>
      </c>
    </row>
    <row r="11" spans="1:16" ht="13.5" customHeight="1">
      <c r="A11" s="248"/>
      <c r="B11" s="244"/>
      <c r="C11" s="244"/>
      <c r="D11" s="244"/>
      <c r="E11" s="244"/>
      <c r="F11" s="244"/>
      <c r="G11" s="1117" t="s">
        <v>473</v>
      </c>
      <c r="H11" s="1118"/>
      <c r="I11" s="1118"/>
      <c r="J11" s="1119"/>
      <c r="K11" s="267">
        <v>296845</v>
      </c>
      <c r="L11" s="268">
        <v>24120</v>
      </c>
      <c r="M11" s="269">
        <v>12876</v>
      </c>
      <c r="N11" s="270">
        <v>87.3</v>
      </c>
    </row>
    <row r="12" spans="1:16" ht="13.5" customHeight="1">
      <c r="A12" s="248"/>
      <c r="B12" s="244"/>
      <c r="C12" s="244"/>
      <c r="D12" s="244"/>
      <c r="E12" s="244"/>
      <c r="F12" s="244"/>
      <c r="G12" s="1117" t="s">
        <v>474</v>
      </c>
      <c r="H12" s="1118"/>
      <c r="I12" s="1118"/>
      <c r="J12" s="1119"/>
      <c r="K12" s="267" t="s">
        <v>475</v>
      </c>
      <c r="L12" s="268" t="s">
        <v>475</v>
      </c>
      <c r="M12" s="269">
        <v>1090</v>
      </c>
      <c r="N12" s="270" t="s">
        <v>475</v>
      </c>
    </row>
    <row r="13" spans="1:16" ht="13.5" customHeight="1">
      <c r="A13" s="248"/>
      <c r="B13" s="244"/>
      <c r="C13" s="244"/>
      <c r="D13" s="244"/>
      <c r="E13" s="244"/>
      <c r="F13" s="244"/>
      <c r="G13" s="1117" t="s">
        <v>476</v>
      </c>
      <c r="H13" s="1118"/>
      <c r="I13" s="1118"/>
      <c r="J13" s="1119"/>
      <c r="K13" s="267" t="s">
        <v>475</v>
      </c>
      <c r="L13" s="268" t="s">
        <v>475</v>
      </c>
      <c r="M13" s="269">
        <v>18</v>
      </c>
      <c r="N13" s="270" t="s">
        <v>475</v>
      </c>
    </row>
    <row r="14" spans="1:16" ht="13.5" customHeight="1">
      <c r="A14" s="248"/>
      <c r="B14" s="244"/>
      <c r="C14" s="244"/>
      <c r="D14" s="244"/>
      <c r="E14" s="244"/>
      <c r="F14" s="244"/>
      <c r="G14" s="1117" t="s">
        <v>477</v>
      </c>
      <c r="H14" s="1118"/>
      <c r="I14" s="1118"/>
      <c r="J14" s="1119"/>
      <c r="K14" s="267">
        <v>37437</v>
      </c>
      <c r="L14" s="268">
        <v>3042</v>
      </c>
      <c r="M14" s="269">
        <v>4293</v>
      </c>
      <c r="N14" s="270">
        <v>-29.1</v>
      </c>
    </row>
    <row r="15" spans="1:16" ht="13.5" customHeight="1">
      <c r="A15" s="248"/>
      <c r="B15" s="244"/>
      <c r="C15" s="244"/>
      <c r="D15" s="244"/>
      <c r="E15" s="244"/>
      <c r="F15" s="244"/>
      <c r="G15" s="1117" t="s">
        <v>478</v>
      </c>
      <c r="H15" s="1118"/>
      <c r="I15" s="1118"/>
      <c r="J15" s="1119"/>
      <c r="K15" s="267">
        <v>38396</v>
      </c>
      <c r="L15" s="268">
        <v>3120</v>
      </c>
      <c r="M15" s="269">
        <v>2010</v>
      </c>
      <c r="N15" s="270">
        <v>55.2</v>
      </c>
    </row>
    <row r="16" spans="1:16">
      <c r="A16" s="248"/>
      <c r="B16" s="244"/>
      <c r="C16" s="244"/>
      <c r="D16" s="244"/>
      <c r="E16" s="244"/>
      <c r="F16" s="244"/>
      <c r="G16" s="1120" t="s">
        <v>479</v>
      </c>
      <c r="H16" s="1121"/>
      <c r="I16" s="1121"/>
      <c r="J16" s="1122"/>
      <c r="K16" s="268">
        <v>-120069</v>
      </c>
      <c r="L16" s="268">
        <v>-9756</v>
      </c>
      <c r="M16" s="269">
        <v>-10218</v>
      </c>
      <c r="N16" s="270">
        <v>-4.5</v>
      </c>
    </row>
    <row r="17" spans="1:16">
      <c r="A17" s="248"/>
      <c r="B17" s="244"/>
      <c r="C17" s="244"/>
      <c r="D17" s="244"/>
      <c r="E17" s="244"/>
      <c r="F17" s="244"/>
      <c r="G17" s="1120" t="s">
        <v>170</v>
      </c>
      <c r="H17" s="1121"/>
      <c r="I17" s="1121"/>
      <c r="J17" s="1122"/>
      <c r="K17" s="268">
        <v>1893889</v>
      </c>
      <c r="L17" s="268">
        <v>153887</v>
      </c>
      <c r="M17" s="269">
        <v>106139</v>
      </c>
      <c r="N17" s="270">
        <v>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14.54</v>
      </c>
      <c r="L21" s="281">
        <v>10.27</v>
      </c>
      <c r="M21" s="282">
        <v>4.2699999999999996</v>
      </c>
      <c r="N21" s="249"/>
      <c r="O21" s="283"/>
      <c r="P21" s="279"/>
    </row>
    <row r="22" spans="1:16" s="284" customFormat="1">
      <c r="A22" s="279"/>
      <c r="B22" s="249"/>
      <c r="C22" s="249"/>
      <c r="D22" s="249"/>
      <c r="E22" s="249"/>
      <c r="F22" s="249"/>
      <c r="G22" s="1112" t="s">
        <v>485</v>
      </c>
      <c r="H22" s="1113"/>
      <c r="I22" s="1113"/>
      <c r="J22" s="1114"/>
      <c r="K22" s="285">
        <v>96.7</v>
      </c>
      <c r="L22" s="286">
        <v>95.1</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1737876</v>
      </c>
      <c r="L32" s="294">
        <v>141210</v>
      </c>
      <c r="M32" s="295">
        <v>57922</v>
      </c>
      <c r="N32" s="296">
        <v>143.80000000000001</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t="s">
        <v>475</v>
      </c>
      <c r="N34" s="296" t="s">
        <v>475</v>
      </c>
    </row>
    <row r="35" spans="1:16" ht="27" customHeight="1">
      <c r="A35" s="248"/>
      <c r="B35" s="244"/>
      <c r="C35" s="244"/>
      <c r="D35" s="244"/>
      <c r="E35" s="244"/>
      <c r="F35" s="244"/>
      <c r="G35" s="1128" t="s">
        <v>492</v>
      </c>
      <c r="H35" s="1129"/>
      <c r="I35" s="1129"/>
      <c r="J35" s="1130"/>
      <c r="K35" s="294">
        <v>455841</v>
      </c>
      <c r="L35" s="294">
        <v>37039</v>
      </c>
      <c r="M35" s="295">
        <v>16698</v>
      </c>
      <c r="N35" s="296">
        <v>121.8</v>
      </c>
    </row>
    <row r="36" spans="1:16" ht="27" customHeight="1">
      <c r="A36" s="248"/>
      <c r="B36" s="244"/>
      <c r="C36" s="244"/>
      <c r="D36" s="244"/>
      <c r="E36" s="244"/>
      <c r="F36" s="244"/>
      <c r="G36" s="1128" t="s">
        <v>493</v>
      </c>
      <c r="H36" s="1129"/>
      <c r="I36" s="1129"/>
      <c r="J36" s="1130"/>
      <c r="K36" s="294">
        <v>32904</v>
      </c>
      <c r="L36" s="294">
        <v>2674</v>
      </c>
      <c r="M36" s="295">
        <v>4963</v>
      </c>
      <c r="N36" s="296">
        <v>-46.1</v>
      </c>
    </row>
    <row r="37" spans="1:16" ht="13.5" customHeight="1">
      <c r="A37" s="248"/>
      <c r="B37" s="244"/>
      <c r="C37" s="244"/>
      <c r="D37" s="244"/>
      <c r="E37" s="244"/>
      <c r="F37" s="244"/>
      <c r="G37" s="1128" t="s">
        <v>494</v>
      </c>
      <c r="H37" s="1129"/>
      <c r="I37" s="1129"/>
      <c r="J37" s="1130"/>
      <c r="K37" s="294">
        <v>30138</v>
      </c>
      <c r="L37" s="294">
        <v>2449</v>
      </c>
      <c r="M37" s="295">
        <v>1334</v>
      </c>
      <c r="N37" s="296">
        <v>83.6</v>
      </c>
    </row>
    <row r="38" spans="1:16" ht="27" customHeight="1">
      <c r="A38" s="248"/>
      <c r="B38" s="244"/>
      <c r="C38" s="244"/>
      <c r="D38" s="244"/>
      <c r="E38" s="244"/>
      <c r="F38" s="244"/>
      <c r="G38" s="1131" t="s">
        <v>495</v>
      </c>
      <c r="H38" s="1132"/>
      <c r="I38" s="1132"/>
      <c r="J38" s="1133"/>
      <c r="K38" s="297">
        <v>840</v>
      </c>
      <c r="L38" s="297">
        <v>68</v>
      </c>
      <c r="M38" s="298">
        <v>8</v>
      </c>
      <c r="N38" s="299">
        <v>750</v>
      </c>
      <c r="O38" s="293"/>
    </row>
    <row r="39" spans="1:16">
      <c r="A39" s="248"/>
      <c r="B39" s="244"/>
      <c r="C39" s="244"/>
      <c r="D39" s="244"/>
      <c r="E39" s="244"/>
      <c r="F39" s="244"/>
      <c r="G39" s="1131" t="s">
        <v>496</v>
      </c>
      <c r="H39" s="1132"/>
      <c r="I39" s="1132"/>
      <c r="J39" s="1133"/>
      <c r="K39" s="300">
        <v>-94739</v>
      </c>
      <c r="L39" s="300">
        <v>-7698</v>
      </c>
      <c r="M39" s="301">
        <v>-2783</v>
      </c>
      <c r="N39" s="302">
        <v>176.6</v>
      </c>
      <c r="O39" s="293"/>
    </row>
    <row r="40" spans="1:16" ht="27" customHeight="1">
      <c r="A40" s="248"/>
      <c r="B40" s="244"/>
      <c r="C40" s="244"/>
      <c r="D40" s="244"/>
      <c r="E40" s="244"/>
      <c r="F40" s="244"/>
      <c r="G40" s="1128" t="s">
        <v>497</v>
      </c>
      <c r="H40" s="1129"/>
      <c r="I40" s="1129"/>
      <c r="J40" s="1130"/>
      <c r="K40" s="300">
        <v>-1840165</v>
      </c>
      <c r="L40" s="300">
        <v>-149522</v>
      </c>
      <c r="M40" s="301">
        <v>-52415</v>
      </c>
      <c r="N40" s="302">
        <v>185.3</v>
      </c>
      <c r="O40" s="293"/>
    </row>
    <row r="41" spans="1:16">
      <c r="A41" s="248"/>
      <c r="B41" s="244"/>
      <c r="C41" s="244"/>
      <c r="D41" s="244"/>
      <c r="E41" s="244"/>
      <c r="F41" s="244"/>
      <c r="G41" s="1134" t="s">
        <v>280</v>
      </c>
      <c r="H41" s="1135"/>
      <c r="I41" s="1135"/>
      <c r="J41" s="1136"/>
      <c r="K41" s="294">
        <v>322695</v>
      </c>
      <c r="L41" s="300">
        <v>26220</v>
      </c>
      <c r="M41" s="301">
        <v>25727</v>
      </c>
      <c r="N41" s="302">
        <v>1.9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3037351</v>
      </c>
      <c r="J51" s="320">
        <v>236960</v>
      </c>
      <c r="K51" s="321">
        <v>93.6</v>
      </c>
      <c r="L51" s="322">
        <v>70254</v>
      </c>
      <c r="M51" s="323">
        <v>32.700000000000003</v>
      </c>
      <c r="N51" s="324">
        <v>60.9</v>
      </c>
    </row>
    <row r="52" spans="1:14">
      <c r="A52" s="248"/>
      <c r="B52" s="244"/>
      <c r="C52" s="244"/>
      <c r="D52" s="244"/>
      <c r="E52" s="244"/>
      <c r="F52" s="244"/>
      <c r="G52" s="325"/>
      <c r="H52" s="326" t="s">
        <v>508</v>
      </c>
      <c r="I52" s="327">
        <v>2163160</v>
      </c>
      <c r="J52" s="328">
        <v>168760</v>
      </c>
      <c r="K52" s="329">
        <v>67.099999999999994</v>
      </c>
      <c r="L52" s="330">
        <v>41764</v>
      </c>
      <c r="M52" s="331">
        <v>46.6</v>
      </c>
      <c r="N52" s="332">
        <v>20.5</v>
      </c>
    </row>
    <row r="53" spans="1:14">
      <c r="A53" s="248"/>
      <c r="B53" s="244"/>
      <c r="C53" s="244"/>
      <c r="D53" s="244"/>
      <c r="E53" s="244"/>
      <c r="F53" s="244"/>
      <c r="G53" s="310" t="s">
        <v>509</v>
      </c>
      <c r="H53" s="311"/>
      <c r="I53" s="319">
        <v>1811017</v>
      </c>
      <c r="J53" s="320">
        <v>142420</v>
      </c>
      <c r="K53" s="321">
        <v>-39.9</v>
      </c>
      <c r="L53" s="322">
        <v>89245</v>
      </c>
      <c r="M53" s="323">
        <v>27</v>
      </c>
      <c r="N53" s="324">
        <v>-66.900000000000006</v>
      </c>
    </row>
    <row r="54" spans="1:14">
      <c r="A54" s="248"/>
      <c r="B54" s="244"/>
      <c r="C54" s="244"/>
      <c r="D54" s="244"/>
      <c r="E54" s="244"/>
      <c r="F54" s="244"/>
      <c r="G54" s="325"/>
      <c r="H54" s="326" t="s">
        <v>508</v>
      </c>
      <c r="I54" s="327">
        <v>1588564</v>
      </c>
      <c r="J54" s="328">
        <v>124926</v>
      </c>
      <c r="K54" s="329">
        <v>-26</v>
      </c>
      <c r="L54" s="330">
        <v>42966</v>
      </c>
      <c r="M54" s="331">
        <v>2.9</v>
      </c>
      <c r="N54" s="332">
        <v>-28.9</v>
      </c>
    </row>
    <row r="55" spans="1:14">
      <c r="A55" s="248"/>
      <c r="B55" s="244"/>
      <c r="C55" s="244"/>
      <c r="D55" s="244"/>
      <c r="E55" s="244"/>
      <c r="F55" s="244"/>
      <c r="G55" s="310" t="s">
        <v>510</v>
      </c>
      <c r="H55" s="311"/>
      <c r="I55" s="319">
        <v>1405356</v>
      </c>
      <c r="J55" s="320">
        <v>112609</v>
      </c>
      <c r="K55" s="321">
        <v>-20.9</v>
      </c>
      <c r="L55" s="322">
        <v>70897</v>
      </c>
      <c r="M55" s="323">
        <v>-20.6</v>
      </c>
      <c r="N55" s="324">
        <v>-0.3</v>
      </c>
    </row>
    <row r="56" spans="1:14">
      <c r="A56" s="248"/>
      <c r="B56" s="244"/>
      <c r="C56" s="244"/>
      <c r="D56" s="244"/>
      <c r="E56" s="244"/>
      <c r="F56" s="244"/>
      <c r="G56" s="325"/>
      <c r="H56" s="326" t="s">
        <v>508</v>
      </c>
      <c r="I56" s="327">
        <v>1096056</v>
      </c>
      <c r="J56" s="328">
        <v>87825</v>
      </c>
      <c r="K56" s="329">
        <v>-29.7</v>
      </c>
      <c r="L56" s="330">
        <v>39878</v>
      </c>
      <c r="M56" s="331">
        <v>-7.2</v>
      </c>
      <c r="N56" s="332">
        <v>-22.5</v>
      </c>
    </row>
    <row r="57" spans="1:14">
      <c r="A57" s="248"/>
      <c r="B57" s="244"/>
      <c r="C57" s="244"/>
      <c r="D57" s="244"/>
      <c r="E57" s="244"/>
      <c r="F57" s="244"/>
      <c r="G57" s="310" t="s">
        <v>511</v>
      </c>
      <c r="H57" s="311"/>
      <c r="I57" s="319">
        <v>1272915</v>
      </c>
      <c r="J57" s="320">
        <v>102497</v>
      </c>
      <c r="K57" s="321">
        <v>-9</v>
      </c>
      <c r="L57" s="322">
        <v>66496</v>
      </c>
      <c r="M57" s="323">
        <v>-6.2</v>
      </c>
      <c r="N57" s="324">
        <v>-2.8</v>
      </c>
    </row>
    <row r="58" spans="1:14">
      <c r="A58" s="248"/>
      <c r="B58" s="244"/>
      <c r="C58" s="244"/>
      <c r="D58" s="244"/>
      <c r="E58" s="244"/>
      <c r="F58" s="244"/>
      <c r="G58" s="325"/>
      <c r="H58" s="326" t="s">
        <v>508</v>
      </c>
      <c r="I58" s="327">
        <v>953707</v>
      </c>
      <c r="J58" s="328">
        <v>76794</v>
      </c>
      <c r="K58" s="329">
        <v>-12.6</v>
      </c>
      <c r="L58" s="330">
        <v>36530</v>
      </c>
      <c r="M58" s="331">
        <v>-8.4</v>
      </c>
      <c r="N58" s="332">
        <v>-4.2</v>
      </c>
    </row>
    <row r="59" spans="1:14">
      <c r="A59" s="248"/>
      <c r="B59" s="244"/>
      <c r="C59" s="244"/>
      <c r="D59" s="244"/>
      <c r="E59" s="244"/>
      <c r="F59" s="244"/>
      <c r="G59" s="310" t="s">
        <v>512</v>
      </c>
      <c r="H59" s="311"/>
      <c r="I59" s="319">
        <v>1378473</v>
      </c>
      <c r="J59" s="320">
        <v>112007</v>
      </c>
      <c r="K59" s="321">
        <v>9.3000000000000007</v>
      </c>
      <c r="L59" s="322">
        <v>82748</v>
      </c>
      <c r="M59" s="323">
        <v>24.4</v>
      </c>
      <c r="N59" s="324">
        <v>-15.1</v>
      </c>
    </row>
    <row r="60" spans="1:14">
      <c r="A60" s="248"/>
      <c r="B60" s="244"/>
      <c r="C60" s="244"/>
      <c r="D60" s="244"/>
      <c r="E60" s="244"/>
      <c r="F60" s="244"/>
      <c r="G60" s="325"/>
      <c r="H60" s="326" t="s">
        <v>508</v>
      </c>
      <c r="I60" s="333">
        <v>941589</v>
      </c>
      <c r="J60" s="328">
        <v>76508</v>
      </c>
      <c r="K60" s="329">
        <v>-0.4</v>
      </c>
      <c r="L60" s="330">
        <v>44732</v>
      </c>
      <c r="M60" s="331">
        <v>22.5</v>
      </c>
      <c r="N60" s="332">
        <v>-22.9</v>
      </c>
    </row>
    <row r="61" spans="1:14">
      <c r="A61" s="248"/>
      <c r="B61" s="244"/>
      <c r="C61" s="244"/>
      <c r="D61" s="244"/>
      <c r="E61" s="244"/>
      <c r="F61" s="244"/>
      <c r="G61" s="310" t="s">
        <v>513</v>
      </c>
      <c r="H61" s="334"/>
      <c r="I61" s="335">
        <v>1781022</v>
      </c>
      <c r="J61" s="336">
        <v>141299</v>
      </c>
      <c r="K61" s="337">
        <v>6.6</v>
      </c>
      <c r="L61" s="338">
        <v>75928</v>
      </c>
      <c r="M61" s="339">
        <v>11.5</v>
      </c>
      <c r="N61" s="324">
        <v>-4.9000000000000004</v>
      </c>
    </row>
    <row r="62" spans="1:14">
      <c r="A62" s="248"/>
      <c r="B62" s="244"/>
      <c r="C62" s="244"/>
      <c r="D62" s="244"/>
      <c r="E62" s="244"/>
      <c r="F62" s="244"/>
      <c r="G62" s="325"/>
      <c r="H62" s="326" t="s">
        <v>508</v>
      </c>
      <c r="I62" s="327">
        <v>1348615</v>
      </c>
      <c r="J62" s="328">
        <v>106963</v>
      </c>
      <c r="K62" s="329">
        <v>-0.3</v>
      </c>
      <c r="L62" s="330">
        <v>41174</v>
      </c>
      <c r="M62" s="331">
        <v>11.3</v>
      </c>
      <c r="N62" s="332">
        <v>-11.6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2"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24.47</v>
      </c>
      <c r="G47" s="12">
        <v>28.44</v>
      </c>
      <c r="H47" s="12">
        <v>38.950000000000003</v>
      </c>
      <c r="I47" s="12">
        <v>44.73</v>
      </c>
      <c r="J47" s="13">
        <v>51.8</v>
      </c>
    </row>
    <row r="48" spans="2:10" ht="57.75" customHeight="1">
      <c r="B48" s="14"/>
      <c r="C48" s="1139" t="s">
        <v>4</v>
      </c>
      <c r="D48" s="1139"/>
      <c r="E48" s="1140"/>
      <c r="F48" s="15">
        <v>1.83</v>
      </c>
      <c r="G48" s="16">
        <v>2.4700000000000002</v>
      </c>
      <c r="H48" s="16">
        <v>1.69</v>
      </c>
      <c r="I48" s="16">
        <v>2.5499999999999998</v>
      </c>
      <c r="J48" s="17">
        <v>2.6</v>
      </c>
    </row>
    <row r="49" spans="2:10" ht="57.75" customHeight="1" thickBot="1">
      <c r="B49" s="18"/>
      <c r="C49" s="1141" t="s">
        <v>5</v>
      </c>
      <c r="D49" s="1141"/>
      <c r="E49" s="1142"/>
      <c r="F49" s="19">
        <v>6.55</v>
      </c>
      <c r="G49" s="20">
        <v>7.83</v>
      </c>
      <c r="H49" s="20">
        <v>10.61</v>
      </c>
      <c r="I49" s="20">
        <v>11.6</v>
      </c>
      <c r="J49" s="21">
        <v>10.81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3"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1.68</v>
      </c>
      <c r="G34" s="33">
        <v>2.42</v>
      </c>
      <c r="H34" s="33">
        <v>1.65</v>
      </c>
      <c r="I34" s="33">
        <v>2.5099999999999998</v>
      </c>
      <c r="J34" s="34">
        <v>2.5499999999999998</v>
      </c>
      <c r="K34" s="22"/>
      <c r="L34" s="22"/>
      <c r="M34" s="22"/>
      <c r="N34" s="22"/>
      <c r="O34" s="22"/>
      <c r="P34" s="22"/>
    </row>
    <row r="35" spans="1:16" ht="39" customHeight="1">
      <c r="A35" s="22"/>
      <c r="B35" s="35"/>
      <c r="C35" s="1143" t="s">
        <v>521</v>
      </c>
      <c r="D35" s="1144"/>
      <c r="E35" s="1145"/>
      <c r="F35" s="36">
        <v>0.35</v>
      </c>
      <c r="G35" s="37">
        <v>0.49</v>
      </c>
      <c r="H35" s="37">
        <v>0.44</v>
      </c>
      <c r="I35" s="37">
        <v>0.95</v>
      </c>
      <c r="J35" s="38">
        <v>1.26</v>
      </c>
      <c r="K35" s="22"/>
      <c r="L35" s="22"/>
      <c r="M35" s="22"/>
      <c r="N35" s="22"/>
      <c r="O35" s="22"/>
      <c r="P35" s="22"/>
    </row>
    <row r="36" spans="1:16" ht="39" customHeight="1">
      <c r="A36" s="22"/>
      <c r="B36" s="35"/>
      <c r="C36" s="1143" t="s">
        <v>522</v>
      </c>
      <c r="D36" s="1144"/>
      <c r="E36" s="1145"/>
      <c r="F36" s="36">
        <v>0.41</v>
      </c>
      <c r="G36" s="37">
        <v>0.4</v>
      </c>
      <c r="H36" s="37">
        <v>0.52</v>
      </c>
      <c r="I36" s="37">
        <v>0.63</v>
      </c>
      <c r="J36" s="38">
        <v>0.76</v>
      </c>
      <c r="K36" s="22"/>
      <c r="L36" s="22"/>
      <c r="M36" s="22"/>
      <c r="N36" s="22"/>
      <c r="O36" s="22"/>
      <c r="P36" s="22"/>
    </row>
    <row r="37" spans="1:16" ht="39" customHeight="1">
      <c r="A37" s="22"/>
      <c r="B37" s="35"/>
      <c r="C37" s="1143" t="s">
        <v>523</v>
      </c>
      <c r="D37" s="1144"/>
      <c r="E37" s="1145"/>
      <c r="F37" s="36">
        <v>0.08</v>
      </c>
      <c r="G37" s="37">
        <v>0.08</v>
      </c>
      <c r="H37" s="37">
        <v>0.05</v>
      </c>
      <c r="I37" s="37">
        <v>7.0000000000000007E-2</v>
      </c>
      <c r="J37" s="38">
        <v>0.06</v>
      </c>
      <c r="K37" s="22"/>
      <c r="L37" s="22"/>
      <c r="M37" s="22"/>
      <c r="N37" s="22"/>
      <c r="O37" s="22"/>
      <c r="P37" s="22"/>
    </row>
    <row r="38" spans="1:16" ht="39" customHeight="1">
      <c r="A38" s="22"/>
      <c r="B38" s="35"/>
      <c r="C38" s="1143" t="s">
        <v>524</v>
      </c>
      <c r="D38" s="1144"/>
      <c r="E38" s="1145"/>
      <c r="F38" s="36">
        <v>0.05</v>
      </c>
      <c r="G38" s="37">
        <v>7.0000000000000007E-2</v>
      </c>
      <c r="H38" s="37">
        <v>0.06</v>
      </c>
      <c r="I38" s="37">
        <v>0.06</v>
      </c>
      <c r="J38" s="38">
        <v>0.06</v>
      </c>
      <c r="K38" s="22"/>
      <c r="L38" s="22"/>
      <c r="M38" s="22"/>
      <c r="N38" s="22"/>
      <c r="O38" s="22"/>
      <c r="P38" s="22"/>
    </row>
    <row r="39" spans="1:16" ht="39" customHeight="1">
      <c r="A39" s="22"/>
      <c r="B39" s="35"/>
      <c r="C39" s="1143" t="s">
        <v>525</v>
      </c>
      <c r="D39" s="1144"/>
      <c r="E39" s="1145"/>
      <c r="F39" s="36">
        <v>0.15</v>
      </c>
      <c r="G39" s="37">
        <v>0.05</v>
      </c>
      <c r="H39" s="37">
        <v>0.04</v>
      </c>
      <c r="I39" s="37">
        <v>0.04</v>
      </c>
      <c r="J39" s="38">
        <v>0.05</v>
      </c>
      <c r="K39" s="22"/>
      <c r="L39" s="22"/>
      <c r="M39" s="22"/>
      <c r="N39" s="22"/>
      <c r="O39" s="22"/>
      <c r="P39" s="22"/>
    </row>
    <row r="40" spans="1:16" ht="39" customHeight="1">
      <c r="A40" s="22"/>
      <c r="B40" s="35"/>
      <c r="C40" s="1143" t="s">
        <v>526</v>
      </c>
      <c r="D40" s="1144"/>
      <c r="E40" s="1145"/>
      <c r="F40" s="36">
        <v>0.01</v>
      </c>
      <c r="G40" s="37">
        <v>0.01</v>
      </c>
      <c r="H40" s="37">
        <v>0.01</v>
      </c>
      <c r="I40" s="37">
        <v>0.05</v>
      </c>
      <c r="J40" s="38">
        <v>0.03</v>
      </c>
      <c r="K40" s="22"/>
      <c r="L40" s="22"/>
      <c r="M40" s="22"/>
      <c r="N40" s="22"/>
      <c r="O40" s="22"/>
      <c r="P40" s="22"/>
    </row>
    <row r="41" spans="1:16" ht="39" customHeight="1">
      <c r="A41" s="22"/>
      <c r="B41" s="35"/>
      <c r="C41" s="1143" t="s">
        <v>527</v>
      </c>
      <c r="D41" s="1144"/>
      <c r="E41" s="1145"/>
      <c r="F41" s="36">
        <v>0.04</v>
      </c>
      <c r="G41" s="37">
        <v>0.03</v>
      </c>
      <c r="H41" s="37">
        <v>0.01</v>
      </c>
      <c r="I41" s="37">
        <v>0.02</v>
      </c>
      <c r="J41" s="38">
        <v>0.02</v>
      </c>
      <c r="K41" s="22"/>
      <c r="L41" s="22"/>
      <c r="M41" s="22"/>
      <c r="N41" s="22"/>
      <c r="O41" s="22"/>
      <c r="P41" s="22"/>
    </row>
    <row r="42" spans="1:16" ht="39" customHeight="1">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529</v>
      </c>
      <c r="D43" s="1147"/>
      <c r="E43" s="1148"/>
      <c r="F43" s="41">
        <v>0.05</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2"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1958</v>
      </c>
      <c r="L45" s="60">
        <v>1934</v>
      </c>
      <c r="M45" s="60">
        <v>1827</v>
      </c>
      <c r="N45" s="60">
        <v>1755</v>
      </c>
      <c r="O45" s="61">
        <v>1738</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481</v>
      </c>
      <c r="L48" s="64">
        <v>431</v>
      </c>
      <c r="M48" s="64">
        <v>395</v>
      </c>
      <c r="N48" s="64">
        <v>441</v>
      </c>
      <c r="O48" s="65">
        <v>456</v>
      </c>
      <c r="P48" s="48"/>
      <c r="Q48" s="48"/>
      <c r="R48" s="48"/>
      <c r="S48" s="48"/>
      <c r="T48" s="48"/>
      <c r="U48" s="48"/>
    </row>
    <row r="49" spans="1:21" ht="30.75" customHeight="1">
      <c r="A49" s="48"/>
      <c r="B49" s="1161"/>
      <c r="C49" s="1162"/>
      <c r="D49" s="62"/>
      <c r="E49" s="1153" t="s">
        <v>16</v>
      </c>
      <c r="F49" s="1153"/>
      <c r="G49" s="1153"/>
      <c r="H49" s="1153"/>
      <c r="I49" s="1153"/>
      <c r="J49" s="1154"/>
      <c r="K49" s="63">
        <v>116</v>
      </c>
      <c r="L49" s="64">
        <v>52</v>
      </c>
      <c r="M49" s="64">
        <v>59</v>
      </c>
      <c r="N49" s="64">
        <v>41</v>
      </c>
      <c r="O49" s="65">
        <v>33</v>
      </c>
      <c r="P49" s="48"/>
      <c r="Q49" s="48"/>
      <c r="R49" s="48"/>
      <c r="S49" s="48"/>
      <c r="T49" s="48"/>
      <c r="U49" s="48"/>
    </row>
    <row r="50" spans="1:21" ht="30.75" customHeight="1">
      <c r="A50" s="48"/>
      <c r="B50" s="1161"/>
      <c r="C50" s="1162"/>
      <c r="D50" s="62"/>
      <c r="E50" s="1153" t="s">
        <v>17</v>
      </c>
      <c r="F50" s="1153"/>
      <c r="G50" s="1153"/>
      <c r="H50" s="1153"/>
      <c r="I50" s="1153"/>
      <c r="J50" s="1154"/>
      <c r="K50" s="63">
        <v>146</v>
      </c>
      <c r="L50" s="64">
        <v>145</v>
      </c>
      <c r="M50" s="64">
        <v>33</v>
      </c>
      <c r="N50" s="64">
        <v>33</v>
      </c>
      <c r="O50" s="65">
        <v>30</v>
      </c>
      <c r="P50" s="48"/>
      <c r="Q50" s="48"/>
      <c r="R50" s="48"/>
      <c r="S50" s="48"/>
      <c r="T50" s="48"/>
      <c r="U50" s="48"/>
    </row>
    <row r="51" spans="1:21" ht="30.75" customHeight="1">
      <c r="A51" s="48"/>
      <c r="B51" s="1163"/>
      <c r="C51" s="1164"/>
      <c r="D51" s="66"/>
      <c r="E51" s="1153" t="s">
        <v>18</v>
      </c>
      <c r="F51" s="1153"/>
      <c r="G51" s="1153"/>
      <c r="H51" s="1153"/>
      <c r="I51" s="1153"/>
      <c r="J51" s="1154"/>
      <c r="K51" s="63">
        <v>1</v>
      </c>
      <c r="L51" s="64">
        <v>1</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1861</v>
      </c>
      <c r="L52" s="64">
        <v>1917</v>
      </c>
      <c r="M52" s="64">
        <v>1903</v>
      </c>
      <c r="N52" s="64">
        <v>1888</v>
      </c>
      <c r="O52" s="65">
        <v>1934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841</v>
      </c>
      <c r="L53" s="69">
        <v>646</v>
      </c>
      <c r="M53" s="69">
        <v>412</v>
      </c>
      <c r="N53" s="69">
        <v>383</v>
      </c>
      <c r="O53" s="70">
        <v>324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2015-04-23T03:22:01Z</cp:lastPrinted>
  <dcterms:created xsi:type="dcterms:W3CDTF">2015-02-17T06:52:13Z</dcterms:created>
  <dcterms:modified xsi:type="dcterms:W3CDTF">2015-04-23T09:02:32Z</dcterms:modified>
</cp:coreProperties>
</file>