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6木曽\"/>
    </mc:Choice>
  </mc:AlternateContent>
  <xr:revisionPtr revIDLastSave="0" documentId="13_ncr:1_{8EA55DA9-AD83-4201-84E2-7908177599D6}"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W102" i="12" l="1"/>
  <c r="CR102" i="12"/>
  <c r="AU88" i="12"/>
  <c r="AP88" i="12"/>
  <c r="AF88" i="12"/>
  <c r="AU63" i="12"/>
  <c r="AP63" i="12"/>
  <c r="AP23" i="12"/>
  <c r="AA23" i="12"/>
  <c r="V23" i="12"/>
  <c r="Q23"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BE34" i="10"/>
  <c r="C34" i="10"/>
  <c r="C35"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<sst xmlns="http://schemas.openxmlformats.org/spreadsheetml/2006/main" count="1125" uniqueCount="607">
  <si>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</si>
  <si>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</si>
  <si>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</si>
  <si>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</si>
  <si>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</si>
  <si>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</si>
  <si>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</si>
  <si>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</si>
  <si>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</si>
  <si>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</si>
  <si>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</si>
  <si>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</si>
  <si>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</si>
  <si>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</si>
  <si>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</si>
  <si>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</si>
  <si>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</si>
  <si>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</si>
  <si>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</si>
  <si>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</si>
  <si>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</si>
  <si>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</si>
  <si>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</si>
  <si>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</si>
  <si>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</si>
  <si>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</si>
  <si>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</si>
  <si>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</si>
  <si>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</si>
  <si>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</si>
  <si>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</si>
  <si>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</si>
  <si>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</si>
  <si>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</si>
  <si>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</si>
  <si>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</si>
  <si>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</si>
  <si>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</si>
  <si>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</si>
  <si>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</si>
  <si>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</si>
  <si>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</si>
  <si>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</si>
  <si>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</si>
  <si>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</si>
  <si>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</si>
  <si>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</si>
  <si>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</si>
  <si>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</si>
  <si>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</si>
  <si>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</si>
  <si>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</si>
  <si>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</si>
  <si>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</si>
  <si>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</si>
  <si>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</si>
  <si>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</si>
  <si>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</si>
  <si>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</si>
  <si>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</si>
  <si>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</si>
  <si>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</si>
  <si>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</si>
  <si>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</si>
  <si>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</si>
  <si>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</si>
  <si>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</si>
  <si>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</si>
  <si>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</si>
  <si>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</si>
  <si>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</si>
  <si>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</si>
  <si>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</si>
  <si>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</si>
  <si>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</si>
  <si>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</si>
  <si>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</si>
  <si>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</si>
  <si>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</si>
  <si>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</si>
  <si>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</si>
  <si>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</si>
  <si>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</si>
  <si>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</si>
  <si>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</si>
  <si>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</si>
  <si>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</si>
  <si>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</si>
  <si>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</si>
  <si>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</si>
  <si>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</si>
  <si>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</si>
  <si>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</si>
  <si>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</si>
  <si>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</si>
  <si>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</si>
  <si>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</si>
  <si>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</si>
  <si>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</si>
  <si>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</si>
  <si>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上松町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</si>
  <si>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</si>
  <si>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</si>
  <si>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</si>
  <si>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</si>
  <si>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</si>
  <si>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</si>
  <si>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</si>
  <si>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</si>
  <si>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</si>
  <si>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</si>
  <si>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</si>
  <si>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</si>
  <si>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</si>
  <si>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</si>
  <si>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</si>
  <si>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</si>
  <si>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</si>
  <si>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</si>
  <si>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</si>
  <si>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</si>
  <si>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</si>
  <si>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</si>
  <si>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</si>
  <si>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</si>
  <si>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</si>
  <si>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</si>
  <si>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</si>
  <si>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</si>
  <si>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</si>
  <si>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</si>
  <si>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</si>
  <si>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</si>
  <si>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</si>
  <si>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</si>
  <si>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</si>
  <si>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</si>
  <si>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</si>
  <si>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</si>
  <si>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</si>
  <si>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</si>
  <si>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</si>
  <si>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</si>
  <si>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</si>
  <si>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</si>
  <si>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</si>
  <si>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</si>
  <si>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</si>
  <si>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</si>
  <si>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</si>
  <si>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</si>
  <si>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</si>
  <si>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</si>
  <si>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</si>
  <si>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</si>
  <si>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</si>
  <si>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</si>
  <si>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</si>
  <si>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</si>
  <si>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</si>
  <si>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</si>
  <si>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</si>
  <si>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</si>
  <si>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</si>
  <si>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</si>
  <si>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</si>
  <si>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</si>
  <si>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</si>
  <si>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</si>
  <si>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</si>
  <si>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</si>
  <si>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</si>
  <si>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</si>
  <si>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</si>
  <si>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</si>
  <si>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</si>
  <si>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</si>
  <si>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</si>
  <si>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</si>
  <si>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</si>
  <si>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</si>
  <si>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</si>
  <si>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</si>
  <si>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</si>
  <si>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</si>
  <si>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</si>
  <si>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</si>
  <si>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</si>
  <si>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</si>
  <si>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</si>
  <si>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</si>
  <si>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</si>
  <si>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</si>
  <si>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</si>
  <si>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</si>
  <si>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</si>
  <si>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</si>
  <si>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</si>
  <si>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</si>
  <si>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</si>
  <si>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</si>
  <si>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</si>
  <si>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</si>
  <si>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</si>
  <si>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</si>
  <si>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</si>
  <si>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</si>
  <si>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</si>
  <si>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</si>
  <si>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</si>
  <si>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</si>
  <si>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</si>
  <si>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</si>
  <si>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</si>
  <si>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</si>
  <si>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</si>
  <si>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長野県上松町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</si>
  <si>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</si>
  <si>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</si>
  <si>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</si>
  <si>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</si>
  <si>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</si>
  <si>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</si>
  <si>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</si>
  <si>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</si>
  <si>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</si>
  <si>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</si>
  <si>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</si>
  <si>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</si>
  <si>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</si>
  <si>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</si>
  <si>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</si>
  <si>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</si>
  <si>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</si>
  <si>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</si>
  <si>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</si>
  <si>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</si>
  <si>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</si>
  <si>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</si>
  <si>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</si>
  <si>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</si>
  <si>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</si>
  <si>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</si>
  <si>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</si>
  <si>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</si>
  <si>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</si>
  <si>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</si>
  <si>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</si>
  <si>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</si>
  <si>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</si>
  <si>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</si>
  <si>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</si>
  <si>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</si>
  <si>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</si>
  <si>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</si>
  <si>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</si>
  <si>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</si>
  <si>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</si>
  <si>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</si>
  <si>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</si>
  <si>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</si>
  <si>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</si>
  <si>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</si>
  <si>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</si>
  <si>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</si>
  <si>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</si>
  <si>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</si>
  <si>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</si>
  <si>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</si>
  <si>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</si>
  <si>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</si>
  <si>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</si>
  <si>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</si>
  <si>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</si>
  <si>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</si>
  <si>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</si>
  <si>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</si>
  <si>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</si>
  <si>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</si>
  <si>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</si>
  <si>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</si>
  <si>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</si>
  <si>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</si>
  <si>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</si>
  <si>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</si>
  <si>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</si>
  <si>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</si>
  <si>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</si>
  <si>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</si>
  <si>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</si>
  <si>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</si>
  <si>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</si>
  <si>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</si>
  <si>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</si>
  <si>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</si>
  <si>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</si>
  <si>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</si>
  <si>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</si>
  <si>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</si>
  <si>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</si>
  <si>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</si>
  <si>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</si>
  <si>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</si>
  <si>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</si>
  <si>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</si>
  <si>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</si>
  <si>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</si>
  <si>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</si>
  <si>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</si>
  <si>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</si>
  <si>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</si>
  <si>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</si>
  <si>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</si>
  <si>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</si>
  <si>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</si>
  <si>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</si>
  <si>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</si>
  <si>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</si>
  <si>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</si>
  <si>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</si>
  <si>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</si>
  <si>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</si>
  <si>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</si>
  <si>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</si>
  <si>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</si>
  <si>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</si>
  <si>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</si>
  <si>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</si>
  <si>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</si>
  <si>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</si>
  <si>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</si>
  <si>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</si>
  <si>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</si>
  <si>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</si>
  <si>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</si>
  <si>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</si>
  <si>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</si>
  <si>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</si>
  <si>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</si>
  <si>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</si>
  <si>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</si>
  <si>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</si>
  <si>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</si>
  <si>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</si>
  <si>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</si>
  <si>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</si>
  <si>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</si>
  <si>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</si>
  <si>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</si>
  <si>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</si>
  <si>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</si>
  <si>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</si>
  <si>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</si>
  <si>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</si>
  <si>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</si>
  <si>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</si>
  <si>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</si>
  <si>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</si>
  <si>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</si>
  <si>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</si>
  <si>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</si>
  <si>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</si>
  <si>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</si>
  <si>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</si>
  <si>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</si>
  <si>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</si>
  <si>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</si>
  <si>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</si>
  <si>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</si>
  <si>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長野県上松町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</si>
  <si>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</si>
  <si>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</si>
  <si>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</si>
  <si>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</si>
  <si>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</si>
  <si>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</si>
  <si>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</si>
  <si>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</si>
  <si>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</si>
  <si>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</si>
  <si>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</si>
  <si>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</si>
  <si>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</si>
  <si>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</si>
  <si>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</si>
  <si>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</si>
  <si>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</si>
  <si>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</si>
  <si>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</si>
  <si>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</si>
  <si>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上松町奨学金特別会計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</si>
  <si>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</si>
  <si>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</si>
  <si>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</si>
  <si>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</si>
  <si>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</si>
  <si>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</si>
  <si>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</si>
  <si>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</si>
  <si>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</si>
  <si>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</si>
  <si>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</si>
  <si>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</si>
  <si>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</si>
  <si>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</si>
  <si>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</si>
  <si>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上松町国民健康保険特別会計</t>
    <phoneticPr fontId="5"/>
  </si>
  <si>
    <t>上松町後期高齢者医療特別会計</t>
    <phoneticPr fontId="5"/>
  </si>
  <si>
    <t>-</t>
    <phoneticPr fontId="5"/>
  </si>
  <si>
    <t>上松町水道事業会計</t>
    <phoneticPr fontId="5"/>
  </si>
  <si>
    <t>法適用企業</t>
    <phoneticPr fontId="5"/>
  </si>
  <si>
    <t>上松町下水道事業会計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</si>
  <si>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</si>
  <si>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</si>
  <si>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</si>
  <si>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</si>
  <si>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</si>
  <si>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</si>
  <si>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</si>
  <si>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</si>
  <si>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</si>
  <si>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</si>
  <si>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</si>
  <si>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</si>
  <si>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</si>
  <si>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</si>
  <si>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</si>
  <si>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</si>
  <si>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</si>
  <si>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</si>
  <si>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</si>
  <si>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</si>
  <si>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</si>
  <si>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</si>
  <si>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</si>
  <si>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</si>
  <si>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</si>
  <si>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</si>
  <si>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</si>
  <si>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</si>
  <si>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</si>
  <si>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</si>
  <si>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</si>
  <si>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</si>
  <si>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</si>
  <si>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</si>
  <si>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</si>
  <si>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</si>
  <si>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</si>
  <si>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</si>
  <si>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</si>
  <si>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</si>
  <si>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</si>
  <si>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</si>
  <si>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</si>
  <si>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</si>
  <si>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</si>
  <si>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</si>
  <si>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</si>
  <si>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</si>
  <si>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</si>
  <si>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</si>
  <si>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</si>
  <si>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</si>
  <si>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</si>
  <si>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</si>
  <si>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</si>
  <si>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</si>
  <si>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</si>
  <si>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</si>
  <si>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</si>
  <si>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</si>
  <si>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</si>
  <si>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</si>
  <si>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上松町下水道事業会計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</si>
  <si>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</si>
  <si>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</si>
  <si>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上松町水道事業会計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</si>
  <si>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</si>
  <si>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上松町後期高齢者医療特別会計</t>
    <phoneticPr fontId="5"/>
  </si>
  <si>
    <t>(Ｆ)</t>
    <phoneticPr fontId="5"/>
  </si>
  <si>
    <t>上松町国民健康保険特別会計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</si>
  <si>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</si>
  <si>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</si>
  <si>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</si>
  <si>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</si>
  <si>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</si>
  <si>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</si>
  <si>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</si>
  <si>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</si>
  <si>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</si>
  <si>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</si>
  <si>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</si>
  <si>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</si>
  <si>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</si>
  <si>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</si>
  <si>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</si>
  <si>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</si>
  <si>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</si>
  <si>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</si>
  <si>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</si>
  <si>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</si>
  <si>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</si>
  <si>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</si>
  <si>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</si>
  <si>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</si>
  <si>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</si>
  <si>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</si>
  <si>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</si>
  <si>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</si>
  <si>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</si>
  <si>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</si>
  <si>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</si>
  <si>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</si>
  <si>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</si>
  <si>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</si>
  <si>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</si>
  <si>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</si>
  <si>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</si>
  <si>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</si>
  <si>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</si>
  <si>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</si>
  <si>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</si>
  <si>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</si>
  <si>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</si>
  <si>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</si>
  <si>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</si>
  <si>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</si>
  <si>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</si>
  <si>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</si>
  <si>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</si>
  <si>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</si>
  <si>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</si>
  <si>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</si>
  <si>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</si>
  <si>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</si>
  <si>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</si>
  <si>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</si>
  <si>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</si>
  <si>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</si>
  <si>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</si>
  <si>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</si>
  <si>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</si>
  <si>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</si>
  <si>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</si>
  <si>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</si>
  <si>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</si>
  <si>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</si>
  <si>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</si>
  <si>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</si>
  <si>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</si>
  <si>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</si>
  <si>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</si>
  <si>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</si>
  <si>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</si>
  <si>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</si>
  <si>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</si>
  <si>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</si>
  <si>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</si>
  <si>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</si>
  <si>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</si>
  <si>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</si>
  <si>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</si>
  <si>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</si>
  <si>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</si>
  <si>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</si>
  <si>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</si>
  <si>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2.24</t>
  </si>
  <si>
    <t>▲ 4.88</t>
  </si>
  <si>
    <t>▲ 2.60</t>
  </si>
  <si>
    <t>▲ 1.36</t>
  </si>
  <si>
    <t>一般会計</t>
  </si>
  <si>
    <t>上松町水道事業会計</t>
  </si>
  <si>
    <t>上松町下水道事業会計</t>
  </si>
  <si>
    <t>上松町国民健康保険特別会計</t>
  </si>
  <si>
    <t>上松町奨学金特別会計</t>
  </si>
  <si>
    <t>上松町後期高齢者医療特別会計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</si>
  <si>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</si>
  <si>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</si>
  <si>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</si>
  <si>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</si>
  <si>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</si>
  <si>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</si>
  <si>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</si>
  <si>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</si>
  <si>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上松町役場庁舎整備基金</t>
    <rPh sb="0" eb="3">
      <t>ア</t>
    </rPh>
    <rPh sb="3" eb="7">
      <t>ヤクバチョウシャ</t>
    </rPh>
    <rPh sb="7" eb="11">
      <t>セイビキキン</t>
    </rPh>
    <phoneticPr fontId="5"/>
  </si>
  <si>
    <t>地域福祉振興基金</t>
    <rPh sb="0" eb="8">
      <t>チイキフクシシンコウキキン</t>
    </rPh>
    <phoneticPr fontId="2"/>
  </si>
  <si>
    <t>赤沢施設整備基金</t>
    <rPh sb="0" eb="2">
      <t>アカサワ</t>
    </rPh>
    <rPh sb="2" eb="4">
      <t>シセツ</t>
    </rPh>
    <rPh sb="4" eb="8">
      <t>セイビキキン</t>
    </rPh>
    <phoneticPr fontId="2"/>
  </si>
  <si>
    <t>ひのきの里あげまつふるさと基金</t>
    <rPh sb="4" eb="5">
      <t>サト</t>
    </rPh>
    <rPh sb="13" eb="15">
      <t>キキン</t>
    </rPh>
    <phoneticPr fontId="5"/>
  </si>
  <si>
    <t>森林環境整備基金</t>
    <rPh sb="0" eb="8">
      <t>シンリンカンキョウセイビキキン</t>
    </rPh>
    <phoneticPr fontId="5"/>
  </si>
  <si>
    <t>－</t>
    <phoneticPr fontId="2"/>
  </si>
  <si>
    <t>－</t>
    <phoneticPr fontId="2"/>
  </si>
  <si>
    <t>木曽広域連合</t>
    <rPh sb="0" eb="2">
      <t>キソ</t>
    </rPh>
    <rPh sb="2" eb="4">
      <t>コウイキ</t>
    </rPh>
    <rPh sb="4" eb="6">
      <t>レンゴウ</t>
    </rPh>
    <phoneticPr fontId="19"/>
  </si>
  <si>
    <t>（一般会計）</t>
    <rPh sb="1" eb="3">
      <t>イッパン</t>
    </rPh>
    <rPh sb="3" eb="5">
      <t>カイケイ</t>
    </rPh>
    <phoneticPr fontId="19"/>
  </si>
  <si>
    <t>（介護保険特別会計）</t>
    <rPh sb="1" eb="3">
      <t>カイゴ</t>
    </rPh>
    <rPh sb="3" eb="5">
      <t>ホケン</t>
    </rPh>
    <rPh sb="5" eb="7">
      <t>トクベツ</t>
    </rPh>
    <rPh sb="7" eb="9">
      <t>カイケイ</t>
    </rPh>
    <phoneticPr fontId="19"/>
  </si>
  <si>
    <t>（下水道事業会計）</t>
    <rPh sb="1" eb="4">
      <t>ゲスイドウ</t>
    </rPh>
    <rPh sb="4" eb="6">
      <t>ジギョウ</t>
    </rPh>
    <rPh sb="6" eb="8">
      <t>カイケイ</t>
    </rPh>
    <phoneticPr fontId="19"/>
  </si>
  <si>
    <t>長野県市町村自治振興組合</t>
    <rPh sb="0" eb="3">
      <t>ナガノケン</t>
    </rPh>
    <rPh sb="3" eb="6">
      <t>シチョウソン</t>
    </rPh>
    <rPh sb="6" eb="8">
      <t>ジチ</t>
    </rPh>
    <rPh sb="8" eb="10">
      <t>シンコウ</t>
    </rPh>
    <rPh sb="10" eb="12">
      <t>クミアイ</t>
    </rPh>
    <phoneticPr fontId="19"/>
  </si>
  <si>
    <t>長野県後期高齢者医療広域連合</t>
    <rPh sb="0" eb="3">
      <t>ナガノケン</t>
    </rPh>
    <rPh sb="3" eb="5">
      <t>コウキ</t>
    </rPh>
    <rPh sb="5" eb="8">
      <t>コウレイシャ</t>
    </rPh>
    <rPh sb="8" eb="10">
      <t>イリョウ</t>
    </rPh>
    <rPh sb="10" eb="12">
      <t>コウイキ</t>
    </rPh>
    <rPh sb="12" eb="14">
      <t>レンゴウ</t>
    </rPh>
    <phoneticPr fontId="19"/>
  </si>
  <si>
    <t>（後期高齢者医療事業会計）</t>
    <rPh sb="1" eb="3">
      <t>コウキ</t>
    </rPh>
    <rPh sb="3" eb="6">
      <t>コウレイシャ</t>
    </rPh>
    <rPh sb="6" eb="8">
      <t>イリョウ</t>
    </rPh>
    <rPh sb="8" eb="10">
      <t>ジギョウ</t>
    </rPh>
    <rPh sb="10" eb="12">
      <t>カイケイ</t>
    </rPh>
    <phoneticPr fontId="19"/>
  </si>
  <si>
    <t>長野県市町村総合事務組合</t>
    <rPh sb="0" eb="3">
      <t>ナガノケン</t>
    </rPh>
    <rPh sb="3" eb="6">
      <t>シチョウソン</t>
    </rPh>
    <rPh sb="6" eb="8">
      <t>ソウゴウ</t>
    </rPh>
    <rPh sb="8" eb="10">
      <t>ジム</t>
    </rPh>
    <rPh sb="10" eb="12">
      <t>クミアイ</t>
    </rPh>
    <phoneticPr fontId="19"/>
  </si>
  <si>
    <t>（非常勤職員公務災害特別会計）</t>
    <rPh sb="1" eb="4">
      <t>ヒジョウキン</t>
    </rPh>
    <rPh sb="4" eb="6">
      <t>ショクイン</t>
    </rPh>
    <rPh sb="6" eb="8">
      <t>コウム</t>
    </rPh>
    <rPh sb="8" eb="10">
      <t>サイガイ</t>
    </rPh>
    <rPh sb="10" eb="12">
      <t>トクベツ</t>
    </rPh>
    <rPh sb="12" eb="14">
      <t>カイケイ</t>
    </rPh>
    <phoneticPr fontId="19"/>
  </si>
  <si>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19"/>
  </si>
  <si>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19"/>
  </si>
  <si>
    <t>長野県地方税滞納整理機構</t>
    <rPh sb="0" eb="3">
      <t>ナガノケン</t>
    </rPh>
    <rPh sb="3" eb="6">
      <t>チホウゼイ</t>
    </rPh>
    <rPh sb="6" eb="8">
      <t>タイノウ</t>
    </rPh>
    <rPh sb="8" eb="10">
      <t>セイリ</t>
    </rPh>
    <rPh sb="10" eb="12">
      <t>キコウ</t>
    </rPh>
    <phoneticPr fontId="19"/>
  </si>
  <si>
    <t>上松町土地開発公社</t>
    <rPh sb="0" eb="3">
      <t>ア</t>
    </rPh>
    <rPh sb="3" eb="5">
      <t>トチ</t>
    </rPh>
    <rPh sb="5" eb="7">
      <t>カイハツ</t>
    </rPh>
    <rPh sb="7" eb="9">
      <t>コウシャ</t>
    </rPh>
    <phoneticPr fontId="19"/>
  </si>
  <si>
    <t>上松観光開発</t>
    <rPh sb="0" eb="2">
      <t>アゲマツ</t>
    </rPh>
    <rPh sb="2" eb="4">
      <t>カンコウ</t>
    </rPh>
    <rPh sb="4" eb="6">
      <t>カイハツ</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</si>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</sst>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A42F-480F-99EC-E2EDD7ACBE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80309</c:v>
                </c:pt>
                <c:pt idx="1">
                  <c:v>124219</c:v>
                </c:pt>
                <c:pt idx="2">
                  <c:v>426391</c:v>
                </c:pt>
                <c:pt idx="3">
                  <c:v>121860</c:v>
                </c:pt>
                <c:pt idx="4">
                  <c:v>81990</c:v>
                </c:pt>
              </c:numCache>
            </c:numRef>
          </c:val>
          <c:smooth val="0"/>
          <c:extLst>
            <c:ext xmlns:c16="http://schemas.microsoft.com/office/drawing/2014/chart" uri="{C3380CC4-5D6E-409C-BE32-E72D297353CC}">
              <c16:uniqueId val="{00000001-A42F-480F-99EC-E2EDD7ACBE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2.71</c:v>
                </c:pt>
                <c:pt idx="1">
                  <c:v>2.86</c:v>
                </c:pt>
                <c:pt idx="2">
                  <c:v>3.71</c:v>
                </c:pt>
                <c:pt idx="3">
                  <c:v>2.82</c:v>
                </c:pt>
                <c:pt idx="4">
                  <c:v>3.39</c:v>
                </c:pt>
              </c:numCache>
            </c:numRef>
          </c:val>
          <c:extLst>
            <c:ext xmlns:c16="http://schemas.microsoft.com/office/drawing/2014/chart" uri="{C3380CC4-5D6E-409C-BE32-E72D297353CC}">
              <c16:uniqueId val="{00000000-90F4-4C9B-947D-C52ACA7132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35.71</c:v>
                </c:pt>
                <c:pt idx="1">
                  <c:v>33.380000000000003</c:v>
                </c:pt>
                <c:pt idx="2">
                  <c:v>30.24</c:v>
                </c:pt>
                <c:pt idx="3">
                  <c:v>33.4</c:v>
                </c:pt>
                <c:pt idx="4">
                  <c:v>33.82</c:v>
                </c:pt>
              </c:numCache>
            </c:numRef>
          </c:val>
          <c:extLst>
            <c:ext xmlns:c16="http://schemas.microsoft.com/office/drawing/2014/chart" uri="{C3380CC4-5D6E-409C-BE32-E72D297353CC}">
              <c16:uniqueId val="{00000001-90F4-4C9B-947D-C52ACA7132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-2.2400000000000002</c:v>
                </c:pt>
                <c:pt idx="1">
                  <c:v>-4.88</c:v>
                </c:pt>
                <c:pt idx="2">
                  <c:v>-2.6</c:v>
                </c:pt>
                <c:pt idx="3">
                  <c:v>2.0699999999999998</c:v>
                </c:pt>
                <c:pt idx="4">
                  <c:v>-1.36</c:v>
                </c:pt>
              </c:numCache>
            </c:numRef>
          </c:val>
          <c:smooth val="0"/>
          <c:extLst>
            <c:ext xmlns:c16="http://schemas.microsoft.com/office/drawing/2014/chart" uri="{C3380CC4-5D6E-409C-BE32-E72D297353CC}">
              <c16:uniqueId val="{00000002-90F4-4C9B-947D-C52ACA7132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AC0-40C8-854F-1CEDBDE32A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C0-40C8-854F-1CEDBDE32AB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AC0-40C8-854F-1CEDBDE32AB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AC0-40C8-854F-1CEDBDE32AB7}"/>
            </c:ext>
          </c:extLst>
        </c:ser>
        <c:ser>
          <c:idx val="4"/>
          <c:order val="4"/>
          <c:tx>
            <c:strRef>
              <c:f>データシート!$A$31</c:f>
              <c:strCache>
                <c:ptCount val="1"/>
                <c:pt idx="0">
                  <c:v>上松町後期高齢者医療特別会計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AC0-40C8-854F-1CEDBDE32AB7}"/>
            </c:ext>
          </c:extLst>
        </c:ser>
        <c:ser>
          <c:idx val="5"/>
          <c:order val="5"/>
          <c:tx>
            <c:strRef>
              <c:f>データシート!$A$32</c:f>
              <c:strCache>
                <c:ptCount val="1"/>
                <c:pt idx="0">
                  <c:v>上松町奨学金特別会計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AC0-40C8-854F-1CEDBDE32AB7}"/>
            </c:ext>
          </c:extLst>
        </c:ser>
        <c:ser>
          <c:idx val="6"/>
          <c:order val="6"/>
          <c:tx>
            <c:strRef>
              <c:f>データシート!$A$33</c:f>
              <c:strCache>
                <c:ptCount val="1"/>
                <c:pt idx="0">
                  <c:v>上松町国民健康保険特別会計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0.27</c:v>
                </c:pt>
                <c:pt idx="2">
                  <c:v>#N/A</c:v>
                </c:pt>
                <c:pt idx="3">
                  <c:v>0.3</c:v>
                </c:pt>
                <c:pt idx="4">
                  <c:v>#N/A</c:v>
                </c:pt>
                <c:pt idx="5">
                  <c:v>0.36</c:v>
                </c:pt>
                <c:pt idx="6">
                  <c:v>#N/A</c:v>
                </c:pt>
                <c:pt idx="7">
                  <c:v>0.17</c:v>
                </c:pt>
                <c:pt idx="8">
                  <c:v>#N/A</c:v>
                </c:pt>
                <c:pt idx="9">
                  <c:v>0.21</c:v>
                </c:pt>
              </c:numCache>
            </c:numRef>
          </c:val>
          <c:extLst>
            <c:ext xmlns:c16="http://schemas.microsoft.com/office/drawing/2014/chart" uri="{C3380CC4-5D6E-409C-BE32-E72D297353CC}">
              <c16:uniqueId val="{00000006-0AC0-40C8-854F-1CEDBDE32AB7}"/>
            </c:ext>
          </c:extLst>
        </c:ser>
        <c:ser>
          <c:idx val="7"/>
          <c:order val="7"/>
          <c:tx>
            <c:strRef>
              <c:f>データシート!$A$34</c:f>
              <c:strCache>
                <c:ptCount val="1"/>
                <c:pt idx="0">
                  <c:v>上松町下水道事業会計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0.05</c:v>
                </c:pt>
                <c:pt idx="4">
                  <c:v>#N/A</c:v>
                </c:pt>
                <c:pt idx="5">
                  <c:v>0.48</c:v>
                </c:pt>
                <c:pt idx="6">
                  <c:v>#N/A</c:v>
                </c:pt>
                <c:pt idx="7">
                  <c:v>0.99</c:v>
                </c:pt>
                <c:pt idx="8">
                  <c:v>#N/A</c:v>
                </c:pt>
                <c:pt idx="9">
                  <c:v>1.3</c:v>
                </c:pt>
              </c:numCache>
            </c:numRef>
          </c:val>
          <c:extLst>
            <c:ext xmlns:c16="http://schemas.microsoft.com/office/drawing/2014/chart" uri="{C3380CC4-5D6E-409C-BE32-E72D297353CC}">
              <c16:uniqueId val="{00000007-0AC0-40C8-854F-1CEDBDE32AB7}"/>
            </c:ext>
          </c:extLst>
        </c:ser>
        <c:ser>
          <c:idx val="8"/>
          <c:order val="8"/>
          <c:tx>
            <c:strRef>
              <c:f>データシート!$A$35</c:f>
              <c:strCache>
                <c:ptCount val="1"/>
                <c:pt idx="0">
                  <c:v>上松町水道事業会計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3.56</c:v>
                </c:pt>
                <c:pt idx="2">
                  <c:v>#N/A</c:v>
                </c:pt>
                <c:pt idx="3">
                  <c:v>3.45</c:v>
                </c:pt>
                <c:pt idx="4">
                  <c:v>#N/A</c:v>
                </c:pt>
                <c:pt idx="5">
                  <c:v>2.57</c:v>
                </c:pt>
                <c:pt idx="6">
                  <c:v>#N/A</c:v>
                </c:pt>
                <c:pt idx="7">
                  <c:v>2.4300000000000002</c:v>
                </c:pt>
                <c:pt idx="8">
                  <c:v>#N/A</c:v>
                </c:pt>
                <c:pt idx="9">
                  <c:v>3.35</c:v>
                </c:pt>
              </c:numCache>
            </c:numRef>
          </c:val>
          <c:extLst>
            <c:ext xmlns:c16="http://schemas.microsoft.com/office/drawing/2014/chart" uri="{C3380CC4-5D6E-409C-BE32-E72D297353CC}">
              <c16:uniqueId val="{00000008-0AC0-40C8-854F-1CEDBDE32A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2.7</c:v>
                </c:pt>
                <c:pt idx="2">
                  <c:v>#N/A</c:v>
                </c:pt>
                <c:pt idx="3">
                  <c:v>2.85</c:v>
                </c:pt>
                <c:pt idx="4">
                  <c:v>#N/A</c:v>
                </c:pt>
                <c:pt idx="5">
                  <c:v>3.7</c:v>
                </c:pt>
                <c:pt idx="6">
                  <c:v>#N/A</c:v>
                </c:pt>
                <c:pt idx="7">
                  <c:v>2.82</c:v>
                </c:pt>
                <c:pt idx="8">
                  <c:v>#N/A</c:v>
                </c:pt>
                <c:pt idx="9">
                  <c:v>3.38</c:v>
                </c:pt>
              </c:numCache>
            </c:numRef>
          </c:val>
          <c:extLst>
            <c:ext xmlns:c16="http://schemas.microsoft.com/office/drawing/2014/chart" uri="{C3380CC4-5D6E-409C-BE32-E72D297353CC}">
              <c16:uniqueId val="{00000009-0AC0-40C8-854F-1CEDBDE32A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559</c:v>
                </c:pt>
                <c:pt idx="5">
                  <c:v>521</c:v>
                </c:pt>
                <c:pt idx="8">
                  <c:v>492</c:v>
                </c:pt>
                <c:pt idx="11">
                  <c:v>476</c:v>
                </c:pt>
                <c:pt idx="14">
                  <c:v>489</c:v>
                </c:pt>
              </c:numCache>
            </c:numRef>
          </c:val>
          <c:extLst>
            <c:ext xmlns:c16="http://schemas.microsoft.com/office/drawing/2014/chart" uri="{C3380CC4-5D6E-409C-BE32-E72D297353CC}">
              <c16:uniqueId val="{00000000-AFC2-4849-BA77-E490A0E951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C2-4849-BA77-E490A0E951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c:v>
                </c:pt>
                <c:pt idx="3">
                  <c:v>16</c:v>
                </c:pt>
                <c:pt idx="6">
                  <c:v>16</c:v>
                </c:pt>
                <c:pt idx="9">
                  <c:v>20</c:v>
                </c:pt>
                <c:pt idx="12">
                  <c:v>20</c:v>
                </c:pt>
              </c:numCache>
            </c:numRef>
          </c:val>
          <c:extLst>
            <c:ext xmlns:c16="http://schemas.microsoft.com/office/drawing/2014/chart" uri="{C3380CC4-5D6E-409C-BE32-E72D297353CC}">
              <c16:uniqueId val="{00000002-AFC2-4849-BA77-E490A0E951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c:v>
                </c:pt>
                <c:pt idx="3">
                  <c:v>13</c:v>
                </c:pt>
                <c:pt idx="6">
                  <c:v>13</c:v>
                </c:pt>
                <c:pt idx="9">
                  <c:v>13</c:v>
                </c:pt>
                <c:pt idx="12">
                  <c:v>11</c:v>
                </c:pt>
              </c:numCache>
            </c:numRef>
          </c:val>
          <c:extLst>
            <c:ext xmlns:c16="http://schemas.microsoft.com/office/drawing/2014/chart" uri="{C3380CC4-5D6E-409C-BE32-E72D297353CC}">
              <c16:uniqueId val="{00000003-AFC2-4849-BA77-E490A0E951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168</c:v>
                </c:pt>
                <c:pt idx="3">
                  <c:v>151</c:v>
                </c:pt>
                <c:pt idx="6">
                  <c:v>142</c:v>
                </c:pt>
                <c:pt idx="9">
                  <c:v>135</c:v>
                </c:pt>
                <c:pt idx="12">
                  <c:v>138</c:v>
                </c:pt>
              </c:numCache>
            </c:numRef>
          </c:val>
          <c:extLst>
            <c:ext xmlns:c16="http://schemas.microsoft.com/office/drawing/2014/chart" uri="{C3380CC4-5D6E-409C-BE32-E72D297353CC}">
              <c16:uniqueId val="{00000004-AFC2-4849-BA77-E490A0E951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C2-4849-BA77-E490A0E951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C2-4849-BA77-E490A0E951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463</c:v>
                </c:pt>
                <c:pt idx="3">
                  <c:v>431</c:v>
                </c:pt>
                <c:pt idx="6">
                  <c:v>444</c:v>
                </c:pt>
                <c:pt idx="9">
                  <c:v>518</c:v>
                </c:pt>
                <c:pt idx="12">
                  <c:v>563</c:v>
                </c:pt>
              </c:numCache>
            </c:numRef>
          </c:val>
          <c:extLst>
            <c:ext xmlns:c16="http://schemas.microsoft.com/office/drawing/2014/chart" uri="{C3380CC4-5D6E-409C-BE32-E72D297353CC}">
              <c16:uniqueId val="{00000007-AFC2-4849-BA77-E490A0E951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101</c:v>
                </c:pt>
                <c:pt idx="2">
                  <c:v>#N/A</c:v>
                </c:pt>
                <c:pt idx="3">
                  <c:v>#N/A</c:v>
                </c:pt>
                <c:pt idx="4">
                  <c:v>90</c:v>
                </c:pt>
                <c:pt idx="5">
                  <c:v>#N/A</c:v>
                </c:pt>
                <c:pt idx="6">
                  <c:v>#N/A</c:v>
                </c:pt>
                <c:pt idx="7">
                  <c:v>123</c:v>
                </c:pt>
                <c:pt idx="8">
                  <c:v>#N/A</c:v>
                </c:pt>
                <c:pt idx="9">
                  <c:v>#N/A</c:v>
                </c:pt>
                <c:pt idx="10">
                  <c:v>210</c:v>
                </c:pt>
                <c:pt idx="11">
                  <c:v>#N/A</c:v>
                </c:pt>
                <c:pt idx="12">
                  <c:v>#N/A</c:v>
                </c:pt>
                <c:pt idx="13">
                  <c:v>243</c:v>
                </c:pt>
                <c:pt idx="14">
                  <c:v>#N/A</c:v>
                </c:pt>
              </c:numCache>
            </c:numRef>
          </c:val>
          <c:smooth val="0"/>
          <c:extLst>
            <c:ext xmlns:c16="http://schemas.microsoft.com/office/drawing/2014/chart" uri="{C3380CC4-5D6E-409C-BE32-E72D297353CC}">
              <c16:uniqueId val="{00000008-AFC2-4849-BA77-E490A0E951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4150</c:v>
                </c:pt>
                <c:pt idx="5">
                  <c:v>3997</c:v>
                </c:pt>
                <c:pt idx="8">
                  <c:v>4289</c:v>
                </c:pt>
                <c:pt idx="11">
                  <c:v>4158</c:v>
                </c:pt>
                <c:pt idx="14">
                  <c:v>3969</c:v>
                </c:pt>
              </c:numCache>
            </c:numRef>
          </c:val>
          <c:extLst>
            <c:ext xmlns:c16="http://schemas.microsoft.com/office/drawing/2014/chart" uri="{C3380CC4-5D6E-409C-BE32-E72D297353CC}">
              <c16:uniqueId val="{00000000-4156-4F46-A5F7-F767DEE527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159</c:v>
                </c:pt>
                <c:pt idx="5">
                  <c:v>146</c:v>
                </c:pt>
                <c:pt idx="8">
                  <c:v>139</c:v>
                </c:pt>
                <c:pt idx="11">
                  <c:v>189</c:v>
                </c:pt>
                <c:pt idx="14">
                  <c:v>163</c:v>
                </c:pt>
              </c:numCache>
            </c:numRef>
          </c:val>
          <c:extLst>
            <c:ext xmlns:c16="http://schemas.microsoft.com/office/drawing/2014/chart" uri="{C3380CC4-5D6E-409C-BE32-E72D297353CC}">
              <c16:uniqueId val="{00000001-4156-4F46-A5F7-F767DEE527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1945</c:v>
                </c:pt>
                <c:pt idx="5">
                  <c:v>1763</c:v>
                </c:pt>
                <c:pt idx="8">
                  <c:v>1528</c:v>
                </c:pt>
                <c:pt idx="11">
                  <c:v>1737</c:v>
                </c:pt>
                <c:pt idx="14">
                  <c:v>1688</c:v>
                </c:pt>
              </c:numCache>
            </c:numRef>
          </c:val>
          <c:extLst>
            <c:ext xmlns:c16="http://schemas.microsoft.com/office/drawing/2014/chart" uri="{C3380CC4-5D6E-409C-BE32-E72D297353CC}">
              <c16:uniqueId val="{00000002-4156-4F46-A5F7-F767DEE527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56-4F46-A5F7-F767DEE527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56-4F46-A5F7-F767DEE527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56-4F46-A5F7-F767DEE527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762</c:v>
                </c:pt>
                <c:pt idx="3">
                  <c:v>604</c:v>
                </c:pt>
                <c:pt idx="6">
                  <c:v>646</c:v>
                </c:pt>
                <c:pt idx="9">
                  <c:v>643</c:v>
                </c:pt>
                <c:pt idx="12">
                  <c:v>668</c:v>
                </c:pt>
              </c:numCache>
            </c:numRef>
          </c:val>
          <c:extLst>
            <c:ext xmlns:c16="http://schemas.microsoft.com/office/drawing/2014/chart" uri="{C3380CC4-5D6E-409C-BE32-E72D297353CC}">
              <c16:uniqueId val="{00000006-4156-4F46-A5F7-F767DEE527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103</c:v>
                </c:pt>
                <c:pt idx="3">
                  <c:v>89</c:v>
                </c:pt>
                <c:pt idx="6">
                  <c:v>73</c:v>
                </c:pt>
                <c:pt idx="9">
                  <c:v>75</c:v>
                </c:pt>
                <c:pt idx="12">
                  <c:v>96</c:v>
                </c:pt>
              </c:numCache>
            </c:numRef>
          </c:val>
          <c:extLst>
            <c:ext xmlns:c16="http://schemas.microsoft.com/office/drawing/2014/chart" uri="{C3380CC4-5D6E-409C-BE32-E72D297353CC}">
              <c16:uniqueId val="{00000007-4156-4F46-A5F7-F767DEE527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1618</c:v>
                </c:pt>
                <c:pt idx="3">
                  <c:v>1454</c:v>
                </c:pt>
                <c:pt idx="6">
                  <c:v>1349</c:v>
                </c:pt>
                <c:pt idx="9">
                  <c:v>1180</c:v>
                </c:pt>
                <c:pt idx="12">
                  <c:v>873</c:v>
                </c:pt>
              </c:numCache>
            </c:numRef>
          </c:val>
          <c:extLst>
            <c:ext xmlns:c16="http://schemas.microsoft.com/office/drawing/2014/chart" uri="{C3380CC4-5D6E-409C-BE32-E72D297353CC}">
              <c16:uniqueId val="{00000008-4156-4F46-A5F7-F767DEE527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205</c:v>
                </c:pt>
                <c:pt idx="3">
                  <c:v>188</c:v>
                </c:pt>
                <c:pt idx="6">
                  <c:v>170</c:v>
                </c:pt>
                <c:pt idx="9">
                  <c:v>160</c:v>
                </c:pt>
                <c:pt idx="12">
                  <c:v>134</c:v>
                </c:pt>
              </c:numCache>
            </c:numRef>
          </c:val>
          <c:extLst>
            <c:ext xmlns:c16="http://schemas.microsoft.com/office/drawing/2014/chart" uri="{C3380CC4-5D6E-409C-BE32-E72D297353CC}">
              <c16:uniqueId val="{00000009-4156-4F46-A5F7-F767DEE527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3897</c:v>
                </c:pt>
                <c:pt idx="3">
                  <c:v>4289</c:v>
                </c:pt>
                <c:pt idx="6">
                  <c:v>5329</c:v>
                </c:pt>
                <c:pt idx="9">
                  <c:v>5337</c:v>
                </c:pt>
                <c:pt idx="12">
                  <c:v>5165</c:v>
                </c:pt>
              </c:numCache>
            </c:numRef>
          </c:val>
          <c:extLst>
            <c:ext xmlns:c16="http://schemas.microsoft.com/office/drawing/2014/chart" uri="{C3380CC4-5D6E-409C-BE32-E72D297353CC}">
              <c16:uniqueId val="{0000000A-4156-4F46-A5F7-F767DEE527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331</c:v>
                </c:pt>
                <c:pt idx="2">
                  <c:v>#N/A</c:v>
                </c:pt>
                <c:pt idx="3">
                  <c:v>#N/A</c:v>
                </c:pt>
                <c:pt idx="4">
                  <c:v>718</c:v>
                </c:pt>
                <c:pt idx="5">
                  <c:v>#N/A</c:v>
                </c:pt>
                <c:pt idx="6">
                  <c:v>#N/A</c:v>
                </c:pt>
                <c:pt idx="7">
                  <c:v>1611</c:v>
                </c:pt>
                <c:pt idx="8">
                  <c:v>#N/A</c:v>
                </c:pt>
                <c:pt idx="9">
                  <c:v>#N/A</c:v>
                </c:pt>
                <c:pt idx="10">
                  <c:v>1311</c:v>
                </c:pt>
                <c:pt idx="11">
                  <c:v>#N/A</c:v>
                </c:pt>
                <c:pt idx="12">
                  <c:v>#N/A</c:v>
                </c:pt>
                <c:pt idx="13">
                  <c:v>1116</c:v>
                </c:pt>
                <c:pt idx="14">
                  <c:v>#N/A</c:v>
                </c:pt>
              </c:numCache>
            </c:numRef>
          </c:val>
          <c:smooth val="0"/>
          <c:extLst>
            <c:ext xmlns:c16="http://schemas.microsoft.com/office/drawing/2014/chart" uri="{C3380CC4-5D6E-409C-BE32-E72D297353CC}">
              <c16:uniqueId val="{0000000B-4156-4F46-A5F7-F767DEE527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762</c:v>
                </c:pt>
                <c:pt idx="1">
                  <c:v>907</c:v>
                </c:pt>
                <c:pt idx="2">
                  <c:v>903</c:v>
                </c:pt>
              </c:numCache>
            </c:numRef>
          </c:val>
          <c:extLst>
            <c:ext xmlns:c16="http://schemas.microsoft.com/office/drawing/2014/chart" uri="{C3380CC4-5D6E-409C-BE32-E72D297353CC}">
              <c16:uniqueId val="{00000000-DD6A-4125-8350-636FDE721F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137</c:v>
                </c:pt>
                <c:pt idx="1">
                  <c:v>163</c:v>
                </c:pt>
                <c:pt idx="2">
                  <c:v>139</c:v>
                </c:pt>
              </c:numCache>
            </c:numRef>
          </c:val>
          <c:extLst>
            <c:ext xmlns:c16="http://schemas.microsoft.com/office/drawing/2014/chart" uri="{C3380CC4-5D6E-409C-BE32-E72D297353CC}">
              <c16:uniqueId val="{00000001-DD6A-4125-8350-636FDE721F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430</c:v>
                </c:pt>
                <c:pt idx="1">
                  <c:v>447</c:v>
                </c:pt>
                <c:pt idx="2">
                  <c:v>418</c:v>
                </c:pt>
              </c:numCache>
            </c:numRef>
          </c:val>
          <c:extLst>
            <c:ext xmlns:c16="http://schemas.microsoft.com/office/drawing/2014/chart" uri="{C3380CC4-5D6E-409C-BE32-E72D297353CC}">
              <c16:uniqueId val="{00000002-DD6A-4125-8350-636FDE721F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元利償還金については、平成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年度にかけ一般会計における償還ピークが過ぎたため減少していたが、平成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年度より公民館大規模改修事業等の元金償還開始により再度増加が続いていた。令和元年度には、木曽広域</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整備事業等の償還終了により減少に転じたが、令和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年度には木曽広域連合ごみ処理施設整備事業等の償還開始により再度増加。さらに令和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年度には木曽広域</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CATVFTTH</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化事業</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新庁舎建設事業</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木曽広域連合ごみ処理施設整備事業</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・小学校中規模改修事業</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の償還開始により大幅に増加している。今後についても、老朽化施設の更新・改修が断続的に発生する見込みであり、事業実施に伴う借入れにより元利償還金は令和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年度をピークに暫く高止まりとなる見込みである。公営企業に対する繰出金については、水道事業会計・下水道事業会計共に償還ピークを過ぎており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、当面減少傾向が続く見込みである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。債務負担行為に基づく支出額は、ねざめホテル改修事業の実施により平成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発生</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満期一括償還地方債なし</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一般会計に係る地方債残高は、平成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年度にかけて借入抑制により減少していたが、平成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年度にかけ木曽広域連合ごみ処理施設整備事業実施により再度増加。令和元年度は新庁舎建設、木曽広域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CATVFTTH</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化、小学校中規模改修等の実施、令和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年度は新庁舎建設の実施により大きく増加した。令和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年度は災害復旧事業の影響により微増しており残高はピークを迎えている。令和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以降は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傾向が続く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見込まれるが、今後も老朽化施設の更新・改修が断続的に発生していく見込みのため、事業実施の適正化を図り財政の健全化に努める。債務負担行為に基づく支出予定額は、ねざめホテル改修事業によるものであり減少が続いていく。公営企業債等繰入見込額は、水道事業会計・下水道事業会計共に残高は減少しており、今後も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が見込まれる。充当可能基金については、庁舎建設整備基金への積立てにより増加傾向にあったが、平成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年度より新庁舎建設事業実施に伴う取崩しが始まり令和元～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年度にかけ大きく減少した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令和３年度において主に財政調整基金の増により増加している。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年度がピークであり以降減少を続けていく見込みであるが、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計画的な事業の実施、</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有利な地方債を選択する等適切な財源確保に努める。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長野県上松町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令和３年度においては、普通交付税の増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による歳入の増により財政調整基金が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百万円の増、普通交付税における臨時財政対策債償還基金費分の積立てにより減債基金が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令和４年度においては、物価高騰・新型コロナウイルス感染症対応及び公債費の増に対応するための取崩しにより、財政調整基金が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百万円の減となった。また、主に福祉施設・観光施設の整備のための取崩しにより特定目的基金が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百万円の減となっており、基金全体としては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建設事業が完了したことから今後大幅な減少は見込まれない。中期的には、公共施設等老朽化による更新・維持補修費の増加に対応するため取崩しが見込まれるが、人口減少による収入の減少が予想される中にあっては、単年度での多額の積立ては難しいと考えられるため、事業計画及び使途を明確にし、計画的な運用を行ってい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上松町役場庁舎整備基金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上松町役場庁舎の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維持管理、整備及び解体撤去を行うため</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ひのきの里あげまつふるさと基金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自然環境・森林整備、高齢者福祉・子育て支援・健康増進の充実、伝統文化の継承、産業振興等まちづくりに資する事業を行うため</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森林の間伐や林業の人材育成、担い手の確保、木材利用の促進や啓発等の森林整備及び促進を図るため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ひのきの里あげまつふるさと基金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ふるさと納税による寄付金を積立てており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百万円を積立て、まちづくり事業のため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百万円を取崩した。</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上松町役場庁舎整備基金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新庁舎建設事業の完了により「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上松町役場庁舎建設整備基金」を廃止（</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百万円取崩し）。新たに「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上松町役場庁舎整備基金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」を設置した（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町内福祉施設整備のため</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赤沢施設整備基金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effectLst/>
              <a:latin typeface="ＭＳ ゴシック" panose="020B0609070205080204" pitchFamily="49" charset="-128"/>
              <a:ea typeface="ＭＳ ゴシック" panose="020B0609070205080204" pitchFamily="49" charset="-128"/>
            </a:rPr>
            <a:t>赤沢自然休養林内の町有施設整備のため</a:t>
          </a:r>
          <a:r>
            <a:rPr lang="en-US" altLang="ja-JP" sz="1300">
              <a:effectLst/>
              <a:latin typeface="ＭＳ ゴシック" panose="020B0609070205080204" pitchFamily="49" charset="-128"/>
              <a:ea typeface="ＭＳ ゴシック" panose="020B0609070205080204" pitchFamily="49" charset="-128"/>
            </a:rPr>
            <a:t>16</a:t>
          </a:r>
          <a:r>
            <a:rPr lang="ja-JP" altLang="en-US" sz="1300">
              <a:effectLst/>
              <a:latin typeface="ＭＳ ゴシック" panose="020B0609070205080204" pitchFamily="49" charset="-128"/>
              <a:ea typeface="ＭＳ ゴシック" panose="020B0609070205080204" pitchFamily="49" charset="-128"/>
            </a:rPr>
            <a:t>百万円を取崩した。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上松町役場庁舎整備基金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条例により毎年度</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百万円以上の積立てを行っていく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ひのきの里あげまつふるさと基金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移住定住促進事業、観光拠点整備事業実施</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のため取崩しが見込まれている。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令和３年度においては、普通交付税の増による歳入の増。</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令和４年度においては、物価高騰及び新型コロナウイルス感染症対応のための取崩し。</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電算化が進んだことによる保守点検費や機器使用料、公共施設等に係る維持補修費、各種計画の策定・見直しに係る委託料が以前から増加傾向にある。また、近年実施してきた大型事業の償還開始により公債費についても増加している。今後、人口減少に伴う町税及び普通交付税の減少が見込まれるため、適切な規模の財政運営となるよう、公共施設等の適正管理、経常経費の圧縮、事業の見直しを行い最小限の取崩しとなるよう努め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令和３年度においては、普通交付税における臨時財政対策債償還基金費分の積立てによる増。</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令和４年度においては、公債費の増加に対応するための取崩し。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年度にかけて新庁舎建設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木曽広域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CATVFTTH</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・木曽広域連合木曽寮建設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等の大型事業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、また、令和３年８月豪雨による災害復旧事業により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多額の借入れを行っ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。償還のピークである令和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年度には公債費が急増する見込みであり、取崩しを予定している。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
3,992
168.42
4,520,381
4,325,017
90,473
2,670,608
5,165,021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財政力指数は、類似団体内平均値と同等であり、近年は横ばいで推移している。人口減少の影響により地方税は減少傾向となる見込みであり、地方交付税への依存が依然として高い状況である。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164392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76701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類似団体内平均値を下回りながらも増加傾向にあった経常収支比率は、令和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年度以降類似団体内平均値を上回って推移している。令和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年度については、普通交付税及び臨時財政対策債の減少により経常一般財源（歳入）が大きく減少、経常経費充当一般財源（歳出）は人件費以外の費目において増加しており、中でも公債費（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+47,285(+9.6%)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が大きく比率は上昇した。今後の地方税・普通交付税の動向によっては更なる数値の上昇が懸念される。主に人件費・物件費・維持補修費が増加傾向にあることから、適正な定員管理及び更なる歳出面の見直しにより経常経費の削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143129</xdr:rowOff>
    </xdr:from>
    <xdr:to>
      <xdr:col>23</xdr:col>
      <xdr:colOff>133350</xdr:colOff>
      <xdr:row>65</xdr:row>
      <xdr:rowOff>147828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15929"/>
          <a:ext cx="8382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143129</xdr:rowOff>
    </xdr:from>
    <xdr:to>
      <xdr:col>19</xdr:col>
      <xdr:colOff>133350</xdr:colOff>
      <xdr:row>65</xdr:row>
      <xdr:rowOff>89916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15929"/>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89916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810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70612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810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97028</xdr:rowOff>
    </xdr:from>
    <xdr:to>
      <xdr:col>23</xdr:col>
      <xdr:colOff>184150</xdr:colOff>
      <xdr:row>66</xdr:row>
      <xdr:rowOff>27178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69105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1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92329</xdr:rowOff>
    </xdr:from>
    <xdr:to>
      <xdr:col>19</xdr:col>
      <xdr:colOff>184150</xdr:colOff>
      <xdr:row>65</xdr:row>
      <xdr:rowOff>22479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7256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5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97807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19812</xdr:rowOff>
    </xdr:from>
    <xdr:to>
      <xdr:col>7</xdr:col>
      <xdr:colOff>31750</xdr:colOff>
      <xdr:row>65</xdr:row>
      <xdr:rowOff>121412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131589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[358,124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年度の増減は、令和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年度に実施した新庁舎建設事業に係る備品購入・業務委託、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スクール構想によるネットワーク環境構築業務等が主な要因である。また、令和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施設老朽化に伴う維持補修費が増加しており、人口減少も相まって数値は増加傾向にある。地域おこし協力隊の増員や、業務電算化が進んだことによる保守点検・システム改修・機器使用料、各種計画策定・更新に係る委託料等の物件費、及び施設の老朽化による維持補修費は依然として増加傾向にあることから、業務の見直しや公共施設等総合管理計画による効率的な事業実施に努め、経費の削減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166481</xdr:rowOff>
    </xdr:from>
    <xdr:to>
      <xdr:col>23</xdr:col>
      <xdr:colOff>133350</xdr:colOff>
      <xdr:row>82</xdr:row>
      <xdr:rowOff>2733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053931"/>
          <a:ext cx="838200" cy="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7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154575</xdr:rowOff>
    </xdr:from>
    <xdr:to>
      <xdr:col>19</xdr:col>
      <xdr:colOff>133350</xdr:colOff>
      <xdr:row>82</xdr:row>
      <xdr:rowOff>2733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42025"/>
          <a:ext cx="8890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143706</xdr:rowOff>
    </xdr:from>
    <xdr:to>
      <xdr:col>15</xdr:col>
      <xdr:colOff>82550</xdr:colOff>
      <xdr:row>81</xdr:row>
      <xdr:rowOff>154575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31156"/>
          <a:ext cx="889000" cy="1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143284</xdr:rowOff>
    </xdr:from>
    <xdr:to>
      <xdr:col>11</xdr:col>
      <xdr:colOff>31750</xdr:colOff>
      <xdr:row>81</xdr:row>
      <xdr:rowOff>143706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30734"/>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99046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115681</xdr:rowOff>
    </xdr:from>
    <xdr:to>
      <xdr:col>23</xdr:col>
      <xdr:colOff>184150</xdr:colOff>
      <xdr:row>82</xdr:row>
      <xdr:rowOff>45831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36958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2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123383</xdr:rowOff>
    </xdr:from>
    <xdr:to>
      <xdr:col>19</xdr:col>
      <xdr:colOff>184150</xdr:colOff>
      <xdr:row>82</xdr:row>
      <xdr:rowOff>53533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63710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7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103775</xdr:rowOff>
    </xdr:from>
    <xdr:to>
      <xdr:col>15</xdr:col>
      <xdr:colOff>133350</xdr:colOff>
      <xdr:row>82</xdr:row>
      <xdr:rowOff>33925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44102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92906</xdr:rowOff>
    </xdr:from>
    <xdr:to>
      <xdr:col>11</xdr:col>
      <xdr:colOff>82550</xdr:colOff>
      <xdr:row>82</xdr:row>
      <xdr:rowOff>23056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8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33233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4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92484</xdr:rowOff>
    </xdr:from>
    <xdr:to>
      <xdr:col>7</xdr:col>
      <xdr:colOff>31750</xdr:colOff>
      <xdr:row>82</xdr:row>
      <xdr:rowOff>22634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32811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4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概ね類似団体内平均値と同様の数値・推移となっており、全国町村平均を下回っている。今後も地域の状況等を踏まえながら、適正な給与水準を保っていく。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107104</xdr:rowOff>
    </xdr:from>
    <xdr:to>
      <xdr:col>81</xdr:col>
      <xdr:colOff>44450</xdr:colOff>
      <xdr:row>87</xdr:row>
      <xdr:rowOff>155363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02325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147320</xdr:rowOff>
    </xdr:from>
    <xdr:to>
      <xdr:col>77</xdr:col>
      <xdr:colOff>44450</xdr:colOff>
      <xdr:row>87</xdr:row>
      <xdr:rowOff>155363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06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147320</xdr:rowOff>
    </xdr:from>
    <xdr:to>
      <xdr:col>72</xdr:col>
      <xdr:colOff>203200</xdr:colOff>
      <xdr:row>88</xdr:row>
      <xdr:rowOff>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06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163407</xdr:rowOff>
    </xdr:from>
    <xdr:to>
      <xdr:col>68</xdr:col>
      <xdr:colOff>152400</xdr:colOff>
      <xdr:row>88</xdr:row>
      <xdr:rowOff>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07955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56304</xdr:rowOff>
    </xdr:from>
    <xdr:to>
      <xdr:col>81</xdr:col>
      <xdr:colOff>95250</xdr:colOff>
      <xdr:row>87</xdr:row>
      <xdr:rowOff>157904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28381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4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104563</xdr:rowOff>
    </xdr:from>
    <xdr:to>
      <xdr:col>77</xdr:col>
      <xdr:colOff>95250</xdr:colOff>
      <xdr:row>88</xdr:row>
      <xdr:rowOff>34713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19490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10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112607</xdr:rowOff>
    </xdr:from>
    <xdr:to>
      <xdr:col>64</xdr:col>
      <xdr:colOff>152400</xdr:colOff>
      <xdr:row>88</xdr:row>
      <xdr:rowOff>42757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27534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類似団体内平均値を下回ってはいるものの、人口減少の影響により数値としては増加傾向にある。中山間地という地形的特徴から地域が点在しており、効率性の悪さなどの課題点も多く一概に人口＝事務量が当てはまらない面もあるが、人口が大きく減少している中、職員数は横ばいで推移していることから、上松町定員管理計画に基づいた適正な人員配置と業務の効率化を図り、適正な定員管理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129688</xdr:rowOff>
    </xdr:from>
    <xdr:to>
      <xdr:col>81</xdr:col>
      <xdr:colOff>44450</xdr:colOff>
      <xdr:row>59</xdr:row>
      <xdr:rowOff>131967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245238"/>
          <a:ext cx="8382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122851</xdr:rowOff>
    </xdr:from>
    <xdr:to>
      <xdr:col>77</xdr:col>
      <xdr:colOff>44450</xdr:colOff>
      <xdr:row>59</xdr:row>
      <xdr:rowOff>129688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38401"/>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114942</xdr:rowOff>
    </xdr:from>
    <xdr:to>
      <xdr:col>72</xdr:col>
      <xdr:colOff>203200</xdr:colOff>
      <xdr:row>59</xdr:row>
      <xdr:rowOff>122851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30492"/>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108373</xdr:rowOff>
    </xdr:from>
    <xdr:to>
      <xdr:col>68</xdr:col>
      <xdr:colOff>152400</xdr:colOff>
      <xdr:row>59</xdr:row>
      <xdr:rowOff>114942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23923"/>
          <a:ext cx="889000" cy="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36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81167</xdr:rowOff>
    </xdr:from>
    <xdr:to>
      <xdr:col>81</xdr:col>
      <xdr:colOff>95250</xdr:colOff>
      <xdr:row>60</xdr:row>
      <xdr:rowOff>11317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97694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4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78888</xdr:rowOff>
    </xdr:from>
    <xdr:to>
      <xdr:col>77</xdr:col>
      <xdr:colOff>95250</xdr:colOff>
      <xdr:row>60</xdr:row>
      <xdr:rowOff>9038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19215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6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72051</xdr:rowOff>
    </xdr:from>
    <xdr:to>
      <xdr:col>73</xdr:col>
      <xdr:colOff>44450</xdr:colOff>
      <xdr:row>60</xdr:row>
      <xdr:rowOff>2201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12378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5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64142</xdr:rowOff>
    </xdr:from>
    <xdr:to>
      <xdr:col>68</xdr:col>
      <xdr:colOff>203200</xdr:colOff>
      <xdr:row>59</xdr:row>
      <xdr:rowOff>165742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4469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4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57573</xdr:rowOff>
    </xdr:from>
    <xdr:to>
      <xdr:col>64</xdr:col>
      <xdr:colOff>152400</xdr:colOff>
      <xdr:row>59</xdr:row>
      <xdr:rowOff>159173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169350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年度の単年度実質公債費比率は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％となっている。企業会計における地方債残高減少に伴い元利償還金に対する繰出金は減少傾向にあるものの、令和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は普通交付税額及び臨時財政対策債発行可能額が大きく減少し、木曽広域連合ごみ処理施設整備事業・小学校中規模改修事業の償還開始により元利償還金の額が増加したことから比率は上昇した。今後についても、老朽化施設の更新・改修が断続的に発生する見込みであり、事業実施に伴う借入れにより元利償還金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年度をピークに暫く高止まりとなる見込みであることから、計画的かつ有利な地方債の借入により健全な財政運営に努める。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42</xdr:row>
      <xdr:rowOff>81704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113694"/>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84244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0091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40</xdr:row>
      <xdr:rowOff>151130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0010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40</xdr:row>
      <xdr:rowOff>159173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0010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年度以前、一般会計及び公営企業会計における地方債残高が減少していたこと、充当可能基金のうち特に庁舎建設整備基金残高が増加していたことから減少が続いていたが、令和元年度から令和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年度にかけ大きく増加。増加要因は新庁舎建設事業・木曽広域連合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CATVFTTH</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化事業等大型事業実施による充当可能基金の減、地方債残高の増である。公営企業債残高の減、財政調整基金等の積立てによる充当可能基金の増により令和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年度には減少に転じている。将来負担比率は令和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がピークであり地方債の償還によって減少していく見込みであるが、充当可能基金・標準財政規模の減少によっては比率の上昇も考えられる。老朽化施設の改修が断続的に発生しているため、事業実施の適正化を図り計画的且つ健全な財政運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134338</xdr:rowOff>
    </xdr:from>
    <xdr:to>
      <xdr:col>81</xdr:col>
      <xdr:colOff>44450</xdr:colOff>
      <xdr:row>18</xdr:row>
      <xdr:rowOff>59408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304898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59408</xdr:rowOff>
    </xdr:from>
    <xdr:to>
      <xdr:col>77</xdr:col>
      <xdr:colOff>44450</xdr:colOff>
      <xdr:row>19</xdr:row>
      <xdr:rowOff>162772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3145508"/>
          <a:ext cx="889000" cy="27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126153</xdr:rowOff>
    </xdr:from>
    <xdr:to>
      <xdr:col>72</xdr:col>
      <xdr:colOff>203200</xdr:colOff>
      <xdr:row>19</xdr:row>
      <xdr:rowOff>162772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869353"/>
          <a:ext cx="889000" cy="55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26811</xdr:rowOff>
    </xdr:from>
    <xdr:to>
      <xdr:col>68</xdr:col>
      <xdr:colOff>152400</xdr:colOff>
      <xdr:row>16</xdr:row>
      <xdr:rowOff>126153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598561"/>
          <a:ext cx="889000" cy="27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83538</xdr:rowOff>
    </xdr:from>
    <xdr:to>
      <xdr:col>81</xdr:col>
      <xdr:colOff>95250</xdr:colOff>
      <xdr:row>18</xdr:row>
      <xdr:rowOff>13688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9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55615</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97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8608</xdr:rowOff>
    </xdr:from>
    <xdr:to>
      <xdr:col>77</xdr:col>
      <xdr:colOff>95250</xdr:colOff>
      <xdr:row>18</xdr:row>
      <xdr:rowOff>110208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30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94985</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18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111972</xdr:rowOff>
    </xdr:from>
    <xdr:to>
      <xdr:col>73</xdr:col>
      <xdr:colOff>44450</xdr:colOff>
      <xdr:row>20</xdr:row>
      <xdr:rowOff>42122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3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26899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455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75353</xdr:rowOff>
    </xdr:from>
    <xdr:to>
      <xdr:col>68</xdr:col>
      <xdr:colOff>203200</xdr:colOff>
      <xdr:row>17</xdr:row>
      <xdr:rowOff>5503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161730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147461</xdr:rowOff>
    </xdr:from>
    <xdr:to>
      <xdr:col>64</xdr:col>
      <xdr:colOff>152400</xdr:colOff>
      <xdr:row>15</xdr:row>
      <xdr:rowOff>77611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5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62388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63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
3,992
168.42
4,520,381
4,325,017
90,473
2,670,608
5,165,021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類似団体内平均値と概ね同様に推移している。令和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年度の増加は会計年度任用職員制度移行によるものである。令和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年度については、職員数の減</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、前年度事業支弁人件費の影響により人件費充当経常一般財源等は</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減少</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しているが、普通交付税</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及び臨時財政対策債</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により経常一般財源総額が大きく</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したため比率は</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している。人口減少が続いている中にあっては上松町定員管理計画等に基づいた適正な定員管理を行い、業務の見直し及び効率化を進め人件費の抑制に努める。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20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69850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20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69850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20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62230</xdr:rowOff>
    </xdr:from>
    <xdr:to>
      <xdr:col>11</xdr:col>
      <xdr:colOff>9525</xdr:colOff>
      <xdr:row>36</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4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19050</xdr:rowOff>
    </xdr:from>
    <xdr:to>
      <xdr:col>20</xdr:col>
      <xdr:colOff>38100</xdr:colOff>
      <xdr:row>36</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19050</xdr:rowOff>
    </xdr:from>
    <xdr:to>
      <xdr:col>11</xdr:col>
      <xdr:colOff>60325</xdr:colOff>
      <xdr:row>36</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xdr:rowOff>
    </xdr:from>
    <xdr:to>
      <xdr:col>6</xdr:col>
      <xdr:colOff>171450</xdr:colOff>
      <xdr:row>36</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多くの業務が電算化されていることから保守点検</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・システム改修</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などの委託料、機器使用料が増加傾向にあり、公共施設やインフラ・事業計画等の各種計画策定・見直しに係る委託費も増加している。また、高齢化の影響から老人福祉に係る物件費が増加傾向にあ</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り、令和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年度については物価高騰の影響を受けている</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。近年は類似団体内平均値を上回っているため、電算化や各種業務委託を考慮した職員配置含め適宜業務の見直し、過大とならない適切な委託等を行い物件費の抑制に努める。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157480</xdr:rowOff>
    </xdr:from>
    <xdr:to>
      <xdr:col>82</xdr:col>
      <xdr:colOff>107950</xdr:colOff>
      <xdr:row>16</xdr:row>
      <xdr:rowOff>20320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292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157480</xdr:rowOff>
    </xdr:from>
    <xdr:to>
      <xdr:col>78</xdr:col>
      <xdr:colOff>69850</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29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4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119380</xdr:rowOff>
    </xdr:from>
    <xdr:to>
      <xdr:col>69</xdr:col>
      <xdr:colOff>92075</xdr:colOff>
      <xdr:row>15</xdr:row>
      <xdr:rowOff>168910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911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106680</xdr:rowOff>
    </xdr:from>
    <xdr:to>
      <xdr:col>78</xdr:col>
      <xdr:colOff>120650</xdr:colOff>
      <xdr:row>16</xdr:row>
      <xdr:rowOff>36830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21607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76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68580</xdr:rowOff>
    </xdr:from>
    <xdr:to>
      <xdr:col>65</xdr:col>
      <xdr:colOff>53975</xdr:colOff>
      <xdr:row>15</xdr:row>
      <xdr:rowOff>170180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8907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0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類似団体内平均値と同様の数値で推移している。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人口は減少を続けているが、少子高齢化の影響が大きく扶助費充当経常一般財源等は横ばいで推移している。今後の増加も見込まれることから、審査等を正確に行い抑制に努める。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75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86377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年度以前は</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類似団体内平均値と比べ高い値で推移していたが</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令和元年度から大きく減少</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しており、これは</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下水道事業会計の法適用化（</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R1</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）、木曽広域連合汚泥処理事業会計の法適用化（</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R2</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によるもの</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である。</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年度は後期高齢者医療事業及び木曽広域連合による介護保険事業への繰出金が</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し、普通交付税及び臨時財政対策債の減により経常一般財源総額が大きく減少したため比率は増加している</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維持補修費</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の増加</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、普通交付税積雪度級地の見直しによる経常的除雪経費の増によるものであるが、</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施設の老朽化等により増加傾向のため公共施設等総合管理計画等により適切な補修等を行っていく必要がある。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910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91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157480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90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58</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7586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　類似団体内平均値より高く増加傾向にある。令和元年度は下水道事業会計の法適用化、令和</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年度は木曽広域連合汚泥処理事業会計の法適用化が主な増加要因である。令和</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年度の補助費等充当経常一般財源等は微減</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0.7%)</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であったが</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、木曽広域連合負担金の</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増加により令和</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年度は増加</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4.0</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している。</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各種団体等補助について活動実績と成果を十分に検証し、過剰とならないようにする必要がある。また、補助金等の大半は木曽広域連合へのものであり、町のみでなく連合を含め内容を精査し抑制に努めていく。水道・下水道事業会計への負担金が依然大きいことから、適切な料金設定等経営の見直しを図っていく。</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26416</xdr:rowOff>
    </xdr:from>
    <xdr:to>
      <xdr:col>82</xdr:col>
      <xdr:colOff>107950</xdr:colOff>
      <xdr:row>38</xdr:row>
      <xdr:rowOff>90424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5415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26416</xdr:rowOff>
    </xdr:from>
    <xdr:to>
      <xdr:col>78</xdr:col>
      <xdr:colOff>69850</xdr:colOff>
      <xdr:row>38</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5415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94996</xdr:rowOff>
    </xdr:from>
    <xdr:to>
      <xdr:col>73</xdr:col>
      <xdr:colOff>180975</xdr:colOff>
      <xdr:row>38</xdr:row>
      <xdr:rowOff>113284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6100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94996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278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62484</xdr:rowOff>
    </xdr:from>
    <xdr:to>
      <xdr:col>74</xdr:col>
      <xdr:colOff>31750</xdr:colOff>
      <xdr:row>38</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148861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44196</xdr:rowOff>
    </xdr:from>
    <xdr:to>
      <xdr:col>69</xdr:col>
      <xdr:colOff>142875</xdr:colOff>
      <xdr:row>38</xdr:row>
      <xdr:rowOff>145796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130573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　令和</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年度までの公債費充当経常一般財源等は増減を繰り返しながら概ね横ばいで推移していたが、令和</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年度</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に</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新庁舎建設事業</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木曽広域</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CATVFTTH</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化事業等大型事業の償還</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開始により</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大きく増加</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73,667</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千円</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(+17.6%)</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類似団体内平均値を上回ることとなった。</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年度には木曽広域連合ごみ処理施設整備事業・小学校中規模改修事業の償還開始により増加を続けた</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47,285</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千円</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(+9.6%)</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今後についても、老朽化施設の更新・改修が断続的に発生する見込みであり、事業実施に伴う借入れにより元利償還金は令和</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年度をピークに暫く高止まりとなる見込みである。計画的な借入れや繰上償還の検討により抑制に努める。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77</xdr:row>
      <xdr:rowOff>62230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724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142239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126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96520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123189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114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72389</xdr:rowOff>
    </xdr:from>
    <xdr:to>
      <xdr:col>6</xdr:col>
      <xdr:colOff>171450</xdr:colOff>
      <xdr:row>77</xdr:row>
      <xdr:rowOff>2539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12717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近年は類似団体内平均値を上回った推移が続いている。</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年度は普通交付税及び臨時財政対策債の減により経常一般財源総額が大きく減少</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しており、人件費</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以外の費目充当経常一般財源等はそれぞれ増加</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したことから</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比率は増加している。経常的な一般財源等のうち自主財源は</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％程度であり人口減少に伴う自主財源の減少も見込まれるため、適切な行政運営となるよう水道・下水道事業会計を含め町全体の経費見直しに努める。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99242</xdr:rowOff>
    </xdr:from>
    <xdr:to>
      <xdr:col>82</xdr:col>
      <xdr:colOff>107950</xdr:colOff>
      <xdr:row>78</xdr:row>
      <xdr:rowOff>87812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30089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99242</xdr:rowOff>
    </xdr:from>
    <xdr:to>
      <xdr:col>78</xdr:col>
      <xdr:colOff>69850</xdr:colOff>
      <xdr:row>78</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00892"/>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68218</xdr:rowOff>
    </xdr:from>
    <xdr:to>
      <xdr:col>73</xdr:col>
      <xdr:colOff>180975</xdr:colOff>
      <xdr:row>78</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44131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68218</xdr:rowOff>
    </xdr:from>
    <xdr:to>
      <xdr:col>69</xdr:col>
      <xdr:colOff>92075</xdr:colOff>
      <xdr:row>78</xdr:row>
      <xdr:rowOff>78014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413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37012</xdr:rowOff>
    </xdr:from>
    <xdr:to>
      <xdr:col>82</xdr:col>
      <xdr:colOff>158750</xdr:colOff>
      <xdr:row>78</xdr:row>
      <xdr:rowOff>138612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9089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48442</xdr:rowOff>
    </xdr:from>
    <xdr:to>
      <xdr:col>78</xdr:col>
      <xdr:colOff>120650</xdr:colOff>
      <xdr:row>77</xdr:row>
      <xdr:rowOff>150042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134819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36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17418</xdr:rowOff>
    </xdr:from>
    <xdr:to>
      <xdr:col>69</xdr:col>
      <xdr:colOff>142875</xdr:colOff>
      <xdr:row>78</xdr:row>
      <xdr:rowOff>119018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103795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27214</xdr:rowOff>
    </xdr:from>
    <xdr:to>
      <xdr:col>65</xdr:col>
      <xdr:colOff>53975</xdr:colOff>
      <xdr:row>78</xdr:row>
      <xdr:rowOff>128814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113591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94109</xdr:rowOff>
    </xdr:from>
    <xdr:to>
      <xdr:col>29</xdr:col>
      <xdr:colOff>127000</xdr:colOff>
      <xdr:row>18</xdr:row>
      <xdr:rowOff>102173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27834"/>
          <a:ext cx="647700" cy="8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102173</xdr:rowOff>
    </xdr:from>
    <xdr:to>
      <xdr:col>26</xdr:col>
      <xdr:colOff>50800</xdr:colOff>
      <xdr:row>18</xdr:row>
      <xdr:rowOff>122687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35898"/>
          <a:ext cx="698500" cy="20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122687</xdr:rowOff>
    </xdr:from>
    <xdr:to>
      <xdr:col>22</xdr:col>
      <xdr:colOff>114300</xdr:colOff>
      <xdr:row>18</xdr:row>
      <xdr:rowOff>141188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56412"/>
          <a:ext cx="698500" cy="18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141188</xdr:rowOff>
    </xdr:from>
    <xdr:to>
      <xdr:col>18</xdr:col>
      <xdr:colOff>177800</xdr:colOff>
      <xdr:row>18</xdr:row>
      <xdr:rowOff>149923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74913"/>
          <a:ext cx="698500" cy="8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43309</xdr:rowOff>
    </xdr:from>
    <xdr:to>
      <xdr:col>29</xdr:col>
      <xdr:colOff>177800</xdr:colOff>
      <xdr:row>18</xdr:row>
      <xdr:rowOff>144909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77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15386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4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51373</xdr:rowOff>
    </xdr:from>
    <xdr:to>
      <xdr:col>26</xdr:col>
      <xdr:colOff>101600</xdr:colOff>
      <xdr:row>18</xdr:row>
      <xdr:rowOff>152974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8509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137751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71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71887</xdr:rowOff>
    </xdr:from>
    <xdr:to>
      <xdr:col>22</xdr:col>
      <xdr:colOff>165100</xdr:colOff>
      <xdr:row>19</xdr:row>
      <xdr:rowOff>2037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05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158264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9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90387</xdr:rowOff>
    </xdr:from>
    <xdr:to>
      <xdr:col>19</xdr:col>
      <xdr:colOff>38100</xdr:colOff>
      <xdr:row>19</xdr:row>
      <xdr:rowOff>20538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2411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5315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99123</xdr:rowOff>
    </xdr:from>
    <xdr:to>
      <xdr:col>15</xdr:col>
      <xdr:colOff>101600</xdr:colOff>
      <xdr:row>19</xdr:row>
      <xdr:rowOff>29273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3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14050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338577</xdr:rowOff>
    </xdr:from>
    <xdr:to>
      <xdr:col>29</xdr:col>
      <xdr:colOff>127000</xdr:colOff>
      <xdr:row>36</xdr:row>
      <xdr:rowOff>30115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48927"/>
          <a:ext cx="647700" cy="34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323354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3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30115</xdr:rowOff>
    </xdr:from>
    <xdr:to>
      <xdr:col>26</xdr:col>
      <xdr:colOff>50800</xdr:colOff>
      <xdr:row>36</xdr:row>
      <xdr:rowOff>112240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83365"/>
          <a:ext cx="698500" cy="82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112240</xdr:rowOff>
    </xdr:from>
    <xdr:to>
      <xdr:col>22</xdr:col>
      <xdr:colOff>114300</xdr:colOff>
      <xdr:row>36</xdr:row>
      <xdr:rowOff>143018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65490"/>
          <a:ext cx="698500" cy="30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137134</xdr:rowOff>
    </xdr:from>
    <xdr:to>
      <xdr:col>18</xdr:col>
      <xdr:colOff>177800</xdr:colOff>
      <xdr:row>36</xdr:row>
      <xdr:rowOff>143018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90384"/>
          <a:ext cx="698500" cy="5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287777</xdr:rowOff>
    </xdr:from>
    <xdr:to>
      <xdr:col>29</xdr:col>
      <xdr:colOff>177800</xdr:colOff>
      <xdr:row>36</xdr:row>
      <xdr:rowOff>46477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98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132854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4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322215</xdr:rowOff>
    </xdr:from>
    <xdr:to>
      <xdr:col>26</xdr:col>
      <xdr:colOff>101600</xdr:colOff>
      <xdr:row>36</xdr:row>
      <xdr:rowOff>80915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32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91092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0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61440</xdr:rowOff>
    </xdr:from>
    <xdr:to>
      <xdr:col>22</xdr:col>
      <xdr:colOff>165100</xdr:colOff>
      <xdr:row>36</xdr:row>
      <xdr:rowOff>163040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1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147817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0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92218</xdr:rowOff>
    </xdr:from>
    <xdr:to>
      <xdr:col>19</xdr:col>
      <xdr:colOff>38100</xdr:colOff>
      <xdr:row>37</xdr:row>
      <xdr:rowOff>22368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45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7145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3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86334</xdr:rowOff>
    </xdr:from>
    <xdr:to>
      <xdr:col>15</xdr:col>
      <xdr:colOff>101600</xdr:colOff>
      <xdr:row>37</xdr:row>
      <xdr:rowOff>16484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39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1261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
3,992
168.42
4,520,381
4,325,017
90,473
2,670,608
5,165,021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116260</xdr:rowOff>
    </xdr:from>
    <xdr:to>
      <xdr:col>24</xdr:col>
      <xdr:colOff>63500</xdr:colOff>
      <xdr:row>37</xdr:row>
      <xdr:rowOff>121422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59910"/>
          <a:ext cx="8382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121422</xdr:rowOff>
    </xdr:from>
    <xdr:to>
      <xdr:col>19</xdr:col>
      <xdr:colOff>177800</xdr:colOff>
      <xdr:row>37</xdr:row>
      <xdr:rowOff>143041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65072"/>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143041</xdr:rowOff>
    </xdr:from>
    <xdr:to>
      <xdr:col>15</xdr:col>
      <xdr:colOff>50800</xdr:colOff>
      <xdr:row>38</xdr:row>
      <xdr:rowOff>16504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86691"/>
          <a:ext cx="889000" cy="4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16504</xdr:rowOff>
    </xdr:from>
    <xdr:to>
      <xdr:col>10</xdr:col>
      <xdr:colOff>114300</xdr:colOff>
      <xdr:row>38</xdr:row>
      <xdr:rowOff>24683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31604"/>
          <a:ext cx="889000" cy="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65460</xdr:rowOff>
    </xdr:from>
    <xdr:to>
      <xdr:col>24</xdr:col>
      <xdr:colOff>114300</xdr:colOff>
      <xdr:row>37</xdr:row>
      <xdr:rowOff>167060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43887</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8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70622</xdr:rowOff>
    </xdr:from>
    <xdr:to>
      <xdr:col>20</xdr:col>
      <xdr:colOff>38100</xdr:colOff>
      <xdr:row>38</xdr:row>
      <xdr:rowOff>772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1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163349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0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92241</xdr:rowOff>
    </xdr:from>
    <xdr:to>
      <xdr:col>15</xdr:col>
      <xdr:colOff>101600</xdr:colOff>
      <xdr:row>38</xdr:row>
      <xdr:rowOff>22391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3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13518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2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137154</xdr:rowOff>
    </xdr:from>
    <xdr:to>
      <xdr:col>10</xdr:col>
      <xdr:colOff>165100</xdr:colOff>
      <xdr:row>38</xdr:row>
      <xdr:rowOff>67304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58431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7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145333</xdr:rowOff>
    </xdr:from>
    <xdr:to>
      <xdr:col>6</xdr:col>
      <xdr:colOff>38100</xdr:colOff>
      <xdr:row>38</xdr:row>
      <xdr:rowOff>75483</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66610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8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90591</xdr:rowOff>
    </xdr:from>
    <xdr:to>
      <xdr:col>24</xdr:col>
      <xdr:colOff>63500</xdr:colOff>
      <xdr:row>58</xdr:row>
      <xdr:rowOff>110210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034691"/>
          <a:ext cx="838200" cy="1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90591</xdr:rowOff>
    </xdr:from>
    <xdr:to>
      <xdr:col>19</xdr:col>
      <xdr:colOff>177800</xdr:colOff>
      <xdr:row>58</xdr:row>
      <xdr:rowOff>120143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34691"/>
          <a:ext cx="889000" cy="2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108150</xdr:rowOff>
    </xdr:from>
    <xdr:to>
      <xdr:col>15</xdr:col>
      <xdr:colOff>50800</xdr:colOff>
      <xdr:row>58</xdr:row>
      <xdr:rowOff>120143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52250"/>
          <a:ext cx="889000" cy="1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108150</xdr:rowOff>
    </xdr:from>
    <xdr:to>
      <xdr:col>10</xdr:col>
      <xdr:colOff>114300</xdr:colOff>
      <xdr:row>58</xdr:row>
      <xdr:rowOff>108640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52250"/>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72914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59410</xdr:rowOff>
    </xdr:from>
    <xdr:to>
      <xdr:col>24</xdr:col>
      <xdr:colOff>114300</xdr:colOff>
      <xdr:row>58</xdr:row>
      <xdr:rowOff>161010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145787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1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39791</xdr:rowOff>
    </xdr:from>
    <xdr:to>
      <xdr:col>20</xdr:col>
      <xdr:colOff>38100</xdr:colOff>
      <xdr:row>58</xdr:row>
      <xdr:rowOff>141391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132518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7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69343</xdr:rowOff>
    </xdr:from>
    <xdr:to>
      <xdr:col>15</xdr:col>
      <xdr:colOff>101600</xdr:colOff>
      <xdr:row>58</xdr:row>
      <xdr:rowOff>170943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162070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0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57350</xdr:rowOff>
    </xdr:from>
    <xdr:to>
      <xdr:col>10</xdr:col>
      <xdr:colOff>165100</xdr:colOff>
      <xdr:row>58</xdr:row>
      <xdr:rowOff>158950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150077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9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57840</xdr:rowOff>
    </xdr:from>
    <xdr:to>
      <xdr:col>6</xdr:col>
      <xdr:colOff>38100</xdr:colOff>
      <xdr:row>58</xdr:row>
      <xdr:rowOff>159440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150567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9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15021</xdr:rowOff>
    </xdr:from>
    <xdr:to>
      <xdr:col>24</xdr:col>
      <xdr:colOff>63500</xdr:colOff>
      <xdr:row>77</xdr:row>
      <xdr:rowOff>58770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16671"/>
          <a:ext cx="838200" cy="4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8826</xdr:rowOff>
    </xdr:from>
    <xdr:to>
      <xdr:col>19</xdr:col>
      <xdr:colOff>177800</xdr:colOff>
      <xdr:row>77</xdr:row>
      <xdr:rowOff>58770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10476"/>
          <a:ext cx="889000" cy="4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8826</xdr:rowOff>
    </xdr:from>
    <xdr:to>
      <xdr:col>15</xdr:col>
      <xdr:colOff>50800</xdr:colOff>
      <xdr:row>77</xdr:row>
      <xdr:rowOff>54643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10476"/>
          <a:ext cx="889000" cy="4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26863</xdr:rowOff>
    </xdr:from>
    <xdr:to>
      <xdr:col>10</xdr:col>
      <xdr:colOff>114300</xdr:colOff>
      <xdr:row>77</xdr:row>
      <xdr:rowOff>54643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28513"/>
          <a:ext cx="889000" cy="2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135671</xdr:rowOff>
    </xdr:from>
    <xdr:to>
      <xdr:col>24</xdr:col>
      <xdr:colOff>114300</xdr:colOff>
      <xdr:row>77</xdr:row>
      <xdr:rowOff>65821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6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158548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7970</xdr:rowOff>
    </xdr:from>
    <xdr:to>
      <xdr:col>20</xdr:col>
      <xdr:colOff>38100</xdr:colOff>
      <xdr:row>77</xdr:row>
      <xdr:rowOff>109570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100697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129476</xdr:rowOff>
    </xdr:from>
    <xdr:to>
      <xdr:col>15</xdr:col>
      <xdr:colOff>101600</xdr:colOff>
      <xdr:row>77</xdr:row>
      <xdr:rowOff>59626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76154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3843</xdr:rowOff>
    </xdr:from>
    <xdr:to>
      <xdr:col>10</xdr:col>
      <xdr:colOff>165100</xdr:colOff>
      <xdr:row>77</xdr:row>
      <xdr:rowOff>105443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121970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8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147513</xdr:rowOff>
    </xdr:from>
    <xdr:to>
      <xdr:col>6</xdr:col>
      <xdr:colOff>38100</xdr:colOff>
      <xdr:row>77</xdr:row>
      <xdr:rowOff>77663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7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94190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5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107970</xdr:rowOff>
    </xdr:from>
    <xdr:to>
      <xdr:col>24</xdr:col>
      <xdr:colOff>63500</xdr:colOff>
      <xdr:row>96</xdr:row>
      <xdr:rowOff>18176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95720"/>
          <a:ext cx="838200" cy="8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107970</xdr:rowOff>
    </xdr:from>
    <xdr:to>
      <xdr:col>19</xdr:col>
      <xdr:colOff>177800</xdr:colOff>
      <xdr:row>96</xdr:row>
      <xdr:rowOff>140683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95720"/>
          <a:ext cx="889000" cy="20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140683</xdr:rowOff>
    </xdr:from>
    <xdr:to>
      <xdr:col>15</xdr:col>
      <xdr:colOff>50800</xdr:colOff>
      <xdr:row>96</xdr:row>
      <xdr:rowOff>148982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99883"/>
          <a:ext cx="8890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148982</xdr:rowOff>
    </xdr:from>
    <xdr:to>
      <xdr:col>10</xdr:col>
      <xdr:colOff>114300</xdr:colOff>
      <xdr:row>96</xdr:row>
      <xdr:rowOff>153073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08182"/>
          <a:ext cx="8890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138826</xdr:rowOff>
    </xdr:from>
    <xdr:to>
      <xdr:col>24</xdr:col>
      <xdr:colOff>114300</xdr:colOff>
      <xdr:row>96</xdr:row>
      <xdr:rowOff>68976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117253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0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57170</xdr:rowOff>
    </xdr:from>
    <xdr:to>
      <xdr:col>20</xdr:col>
      <xdr:colOff>38100</xdr:colOff>
      <xdr:row>95</xdr:row>
      <xdr:rowOff>158770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149897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3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89883</xdr:rowOff>
    </xdr:from>
    <xdr:to>
      <xdr:col>15</xdr:col>
      <xdr:colOff>101600</xdr:colOff>
      <xdr:row>97</xdr:row>
      <xdr:rowOff>20033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4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11160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4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98182</xdr:rowOff>
    </xdr:from>
    <xdr:to>
      <xdr:col>10</xdr:col>
      <xdr:colOff>165100</xdr:colOff>
      <xdr:row>97</xdr:row>
      <xdr:rowOff>28332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5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19459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5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102273</xdr:rowOff>
    </xdr:from>
    <xdr:to>
      <xdr:col>6</xdr:col>
      <xdr:colOff>38100</xdr:colOff>
      <xdr:row>97</xdr:row>
      <xdr:rowOff>32423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23550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83746</xdr:rowOff>
    </xdr:from>
    <xdr:to>
      <xdr:col>55</xdr:col>
      <xdr:colOff>0</xdr:colOff>
      <xdr:row>36</xdr:row>
      <xdr:rowOff>129076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55946"/>
          <a:ext cx="838200" cy="4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139837</xdr:rowOff>
    </xdr:from>
    <xdr:to>
      <xdr:col>50</xdr:col>
      <xdr:colOff>114300</xdr:colOff>
      <xdr:row>36</xdr:row>
      <xdr:rowOff>129076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40587"/>
          <a:ext cx="889000" cy="16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139837</xdr:rowOff>
    </xdr:from>
    <xdr:to>
      <xdr:col>45</xdr:col>
      <xdr:colOff>177800</xdr:colOff>
      <xdr:row>36</xdr:row>
      <xdr:rowOff>44760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40587"/>
          <a:ext cx="889000" cy="7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44760</xdr:rowOff>
    </xdr:from>
    <xdr:to>
      <xdr:col>41</xdr:col>
      <xdr:colOff>50800</xdr:colOff>
      <xdr:row>37</xdr:row>
      <xdr:rowOff>114556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16960"/>
          <a:ext cx="889000" cy="24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32946</xdr:rowOff>
    </xdr:from>
    <xdr:to>
      <xdr:col>55</xdr:col>
      <xdr:colOff>50800</xdr:colOff>
      <xdr:row>36</xdr:row>
      <xdr:rowOff>134546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0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55823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5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78276</xdr:rowOff>
    </xdr:from>
    <xdr:to>
      <xdr:col>50</xdr:col>
      <xdr:colOff>165100</xdr:colOff>
      <xdr:row>37</xdr:row>
      <xdr:rowOff>8426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24953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2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89037</xdr:rowOff>
    </xdr:from>
    <xdr:to>
      <xdr:col>46</xdr:col>
      <xdr:colOff>38100</xdr:colOff>
      <xdr:row>36</xdr:row>
      <xdr:rowOff>19187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10314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8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165410</xdr:rowOff>
    </xdr:from>
    <xdr:to>
      <xdr:col>41</xdr:col>
      <xdr:colOff>101600</xdr:colOff>
      <xdr:row>36</xdr:row>
      <xdr:rowOff>95560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112087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4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63756</xdr:rowOff>
    </xdr:from>
    <xdr:to>
      <xdr:col>36</xdr:col>
      <xdr:colOff>165100</xdr:colOff>
      <xdr:row>37</xdr:row>
      <xdr:rowOff>165356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0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156483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0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169471</xdr:rowOff>
    </xdr:from>
    <xdr:to>
      <xdr:col>55</xdr:col>
      <xdr:colOff>0</xdr:colOff>
      <xdr:row>59</xdr:row>
      <xdr:rowOff>13212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113571"/>
          <a:ext cx="838200" cy="1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53445</xdr:rowOff>
    </xdr:from>
    <xdr:to>
      <xdr:col>50</xdr:col>
      <xdr:colOff>114300</xdr:colOff>
      <xdr:row>58</xdr:row>
      <xdr:rowOff>169471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97545"/>
          <a:ext cx="889000" cy="11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53445</xdr:rowOff>
    </xdr:from>
    <xdr:to>
      <xdr:col>45</xdr:col>
      <xdr:colOff>177800</xdr:colOff>
      <xdr:row>58</xdr:row>
      <xdr:rowOff>168573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97545"/>
          <a:ext cx="889000" cy="11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168573</xdr:rowOff>
    </xdr:from>
    <xdr:to>
      <xdr:col>41</xdr:col>
      <xdr:colOff>50800</xdr:colOff>
      <xdr:row>59</xdr:row>
      <xdr:rowOff>13853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112673"/>
          <a:ext cx="889000" cy="1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133862</xdr:rowOff>
    </xdr:from>
    <xdr:to>
      <xdr:col>55</xdr:col>
      <xdr:colOff>50800</xdr:colOff>
      <xdr:row>59</xdr:row>
      <xdr:rowOff>64012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7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48789</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9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118671</xdr:rowOff>
    </xdr:from>
    <xdr:to>
      <xdr:col>50</xdr:col>
      <xdr:colOff>165100</xdr:colOff>
      <xdr:row>59</xdr:row>
      <xdr:rowOff>48821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39948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5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2645</xdr:rowOff>
    </xdr:from>
    <xdr:to>
      <xdr:col>46</xdr:col>
      <xdr:colOff>38100</xdr:colOff>
      <xdr:row>58</xdr:row>
      <xdr:rowOff>104245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4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120772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117773</xdr:rowOff>
    </xdr:from>
    <xdr:to>
      <xdr:col>41</xdr:col>
      <xdr:colOff>101600</xdr:colOff>
      <xdr:row>59</xdr:row>
      <xdr:rowOff>47923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39050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5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134503</xdr:rowOff>
    </xdr:from>
    <xdr:to>
      <xdr:col>36</xdr:col>
      <xdr:colOff>165100</xdr:colOff>
      <xdr:row>59</xdr:row>
      <xdr:rowOff>64653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7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55780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20338</xdr:rowOff>
    </xdr:from>
    <xdr:to>
      <xdr:col>55</xdr:col>
      <xdr:colOff>0</xdr:colOff>
      <xdr:row>79</xdr:row>
      <xdr:rowOff>35252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64888"/>
          <a:ext cx="8382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20338</xdr:rowOff>
    </xdr:from>
    <xdr:to>
      <xdr:col>50</xdr:col>
      <xdr:colOff>114300</xdr:colOff>
      <xdr:row>79</xdr:row>
      <xdr:rowOff>25383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64888"/>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25383</xdr:rowOff>
    </xdr:from>
    <xdr:to>
      <xdr:col>45</xdr:col>
      <xdr:colOff>177800</xdr:colOff>
      <xdr:row>79</xdr:row>
      <xdr:rowOff>39311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69933"/>
          <a:ext cx="8890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39311</xdr:rowOff>
    </xdr:from>
    <xdr:to>
      <xdr:col>41</xdr:col>
      <xdr:colOff>50800</xdr:colOff>
      <xdr:row>79</xdr:row>
      <xdr:rowOff>39621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83861"/>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155902</xdr:rowOff>
    </xdr:from>
    <xdr:to>
      <xdr:col>55</xdr:col>
      <xdr:colOff>50800</xdr:colOff>
      <xdr:row>79</xdr:row>
      <xdr:rowOff>86052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2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70829</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4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140988</xdr:rowOff>
    </xdr:from>
    <xdr:to>
      <xdr:col>50</xdr:col>
      <xdr:colOff>165100</xdr:colOff>
      <xdr:row>79</xdr:row>
      <xdr:rowOff>71138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62265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6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146033</xdr:rowOff>
    </xdr:from>
    <xdr:to>
      <xdr:col>46</xdr:col>
      <xdr:colOff>38100</xdr:colOff>
      <xdr:row>79</xdr:row>
      <xdr:rowOff>76183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1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67310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61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159961</xdr:rowOff>
    </xdr:from>
    <xdr:to>
      <xdr:col>41</xdr:col>
      <xdr:colOff>101600</xdr:colOff>
      <xdr:row>79</xdr:row>
      <xdr:rowOff>90111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81238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6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160271</xdr:rowOff>
    </xdr:from>
    <xdr:to>
      <xdr:col>36</xdr:col>
      <xdr:colOff>165100</xdr:colOff>
      <xdr:row>79</xdr:row>
      <xdr:rowOff>90421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3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81548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62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101964</xdr:rowOff>
    </xdr:from>
    <xdr:to>
      <xdr:col>55</xdr:col>
      <xdr:colOff>0</xdr:colOff>
      <xdr:row>98</xdr:row>
      <xdr:rowOff>109403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904064"/>
          <a:ext cx="838200" cy="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130243</xdr:rowOff>
    </xdr:from>
    <xdr:to>
      <xdr:col>50</xdr:col>
      <xdr:colOff>114300</xdr:colOff>
      <xdr:row>98</xdr:row>
      <xdr:rowOff>101964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60893"/>
          <a:ext cx="889000" cy="14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130243</xdr:rowOff>
    </xdr:from>
    <xdr:to>
      <xdr:col>45</xdr:col>
      <xdr:colOff>177800</xdr:colOff>
      <xdr:row>98</xdr:row>
      <xdr:rowOff>90486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60893"/>
          <a:ext cx="889000" cy="13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90486</xdr:rowOff>
    </xdr:from>
    <xdr:to>
      <xdr:col>41</xdr:col>
      <xdr:colOff>50800</xdr:colOff>
      <xdr:row>98</xdr:row>
      <xdr:rowOff>107555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92586"/>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58603</xdr:rowOff>
    </xdr:from>
    <xdr:to>
      <xdr:col>55</xdr:col>
      <xdr:colOff>50800</xdr:colOff>
      <xdr:row>98</xdr:row>
      <xdr:rowOff>160203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51164</xdr:rowOff>
    </xdr:from>
    <xdr:to>
      <xdr:col>50</xdr:col>
      <xdr:colOff>165100</xdr:colOff>
      <xdr:row>98</xdr:row>
      <xdr:rowOff>152764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143891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79443</xdr:rowOff>
    </xdr:from>
    <xdr:to>
      <xdr:col>46</xdr:col>
      <xdr:colOff>38100</xdr:colOff>
      <xdr:row>98</xdr:row>
      <xdr:rowOff>9593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1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26120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39686</xdr:rowOff>
    </xdr:from>
    <xdr:to>
      <xdr:col>41</xdr:col>
      <xdr:colOff>101600</xdr:colOff>
      <xdr:row>98</xdr:row>
      <xdr:rowOff>141286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132413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3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56755</xdr:rowOff>
    </xdr:from>
    <xdr:to>
      <xdr:col>36</xdr:col>
      <xdr:colOff>165100</xdr:colOff>
      <xdr:row>98</xdr:row>
      <xdr:rowOff>158355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5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149482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5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119430</xdr:rowOff>
    </xdr:from>
    <xdr:to>
      <xdr:col>85</xdr:col>
      <xdr:colOff>127000</xdr:colOff>
      <xdr:row>38</xdr:row>
      <xdr:rowOff>136572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34530"/>
          <a:ext cx="838200" cy="1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136572</xdr:rowOff>
    </xdr:from>
    <xdr:to>
      <xdr:col>81</xdr:col>
      <xdr:colOff>50800</xdr:colOff>
      <xdr:row>39</xdr:row>
      <xdr:rowOff>61594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51672"/>
          <a:ext cx="889000" cy="9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61594</xdr:rowOff>
    </xdr:from>
    <xdr:to>
      <xdr:col>76</xdr:col>
      <xdr:colOff>114300</xdr:colOff>
      <xdr:row>39</xdr:row>
      <xdr:rowOff>76848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48144"/>
          <a:ext cx="889000" cy="1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69340</xdr:rowOff>
    </xdr:from>
    <xdr:to>
      <xdr:col>71</xdr:col>
      <xdr:colOff>177800</xdr:colOff>
      <xdr:row>39</xdr:row>
      <xdr:rowOff>76848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55890"/>
          <a:ext cx="889000" cy="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68630</xdr:rowOff>
    </xdr:from>
    <xdr:to>
      <xdr:col>85</xdr:col>
      <xdr:colOff>177800</xdr:colOff>
      <xdr:row>38</xdr:row>
      <xdr:rowOff>170230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91507</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3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85772</xdr:rowOff>
    </xdr:from>
    <xdr:to>
      <xdr:col>81</xdr:col>
      <xdr:colOff>101600</xdr:colOff>
      <xdr:row>39</xdr:row>
      <xdr:rowOff>15922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32449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3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10794</xdr:rowOff>
    </xdr:from>
    <xdr:to>
      <xdr:col>76</xdr:col>
      <xdr:colOff>165100</xdr:colOff>
      <xdr:row>39</xdr:row>
      <xdr:rowOff>112394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9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103521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79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26048</xdr:rowOff>
    </xdr:from>
    <xdr:to>
      <xdr:col>72</xdr:col>
      <xdr:colOff>38100</xdr:colOff>
      <xdr:row>39</xdr:row>
      <xdr:rowOff>127648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118775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8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18540</xdr:rowOff>
    </xdr:from>
    <xdr:to>
      <xdr:col>67</xdr:col>
      <xdr:colOff>101600</xdr:colOff>
      <xdr:row>39</xdr:row>
      <xdr:rowOff>120140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111267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110561</xdr:rowOff>
    </xdr:from>
    <xdr:to>
      <xdr:col>85</xdr:col>
      <xdr:colOff>127000</xdr:colOff>
      <xdr:row>78</xdr:row>
      <xdr:rowOff>121065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83661"/>
          <a:ext cx="8382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121065</xdr:rowOff>
    </xdr:from>
    <xdr:to>
      <xdr:col>81</xdr:col>
      <xdr:colOff>50800</xdr:colOff>
      <xdr:row>78</xdr:row>
      <xdr:rowOff>136801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94165"/>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136801</xdr:rowOff>
    </xdr:from>
    <xdr:to>
      <xdr:col>76</xdr:col>
      <xdr:colOff>114300</xdr:colOff>
      <xdr:row>78</xdr:row>
      <xdr:rowOff>140605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09901"/>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138122</xdr:rowOff>
    </xdr:from>
    <xdr:to>
      <xdr:col>71</xdr:col>
      <xdr:colOff>177800</xdr:colOff>
      <xdr:row>78</xdr:row>
      <xdr:rowOff>140605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511222"/>
          <a:ext cx="8890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59761</xdr:rowOff>
    </xdr:from>
    <xdr:to>
      <xdr:col>85</xdr:col>
      <xdr:colOff>177800</xdr:colOff>
      <xdr:row>78</xdr:row>
      <xdr:rowOff>161361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70265</xdr:rowOff>
    </xdr:from>
    <xdr:to>
      <xdr:col>81</xdr:col>
      <xdr:colOff>101600</xdr:colOff>
      <xdr:row>79</xdr:row>
      <xdr:rowOff>415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4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162992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3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86001</xdr:rowOff>
    </xdr:from>
    <xdr:to>
      <xdr:col>76</xdr:col>
      <xdr:colOff>165100</xdr:colOff>
      <xdr:row>79</xdr:row>
      <xdr:rowOff>16151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5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79</xdr:row>
      <xdr:rowOff>7278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5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89805</xdr:rowOff>
    </xdr:from>
    <xdr:to>
      <xdr:col>72</xdr:col>
      <xdr:colOff>38100</xdr:colOff>
      <xdr:row>79</xdr:row>
      <xdr:rowOff>19955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11082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5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87322</xdr:rowOff>
    </xdr:from>
    <xdr:to>
      <xdr:col>67</xdr:col>
      <xdr:colOff>101600</xdr:colOff>
      <xdr:row>79</xdr:row>
      <xdr:rowOff>17472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6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79</xdr:row>
      <xdr:rowOff>8599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5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91591</xdr:rowOff>
    </xdr:from>
    <xdr:to>
      <xdr:col>85</xdr:col>
      <xdr:colOff>127000</xdr:colOff>
      <xdr:row>98</xdr:row>
      <xdr:rowOff>110941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93691"/>
          <a:ext cx="838200" cy="1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110941</xdr:rowOff>
    </xdr:from>
    <xdr:to>
      <xdr:col>81</xdr:col>
      <xdr:colOff>50800</xdr:colOff>
      <xdr:row>98</xdr:row>
      <xdr:rowOff>131223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13041"/>
          <a:ext cx="889000" cy="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131223</xdr:rowOff>
    </xdr:from>
    <xdr:to>
      <xdr:col>76</xdr:col>
      <xdr:colOff>114300</xdr:colOff>
      <xdr:row>98</xdr:row>
      <xdr:rowOff>135739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33323"/>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130631</xdr:rowOff>
    </xdr:from>
    <xdr:to>
      <xdr:col>71</xdr:col>
      <xdr:colOff>177800</xdr:colOff>
      <xdr:row>98</xdr:row>
      <xdr:rowOff>135739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32731"/>
          <a:ext cx="8890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40791</xdr:rowOff>
    </xdr:from>
    <xdr:to>
      <xdr:col>85</xdr:col>
      <xdr:colOff>177800</xdr:colOff>
      <xdr:row>98</xdr:row>
      <xdr:rowOff>142391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4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127168</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5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60141</xdr:rowOff>
    </xdr:from>
    <xdr:to>
      <xdr:col>81</xdr:col>
      <xdr:colOff>101600</xdr:colOff>
      <xdr:row>98</xdr:row>
      <xdr:rowOff>161741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6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152868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80423</xdr:rowOff>
    </xdr:from>
    <xdr:to>
      <xdr:col>76</xdr:col>
      <xdr:colOff>165100</xdr:colOff>
      <xdr:row>99</xdr:row>
      <xdr:rowOff>10573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1700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7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84939</xdr:rowOff>
    </xdr:from>
    <xdr:to>
      <xdr:col>72</xdr:col>
      <xdr:colOff>38100</xdr:colOff>
      <xdr:row>99</xdr:row>
      <xdr:rowOff>15089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6216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7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79831</xdr:rowOff>
    </xdr:from>
    <xdr:to>
      <xdr:col>67</xdr:col>
      <xdr:colOff>101600</xdr:colOff>
      <xdr:row>99</xdr:row>
      <xdr:rowOff>9981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1108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87862</xdr:rowOff>
    </xdr:from>
    <xdr:to>
      <xdr:col>116</xdr:col>
      <xdr:colOff>63500</xdr:colOff>
      <xdr:row>59</xdr:row>
      <xdr:rowOff>88940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03412"/>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84216</xdr:rowOff>
    </xdr:from>
    <xdr:to>
      <xdr:col>111</xdr:col>
      <xdr:colOff>177800</xdr:colOff>
      <xdr:row>59</xdr:row>
      <xdr:rowOff>88940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99766"/>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83007</xdr:rowOff>
    </xdr:from>
    <xdr:to>
      <xdr:col>107</xdr:col>
      <xdr:colOff>50800</xdr:colOff>
      <xdr:row>59</xdr:row>
      <xdr:rowOff>84216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98557"/>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83007</xdr:rowOff>
    </xdr:from>
    <xdr:to>
      <xdr:col>102</xdr:col>
      <xdr:colOff>114300</xdr:colOff>
      <xdr:row>59</xdr:row>
      <xdr:rowOff>90246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9855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37062</xdr:rowOff>
    </xdr:from>
    <xdr:to>
      <xdr:col>116</xdr:col>
      <xdr:colOff>114300</xdr:colOff>
      <xdr:row>59</xdr:row>
      <xdr:rowOff>138662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38140</xdr:rowOff>
    </xdr:from>
    <xdr:to>
      <xdr:col>112</xdr:col>
      <xdr:colOff>38100</xdr:colOff>
      <xdr:row>59</xdr:row>
      <xdr:rowOff>139740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130867</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4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33416</xdr:rowOff>
    </xdr:from>
    <xdr:to>
      <xdr:col>107</xdr:col>
      <xdr:colOff>101600</xdr:colOff>
      <xdr:row>59</xdr:row>
      <xdr:rowOff>135016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126143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4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32207</xdr:rowOff>
    </xdr:from>
    <xdr:to>
      <xdr:col>102</xdr:col>
      <xdr:colOff>165100</xdr:colOff>
      <xdr:row>59</xdr:row>
      <xdr:rowOff>133807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124934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4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39446</xdr:rowOff>
    </xdr:from>
    <xdr:to>
      <xdr:col>98</xdr:col>
      <xdr:colOff>38100</xdr:colOff>
      <xdr:row>59</xdr:row>
      <xdr:rowOff>141046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132173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47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100051</xdr:rowOff>
    </xdr:from>
    <xdr:to>
      <xdr:col>116</xdr:col>
      <xdr:colOff>63500</xdr:colOff>
      <xdr:row>78</xdr:row>
      <xdr:rowOff>113350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473151"/>
          <a:ext cx="838200" cy="1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103091</xdr:rowOff>
    </xdr:from>
    <xdr:to>
      <xdr:col>111</xdr:col>
      <xdr:colOff>177800</xdr:colOff>
      <xdr:row>78</xdr:row>
      <xdr:rowOff>113350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476191"/>
          <a:ext cx="889000" cy="1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96634</xdr:rowOff>
    </xdr:from>
    <xdr:to>
      <xdr:col>107</xdr:col>
      <xdr:colOff>50800</xdr:colOff>
      <xdr:row>78</xdr:row>
      <xdr:rowOff>103091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469734"/>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104559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9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24678</xdr:rowOff>
    </xdr:from>
    <xdr:to>
      <xdr:col>102</xdr:col>
      <xdr:colOff>114300</xdr:colOff>
      <xdr:row>78</xdr:row>
      <xdr:rowOff>96634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397778"/>
          <a:ext cx="889000" cy="7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49251</xdr:rowOff>
    </xdr:from>
    <xdr:to>
      <xdr:col>116</xdr:col>
      <xdr:colOff>114300</xdr:colOff>
      <xdr:row>78</xdr:row>
      <xdr:rowOff>150851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4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135628</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62550</xdr:rowOff>
    </xdr:from>
    <xdr:to>
      <xdr:col>112</xdr:col>
      <xdr:colOff>38100</xdr:colOff>
      <xdr:row>78</xdr:row>
      <xdr:rowOff>164150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4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155277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5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52291</xdr:rowOff>
    </xdr:from>
    <xdr:to>
      <xdr:col>107</xdr:col>
      <xdr:colOff>101600</xdr:colOff>
      <xdr:row>78</xdr:row>
      <xdr:rowOff>153891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42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145018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51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45834</xdr:rowOff>
    </xdr:from>
    <xdr:to>
      <xdr:col>102</xdr:col>
      <xdr:colOff>165100</xdr:colOff>
      <xdr:row>78</xdr:row>
      <xdr:rowOff>147434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4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138561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51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145328</xdr:rowOff>
    </xdr:from>
    <xdr:to>
      <xdr:col>98</xdr:col>
      <xdr:colOff>38100</xdr:colOff>
      <xdr:row>78</xdr:row>
      <xdr:rowOff>75478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4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66605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3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100" baseline="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年度における歳出決算総額は住民一人当たり</a:t>
          </a:r>
          <a:r>
            <a:rPr kumimoji="1" lang="en-US" altLang="ja-JP" sz="1100" baseline="0">
              <a:solidFill>
                <a:schemeClr val="tx1"/>
              </a:solidFill>
              <a:effectLst/>
              <a:latin typeface="ＭＳ ゴシック" panose="020B0609070205080204" pitchFamily="49" charset="-128"/>
              <a:ea typeface="ＭＳ ゴシック" panose="020B0609070205080204" pitchFamily="49" charset="-128"/>
              <a:cs typeface="+mn-cs"/>
            </a:rPr>
            <a:t>1,062</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千円、</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100" baseline="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年度決算</a:t>
          </a:r>
          <a:r>
            <a:rPr kumimoji="1" lang="en-US" altLang="ja-JP" sz="1100" baseline="0">
              <a:solidFill>
                <a:schemeClr val="tx1"/>
              </a:solidFill>
              <a:effectLst/>
              <a:latin typeface="ＭＳ ゴシック" panose="020B0609070205080204" pitchFamily="49" charset="-128"/>
              <a:ea typeface="ＭＳ ゴシック" panose="020B0609070205080204" pitchFamily="49" charset="-128"/>
              <a:cs typeface="+mn-cs"/>
            </a:rPr>
            <a:t>1,060</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千円と比較して</a:t>
          </a:r>
          <a:r>
            <a:rPr kumimoji="1" lang="en-US" altLang="ja-JP" sz="1100" baseline="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千円（</a:t>
          </a:r>
          <a:r>
            <a:rPr kumimoji="1" lang="en-US" altLang="ja-JP" sz="1100" baseline="0">
              <a:solidFill>
                <a:schemeClr val="tx1"/>
              </a:solidFill>
              <a:effectLst/>
              <a:latin typeface="ＭＳ ゴシック" panose="020B0609070205080204" pitchFamily="49" charset="-128"/>
              <a:ea typeface="ＭＳ ゴシック" panose="020B0609070205080204" pitchFamily="49" charset="-128"/>
              <a:cs typeface="+mn-cs"/>
            </a:rPr>
            <a:t>0.2%</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しているが、全ての経費に共通する事項として人口減少による増加傾向が見られる。最も経費が大きいのは補助費等であるが、大きく</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（対前年</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100" baseline="0">
              <a:solidFill>
                <a:schemeClr val="tx1"/>
              </a:solidFill>
              <a:effectLst/>
              <a:latin typeface="ＭＳ ゴシック" panose="020B0609070205080204" pitchFamily="49" charset="-128"/>
              <a:ea typeface="ＭＳ ゴシック" panose="020B0609070205080204" pitchFamily="49" charset="-128"/>
              <a:cs typeface="+mn-cs"/>
            </a:rPr>
            <a:t>23,795</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円／人（</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100" baseline="0">
              <a:solidFill>
                <a:schemeClr val="tx1"/>
              </a:solidFill>
              <a:effectLst/>
              <a:latin typeface="ＭＳ ゴシック" panose="020B0609070205080204" pitchFamily="49" charset="-128"/>
              <a:ea typeface="ＭＳ ゴシック" panose="020B0609070205080204" pitchFamily="49" charset="-128"/>
              <a:cs typeface="+mn-cs"/>
            </a:rPr>
            <a:t>10.6%</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））しており、これは新型コロナウイルス感染症</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対応</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のための</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地域経済対策の実施、木曽広域連合による木曽寮建設事業関連負担金の増</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によるものである。次いで人件費（対前年＋</a:t>
          </a:r>
          <a:r>
            <a:rPr kumimoji="1" lang="en-US" altLang="ja-JP" sz="1100" baseline="0">
              <a:solidFill>
                <a:schemeClr val="tx1"/>
              </a:solidFill>
              <a:effectLst/>
              <a:latin typeface="ＭＳ ゴシック" panose="020B0609070205080204" pitchFamily="49" charset="-128"/>
              <a:ea typeface="ＭＳ ゴシック" panose="020B0609070205080204" pitchFamily="49" charset="-128"/>
              <a:cs typeface="+mn-cs"/>
            </a:rPr>
            <a:t>3,161</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円／人（＋</a:t>
          </a:r>
          <a:r>
            <a:rPr kumimoji="1" lang="en-US" altLang="ja-JP" sz="1100" baseline="0">
              <a:solidFill>
                <a:schemeClr val="tx1"/>
              </a:solidFill>
              <a:effectLst/>
              <a:latin typeface="ＭＳ ゴシック" panose="020B0609070205080204" pitchFamily="49" charset="-128"/>
              <a:ea typeface="ＭＳ ゴシック" panose="020B0609070205080204" pitchFamily="49" charset="-128"/>
              <a:cs typeface="+mn-cs"/>
            </a:rPr>
            <a:t>1.6%</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））で</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あるが、</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増加は</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人口減少による</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ものであ</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り歳出額は減少している</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。なお、人件費については</a:t>
          </a:r>
          <a:r>
            <a:rPr kumimoji="1" lang="en-US" altLang="ja-JP" sz="1100" baseline="0">
              <a:solidFill>
                <a:schemeClr val="tx1"/>
              </a:solidFill>
              <a:effectLst/>
              <a:latin typeface="ＭＳ ゴシック" panose="020B0609070205080204" pitchFamily="49" charset="-128"/>
              <a:ea typeface="ＭＳ ゴシック" panose="020B0609070205080204" pitchFamily="49" charset="-128"/>
              <a:cs typeface="+mn-cs"/>
            </a:rPr>
            <a:t>R2</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年度に大きく増加しており、これは会計年度任用職員制度移行によるものである。また、補助費等と人件費で歳出総額の約</a:t>
          </a:r>
          <a:r>
            <a:rPr kumimoji="1" lang="en-US" altLang="ja-JP" sz="1100" baseline="0">
              <a:solidFill>
                <a:schemeClr val="tx1"/>
              </a:solidFill>
              <a:effectLst/>
              <a:latin typeface="ＭＳ ゴシック" panose="020B0609070205080204" pitchFamily="49" charset="-128"/>
              <a:ea typeface="ＭＳ ゴシック" panose="020B0609070205080204" pitchFamily="49" charset="-128"/>
              <a:cs typeface="+mn-cs"/>
            </a:rPr>
            <a:t>40</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％を占めている。次いで物件費（対前年</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100" baseline="0">
              <a:solidFill>
                <a:schemeClr val="tx1"/>
              </a:solidFill>
              <a:effectLst/>
              <a:latin typeface="ＭＳ ゴシック" panose="020B0609070205080204" pitchFamily="49" charset="-128"/>
              <a:ea typeface="ＭＳ ゴシック" panose="020B0609070205080204" pitchFamily="49" charset="-128"/>
              <a:cs typeface="+mn-cs"/>
            </a:rPr>
            <a:t>25,747</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円／人（</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100" baseline="0">
              <a:solidFill>
                <a:schemeClr val="tx1"/>
              </a:solidFill>
              <a:effectLst/>
              <a:latin typeface="ＭＳ ゴシック" panose="020B0609070205080204" pitchFamily="49" charset="-128"/>
              <a:ea typeface="ＭＳ ゴシック" panose="020B0609070205080204" pitchFamily="49" charset="-128"/>
              <a:cs typeface="+mn-cs"/>
            </a:rPr>
            <a:t>15.7%</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））であり、新庁舎建設に係る備品購入・業務委託</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事業、</a:t>
          </a:r>
          <a:r>
            <a:rPr kumimoji="1" lang="en-US" altLang="ja-JP" sz="1100" baseline="0">
              <a:solidFill>
                <a:schemeClr val="tx1"/>
              </a:solidFill>
              <a:effectLst/>
              <a:latin typeface="ＭＳ ゴシック" panose="020B0609070205080204" pitchFamily="49" charset="-128"/>
              <a:ea typeface="ＭＳ ゴシック" panose="020B0609070205080204" pitchFamily="49" charset="-128"/>
              <a:cs typeface="+mn-cs"/>
            </a:rPr>
            <a:t>GIGA</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スクールに係る業務委託</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事業が完了したことにより大きく減少しているが</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、地域おこし協力隊の増員や、業務電算化による保守点検・</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システム改修・</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機器使用料、各種計画策定・更新に係る委託料など、物件費は増加傾向が続いている。なお、</a:t>
          </a:r>
          <a:r>
            <a:rPr kumimoji="1" lang="en-US" altLang="ja-JP" sz="1100" baseline="0">
              <a:solidFill>
                <a:schemeClr val="tx1"/>
              </a:solidFill>
              <a:effectLst/>
              <a:latin typeface="ＭＳ ゴシック" panose="020B0609070205080204" pitchFamily="49" charset="-128"/>
              <a:ea typeface="ＭＳ ゴシック" panose="020B0609070205080204" pitchFamily="49" charset="-128"/>
              <a:cs typeface="+mn-cs"/>
            </a:rPr>
            <a:t>R2</a:t>
          </a:r>
          <a:r>
            <a:rPr kumimoji="1" lang="ja-JP" altLang="ja-JP" sz="1100" baseline="0">
              <a:solidFill>
                <a:schemeClr val="tx1"/>
              </a:solidFill>
              <a:effectLst/>
              <a:latin typeface="ＭＳ ゴシック" panose="020B0609070205080204" pitchFamily="49" charset="-128"/>
              <a:ea typeface="ＭＳ ゴシック" panose="020B0609070205080204" pitchFamily="49" charset="-128"/>
              <a:cs typeface="+mn-cs"/>
            </a:rPr>
            <a:t>年度の減少は会計年度任用職員制度移行による賃金の減少によるものである</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。その他増減の大きいものとして、災害復旧事業費（対前年＋</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5,249</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／人（＋</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12.8%</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））は令和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月豪雨災害によるもの、</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公債</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費（対前年＋</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13,786</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円／人（＋</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11.1%</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））は令和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年度は木曽広域</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CATVFTTH</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化事業・新庁舎建設事業、令和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年度は木曽広域連合ごみ処理施設整備事業・小学校中規模改修事業の償還開始によるもの</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、積立金</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（対前年＋</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21,161</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円／人（＋</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67.3%</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は上松町役場庁舎建設整備基金の廃止に伴う上松町役場庁舎整備基金の設置によるものである</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。施設等の老朽化が進み維持補修・更新整備に係る費用は増加傾向にある中で、普通建設事業費は類似団体内平均値を</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大きく</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下回っている</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、維持補修費</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を概ね上回って推移している。</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公共施設等総合管理計画等により過大な投資となることのないよう今後の施設等の在り方・維持修繕方法等について十分検討し、経費の削減を図りたい。</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維持補修費・</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補助費等</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災害復旧事業費以外の性質については類似団体内平均値を下回っているものの、人口の減少が著しく進む中、業務内容について一つ一つ見直しを行いコスト削減に努めていく。</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
3,992
168.42
4,520,381
4,325,017
90,473
2,670,608
5,165,021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157888</xdr:rowOff>
    </xdr:from>
    <xdr:to>
      <xdr:col>24</xdr:col>
      <xdr:colOff>63500</xdr:colOff>
      <xdr:row>38</xdr:row>
      <xdr:rowOff>159217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672988"/>
          <a:ext cx="838200" cy="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157888</xdr:rowOff>
    </xdr:from>
    <xdr:to>
      <xdr:col>19</xdr:col>
      <xdr:colOff>177800</xdr:colOff>
      <xdr:row>38</xdr:row>
      <xdr:rowOff>160860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67298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160860</xdr:rowOff>
    </xdr:from>
    <xdr:to>
      <xdr:col>15</xdr:col>
      <xdr:colOff>50800</xdr:colOff>
      <xdr:row>38</xdr:row>
      <xdr:rowOff>161160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675960"/>
          <a:ext cx="8890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161160</xdr:rowOff>
    </xdr:from>
    <xdr:to>
      <xdr:col>10</xdr:col>
      <xdr:colOff>114300</xdr:colOff>
      <xdr:row>38</xdr:row>
      <xdr:rowOff>163803</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676260"/>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97942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2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108417</xdr:rowOff>
    </xdr:from>
    <xdr:to>
      <xdr:col>24</xdr:col>
      <xdr:colOff>114300</xdr:colOff>
      <xdr:row>39</xdr:row>
      <xdr:rowOff>38567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6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23344</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53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107088</xdr:rowOff>
    </xdr:from>
    <xdr:to>
      <xdr:col>20</xdr:col>
      <xdr:colOff>38100</xdr:colOff>
      <xdr:row>39</xdr:row>
      <xdr:rowOff>37238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6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28365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71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110060</xdr:rowOff>
    </xdr:from>
    <xdr:to>
      <xdr:col>15</xdr:col>
      <xdr:colOff>101600</xdr:colOff>
      <xdr:row>39</xdr:row>
      <xdr:rowOff>40210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6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31337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110360</xdr:rowOff>
    </xdr:from>
    <xdr:to>
      <xdr:col>10</xdr:col>
      <xdr:colOff>165100</xdr:colOff>
      <xdr:row>39</xdr:row>
      <xdr:rowOff>40510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6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31637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71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113003</xdr:rowOff>
    </xdr:from>
    <xdr:to>
      <xdr:col>6</xdr:col>
      <xdr:colOff>38100</xdr:colOff>
      <xdr:row>39</xdr:row>
      <xdr:rowOff>43153</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6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34280</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72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130743</xdr:rowOff>
    </xdr:from>
    <xdr:to>
      <xdr:col>24</xdr:col>
      <xdr:colOff>63500</xdr:colOff>
      <xdr:row>58</xdr:row>
      <xdr:rowOff>136946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10074843"/>
          <a:ext cx="8382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169985</xdr:rowOff>
    </xdr:from>
    <xdr:to>
      <xdr:col>19</xdr:col>
      <xdr:colOff>177800</xdr:colOff>
      <xdr:row>58</xdr:row>
      <xdr:rowOff>136946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42635"/>
          <a:ext cx="889000" cy="13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169985</xdr:rowOff>
    </xdr:from>
    <xdr:to>
      <xdr:col>15</xdr:col>
      <xdr:colOff>50800</xdr:colOff>
      <xdr:row>58</xdr:row>
      <xdr:rowOff>109023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42635"/>
          <a:ext cx="889000" cy="11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109023</xdr:rowOff>
    </xdr:from>
    <xdr:to>
      <xdr:col>10</xdr:col>
      <xdr:colOff>114300</xdr:colOff>
      <xdr:row>58</xdr:row>
      <xdr:rowOff>163844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53123"/>
          <a:ext cx="889000" cy="5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79943</xdr:rowOff>
    </xdr:from>
    <xdr:to>
      <xdr:col>24</xdr:col>
      <xdr:colOff>114300</xdr:colOff>
      <xdr:row>59</xdr:row>
      <xdr:rowOff>10093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166320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3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86146</xdr:rowOff>
    </xdr:from>
    <xdr:to>
      <xdr:col>20</xdr:col>
      <xdr:colOff>38100</xdr:colOff>
      <xdr:row>59</xdr:row>
      <xdr:rowOff>16296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3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7423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1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119185</xdr:rowOff>
    </xdr:from>
    <xdr:to>
      <xdr:col>15</xdr:col>
      <xdr:colOff>101600</xdr:colOff>
      <xdr:row>58</xdr:row>
      <xdr:rowOff>49335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65862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6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58223</xdr:rowOff>
    </xdr:from>
    <xdr:to>
      <xdr:col>10</xdr:col>
      <xdr:colOff>165100</xdr:colOff>
      <xdr:row>58</xdr:row>
      <xdr:rowOff>159823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150950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09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113044</xdr:rowOff>
    </xdr:from>
    <xdr:to>
      <xdr:col>6</xdr:col>
      <xdr:colOff>38100</xdr:colOff>
      <xdr:row>59</xdr:row>
      <xdr:rowOff>43194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34321</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4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60995</xdr:rowOff>
    </xdr:from>
    <xdr:to>
      <xdr:col>24</xdr:col>
      <xdr:colOff>63500</xdr:colOff>
      <xdr:row>78</xdr:row>
      <xdr:rowOff>82955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434095"/>
          <a:ext cx="838200" cy="2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82955</xdr:rowOff>
    </xdr:from>
    <xdr:to>
      <xdr:col>19</xdr:col>
      <xdr:colOff>177800</xdr:colOff>
      <xdr:row>78</xdr:row>
      <xdr:rowOff>155919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56055"/>
          <a:ext cx="889000" cy="7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155919</xdr:rowOff>
    </xdr:from>
    <xdr:to>
      <xdr:col>15</xdr:col>
      <xdr:colOff>50800</xdr:colOff>
      <xdr:row>78</xdr:row>
      <xdr:rowOff>170245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29019"/>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170245</xdr:rowOff>
    </xdr:from>
    <xdr:to>
      <xdr:col>10</xdr:col>
      <xdr:colOff>114300</xdr:colOff>
      <xdr:row>79</xdr:row>
      <xdr:rowOff>10226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4334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10195</xdr:rowOff>
    </xdr:from>
    <xdr:to>
      <xdr:col>24</xdr:col>
      <xdr:colOff>114300</xdr:colOff>
      <xdr:row>78</xdr:row>
      <xdr:rowOff>111795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8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160072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6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32155</xdr:rowOff>
    </xdr:from>
    <xdr:to>
      <xdr:col>20</xdr:col>
      <xdr:colOff>38100</xdr:colOff>
      <xdr:row>78</xdr:row>
      <xdr:rowOff>133755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124882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9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105119</xdr:rowOff>
    </xdr:from>
    <xdr:to>
      <xdr:col>15</xdr:col>
      <xdr:colOff>101600</xdr:colOff>
      <xdr:row>79</xdr:row>
      <xdr:rowOff>35269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26396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7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119445</xdr:rowOff>
    </xdr:from>
    <xdr:to>
      <xdr:col>10</xdr:col>
      <xdr:colOff>165100</xdr:colOff>
      <xdr:row>79</xdr:row>
      <xdr:rowOff>49595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40722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8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130876</xdr:rowOff>
    </xdr:from>
    <xdr:to>
      <xdr:col>6</xdr:col>
      <xdr:colOff>38100</xdr:colOff>
      <xdr:row>79</xdr:row>
      <xdr:rowOff>61026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52153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67977</xdr:rowOff>
    </xdr:from>
    <xdr:to>
      <xdr:col>24</xdr:col>
      <xdr:colOff>63500</xdr:colOff>
      <xdr:row>98</xdr:row>
      <xdr:rowOff>79315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70077"/>
          <a:ext cx="8382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67977</xdr:rowOff>
    </xdr:from>
    <xdr:to>
      <xdr:col>19</xdr:col>
      <xdr:colOff>177800</xdr:colOff>
      <xdr:row>98</xdr:row>
      <xdr:rowOff>101349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70077"/>
          <a:ext cx="889000" cy="3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91470</xdr:rowOff>
    </xdr:from>
    <xdr:to>
      <xdr:col>15</xdr:col>
      <xdr:colOff>50800</xdr:colOff>
      <xdr:row>98</xdr:row>
      <xdr:rowOff>101349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93570"/>
          <a:ext cx="889000" cy="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81287</xdr:rowOff>
    </xdr:from>
    <xdr:to>
      <xdr:col>10</xdr:col>
      <xdr:colOff>114300</xdr:colOff>
      <xdr:row>98</xdr:row>
      <xdr:rowOff>91470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83387"/>
          <a:ext cx="88900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28515</xdr:rowOff>
    </xdr:from>
    <xdr:to>
      <xdr:col>24</xdr:col>
      <xdr:colOff>114300</xdr:colOff>
      <xdr:row>98</xdr:row>
      <xdr:rowOff>130115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3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114892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4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17177</xdr:rowOff>
    </xdr:from>
    <xdr:to>
      <xdr:col>20</xdr:col>
      <xdr:colOff>38100</xdr:colOff>
      <xdr:row>98</xdr:row>
      <xdr:rowOff>118777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109904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1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50549</xdr:rowOff>
    </xdr:from>
    <xdr:to>
      <xdr:col>15</xdr:col>
      <xdr:colOff>101600</xdr:colOff>
      <xdr:row>98</xdr:row>
      <xdr:rowOff>152149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5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143276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4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40670</xdr:rowOff>
    </xdr:from>
    <xdr:to>
      <xdr:col>10</xdr:col>
      <xdr:colOff>165100</xdr:colOff>
      <xdr:row>98</xdr:row>
      <xdr:rowOff>142270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133397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3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30487</xdr:rowOff>
    </xdr:from>
    <xdr:to>
      <xdr:col>6</xdr:col>
      <xdr:colOff>38100</xdr:colOff>
      <xdr:row>98</xdr:row>
      <xdr:rowOff>132087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3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123214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25038</xdr:rowOff>
    </xdr:from>
    <xdr:to>
      <xdr:col>55</xdr:col>
      <xdr:colOff>0</xdr:colOff>
      <xdr:row>39</xdr:row>
      <xdr:rowOff>25647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11588"/>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25038</xdr:rowOff>
    </xdr:from>
    <xdr:to>
      <xdr:col>50</xdr:col>
      <xdr:colOff>114300</xdr:colOff>
      <xdr:row>39</xdr:row>
      <xdr:rowOff>26276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11588"/>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25876</xdr:rowOff>
    </xdr:from>
    <xdr:to>
      <xdr:col>45</xdr:col>
      <xdr:colOff>177800</xdr:colOff>
      <xdr:row>39</xdr:row>
      <xdr:rowOff>26276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12426"/>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25876</xdr:rowOff>
    </xdr:from>
    <xdr:to>
      <xdr:col>41</xdr:col>
      <xdr:colOff>50800</xdr:colOff>
      <xdr:row>39</xdr:row>
      <xdr:rowOff>26943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12426"/>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146297</xdr:rowOff>
    </xdr:from>
    <xdr:to>
      <xdr:col>55</xdr:col>
      <xdr:colOff>50800</xdr:colOff>
      <xdr:row>39</xdr:row>
      <xdr:rowOff>76447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145688</xdr:rowOff>
    </xdr:from>
    <xdr:to>
      <xdr:col>50</xdr:col>
      <xdr:colOff>165100</xdr:colOff>
      <xdr:row>39</xdr:row>
      <xdr:rowOff>75838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66965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75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146926</xdr:rowOff>
    </xdr:from>
    <xdr:to>
      <xdr:col>46</xdr:col>
      <xdr:colOff>38100</xdr:colOff>
      <xdr:row>39</xdr:row>
      <xdr:rowOff>77076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68203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5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146526</xdr:rowOff>
    </xdr:from>
    <xdr:to>
      <xdr:col>41</xdr:col>
      <xdr:colOff>101600</xdr:colOff>
      <xdr:row>39</xdr:row>
      <xdr:rowOff>76676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67803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5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147593</xdr:rowOff>
    </xdr:from>
    <xdr:to>
      <xdr:col>36</xdr:col>
      <xdr:colOff>165100</xdr:colOff>
      <xdr:row>39</xdr:row>
      <xdr:rowOff>77743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68870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55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33104</xdr:rowOff>
    </xdr:from>
    <xdr:to>
      <xdr:col>55</xdr:col>
      <xdr:colOff>0</xdr:colOff>
      <xdr:row>58</xdr:row>
      <xdr:rowOff>62109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77204"/>
          <a:ext cx="838200" cy="2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33104</xdr:rowOff>
    </xdr:from>
    <xdr:to>
      <xdr:col>50</xdr:col>
      <xdr:colOff>114300</xdr:colOff>
      <xdr:row>58</xdr:row>
      <xdr:rowOff>57262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77204"/>
          <a:ext cx="889000" cy="2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57262</xdr:rowOff>
    </xdr:from>
    <xdr:to>
      <xdr:col>45</xdr:col>
      <xdr:colOff>177800</xdr:colOff>
      <xdr:row>58</xdr:row>
      <xdr:rowOff>63773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01362"/>
          <a:ext cx="8890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63773</xdr:rowOff>
    </xdr:from>
    <xdr:to>
      <xdr:col>41</xdr:col>
      <xdr:colOff>50800</xdr:colOff>
      <xdr:row>58</xdr:row>
      <xdr:rowOff>72510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07873"/>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11309</xdr:rowOff>
    </xdr:from>
    <xdr:to>
      <xdr:col>55</xdr:col>
      <xdr:colOff>50800</xdr:colOff>
      <xdr:row>58</xdr:row>
      <xdr:rowOff>112909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5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97686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153754</xdr:rowOff>
    </xdr:from>
    <xdr:to>
      <xdr:col>50</xdr:col>
      <xdr:colOff>165100</xdr:colOff>
      <xdr:row>58</xdr:row>
      <xdr:rowOff>83904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75031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1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6462</xdr:rowOff>
    </xdr:from>
    <xdr:to>
      <xdr:col>46</xdr:col>
      <xdr:colOff>38100</xdr:colOff>
      <xdr:row>58</xdr:row>
      <xdr:rowOff>108062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5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99189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4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12973</xdr:rowOff>
    </xdr:from>
    <xdr:to>
      <xdr:col>41</xdr:col>
      <xdr:colOff>101600</xdr:colOff>
      <xdr:row>58</xdr:row>
      <xdr:rowOff>114573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105700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4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21710</xdr:rowOff>
    </xdr:from>
    <xdr:to>
      <xdr:col>36</xdr:col>
      <xdr:colOff>165100</xdr:colOff>
      <xdr:row>58</xdr:row>
      <xdr:rowOff>123310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6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114437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5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98444</xdr:rowOff>
    </xdr:from>
    <xdr:to>
      <xdr:col>55</xdr:col>
      <xdr:colOff>0</xdr:colOff>
      <xdr:row>78</xdr:row>
      <xdr:rowOff>120303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71544"/>
          <a:ext cx="838200" cy="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117911</xdr:rowOff>
    </xdr:from>
    <xdr:to>
      <xdr:col>50</xdr:col>
      <xdr:colOff>114300</xdr:colOff>
      <xdr:row>78</xdr:row>
      <xdr:rowOff>120303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91011"/>
          <a:ext cx="8890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117911</xdr:rowOff>
    </xdr:from>
    <xdr:to>
      <xdr:col>45</xdr:col>
      <xdr:colOff>177800</xdr:colOff>
      <xdr:row>78</xdr:row>
      <xdr:rowOff>164888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91011"/>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164888</xdr:rowOff>
    </xdr:from>
    <xdr:to>
      <xdr:col>41</xdr:col>
      <xdr:colOff>50800</xdr:colOff>
      <xdr:row>79</xdr:row>
      <xdr:rowOff>3772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37988"/>
          <a:ext cx="889000" cy="1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47644</xdr:rowOff>
    </xdr:from>
    <xdr:to>
      <xdr:col>55</xdr:col>
      <xdr:colOff>50800</xdr:colOff>
      <xdr:row>78</xdr:row>
      <xdr:rowOff>149244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142226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4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69503</xdr:rowOff>
    </xdr:from>
    <xdr:to>
      <xdr:col>50</xdr:col>
      <xdr:colOff>165100</xdr:colOff>
      <xdr:row>78</xdr:row>
      <xdr:rowOff>171103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4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162230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3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67111</xdr:rowOff>
    </xdr:from>
    <xdr:to>
      <xdr:col>46</xdr:col>
      <xdr:colOff>38100</xdr:colOff>
      <xdr:row>78</xdr:row>
      <xdr:rowOff>168711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159838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3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114088</xdr:rowOff>
    </xdr:from>
    <xdr:to>
      <xdr:col>41</xdr:col>
      <xdr:colOff>101600</xdr:colOff>
      <xdr:row>79</xdr:row>
      <xdr:rowOff>44238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8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35365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7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124422</xdr:rowOff>
    </xdr:from>
    <xdr:to>
      <xdr:col>36</xdr:col>
      <xdr:colOff>165100</xdr:colOff>
      <xdr:row>79</xdr:row>
      <xdr:rowOff>54572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45699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9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126296</xdr:rowOff>
    </xdr:from>
    <xdr:to>
      <xdr:col>55</xdr:col>
      <xdr:colOff>0</xdr:colOff>
      <xdr:row>97</xdr:row>
      <xdr:rowOff>131829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56946"/>
          <a:ext cx="8382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126296</xdr:rowOff>
    </xdr:from>
    <xdr:to>
      <xdr:col>50</xdr:col>
      <xdr:colOff>114300</xdr:colOff>
      <xdr:row>97</xdr:row>
      <xdr:rowOff>135277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56946"/>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135277</xdr:rowOff>
    </xdr:from>
    <xdr:to>
      <xdr:col>45</xdr:col>
      <xdr:colOff>177800</xdr:colOff>
      <xdr:row>97</xdr:row>
      <xdr:rowOff>152340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65927"/>
          <a:ext cx="889000" cy="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144890</xdr:rowOff>
    </xdr:from>
    <xdr:to>
      <xdr:col>41</xdr:col>
      <xdr:colOff>50800</xdr:colOff>
      <xdr:row>97</xdr:row>
      <xdr:rowOff>152340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75540"/>
          <a:ext cx="889000" cy="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81029</xdr:rowOff>
    </xdr:from>
    <xdr:to>
      <xdr:col>55</xdr:col>
      <xdr:colOff>50800</xdr:colOff>
      <xdr:row>98</xdr:row>
      <xdr:rowOff>11179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75496</xdr:rowOff>
    </xdr:from>
    <xdr:to>
      <xdr:col>50</xdr:col>
      <xdr:colOff>165100</xdr:colOff>
      <xdr:row>98</xdr:row>
      <xdr:rowOff>5646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168223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9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84477</xdr:rowOff>
    </xdr:from>
    <xdr:to>
      <xdr:col>46</xdr:col>
      <xdr:colOff>38100</xdr:colOff>
      <xdr:row>98</xdr:row>
      <xdr:rowOff>14627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5754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80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101540</xdr:rowOff>
    </xdr:from>
    <xdr:to>
      <xdr:col>41</xdr:col>
      <xdr:colOff>101600</xdr:colOff>
      <xdr:row>98</xdr:row>
      <xdr:rowOff>31690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22817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2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94090</xdr:rowOff>
    </xdr:from>
    <xdr:to>
      <xdr:col>36</xdr:col>
      <xdr:colOff>165100</xdr:colOff>
      <xdr:row>98</xdr:row>
      <xdr:rowOff>24240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15367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97344</xdr:rowOff>
    </xdr:from>
    <xdr:to>
      <xdr:col>85</xdr:col>
      <xdr:colOff>127000</xdr:colOff>
      <xdr:row>38</xdr:row>
      <xdr:rowOff>132457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612444"/>
          <a:ext cx="8382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36771</xdr:rowOff>
    </xdr:from>
    <xdr:to>
      <xdr:col>81</xdr:col>
      <xdr:colOff>50800</xdr:colOff>
      <xdr:row>38</xdr:row>
      <xdr:rowOff>97344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551871"/>
          <a:ext cx="889000" cy="6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36771</xdr:rowOff>
    </xdr:from>
    <xdr:to>
      <xdr:col>76</xdr:col>
      <xdr:colOff>114300</xdr:colOff>
      <xdr:row>38</xdr:row>
      <xdr:rowOff>161845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51871"/>
          <a:ext cx="889000" cy="12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157538</xdr:rowOff>
    </xdr:from>
    <xdr:to>
      <xdr:col>71</xdr:col>
      <xdr:colOff>177800</xdr:colOff>
      <xdr:row>38</xdr:row>
      <xdr:rowOff>161845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672638"/>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81657</xdr:rowOff>
    </xdr:from>
    <xdr:to>
      <xdr:col>85</xdr:col>
      <xdr:colOff>177800</xdr:colOff>
      <xdr:row>39</xdr:row>
      <xdr:rowOff>11807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9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171095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46544</xdr:rowOff>
    </xdr:from>
    <xdr:to>
      <xdr:col>81</xdr:col>
      <xdr:colOff>101600</xdr:colOff>
      <xdr:row>38</xdr:row>
      <xdr:rowOff>148144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6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139271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157421</xdr:rowOff>
    </xdr:from>
    <xdr:to>
      <xdr:col>76</xdr:col>
      <xdr:colOff>165100</xdr:colOff>
      <xdr:row>38</xdr:row>
      <xdr:rowOff>87571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78698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9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111045</xdr:rowOff>
    </xdr:from>
    <xdr:to>
      <xdr:col>72</xdr:col>
      <xdr:colOff>38100</xdr:colOff>
      <xdr:row>39</xdr:row>
      <xdr:rowOff>41195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32322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1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106738</xdr:rowOff>
    </xdr:from>
    <xdr:to>
      <xdr:col>67</xdr:col>
      <xdr:colOff>101600</xdr:colOff>
      <xdr:row>39</xdr:row>
      <xdr:rowOff>36888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28015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108886</xdr:rowOff>
    </xdr:from>
    <xdr:to>
      <xdr:col>85</xdr:col>
      <xdr:colOff>127000</xdr:colOff>
      <xdr:row>58</xdr:row>
      <xdr:rowOff>133049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10052986"/>
          <a:ext cx="8382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108886</xdr:rowOff>
    </xdr:from>
    <xdr:to>
      <xdr:col>81</xdr:col>
      <xdr:colOff>50800</xdr:colOff>
      <xdr:row>58</xdr:row>
      <xdr:rowOff>119033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10052986"/>
          <a:ext cx="889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84983</xdr:rowOff>
    </xdr:from>
    <xdr:to>
      <xdr:col>76</xdr:col>
      <xdr:colOff>114300</xdr:colOff>
      <xdr:row>58</xdr:row>
      <xdr:rowOff>119033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10029083"/>
          <a:ext cx="889000" cy="3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84983</xdr:rowOff>
    </xdr:from>
    <xdr:to>
      <xdr:col>71</xdr:col>
      <xdr:colOff>177800</xdr:colOff>
      <xdr:row>58</xdr:row>
      <xdr:rowOff>95399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29083"/>
          <a:ext cx="8890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82249</xdr:rowOff>
    </xdr:from>
    <xdr:to>
      <xdr:col>85</xdr:col>
      <xdr:colOff>177800</xdr:colOff>
      <xdr:row>59</xdr:row>
      <xdr:rowOff>12399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100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168626</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4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58086</xdr:rowOff>
    </xdr:from>
    <xdr:to>
      <xdr:col>81</xdr:col>
      <xdr:colOff>101600</xdr:colOff>
      <xdr:row>58</xdr:row>
      <xdr:rowOff>159686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150813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9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68233</xdr:rowOff>
    </xdr:from>
    <xdr:to>
      <xdr:col>76</xdr:col>
      <xdr:colOff>165100</xdr:colOff>
      <xdr:row>58</xdr:row>
      <xdr:rowOff>169833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1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160960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0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34183</xdr:rowOff>
    </xdr:from>
    <xdr:to>
      <xdr:col>72</xdr:col>
      <xdr:colOff>38100</xdr:colOff>
      <xdr:row>58</xdr:row>
      <xdr:rowOff>135783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126910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1007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44599</xdr:rowOff>
    </xdr:from>
    <xdr:to>
      <xdr:col>67</xdr:col>
      <xdr:colOff>101600</xdr:colOff>
      <xdr:row>58</xdr:row>
      <xdr:rowOff>146199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137326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1008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116069</xdr:rowOff>
    </xdr:from>
    <xdr:to>
      <xdr:col>85</xdr:col>
      <xdr:colOff>127000</xdr:colOff>
      <xdr:row>78</xdr:row>
      <xdr:rowOff>134018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89169"/>
          <a:ext cx="838200" cy="1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134018</xdr:rowOff>
    </xdr:from>
    <xdr:to>
      <xdr:col>81</xdr:col>
      <xdr:colOff>50800</xdr:colOff>
      <xdr:row>79</xdr:row>
      <xdr:rowOff>61268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07118"/>
          <a:ext cx="889000" cy="9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61268</xdr:rowOff>
    </xdr:from>
    <xdr:to>
      <xdr:col>76</xdr:col>
      <xdr:colOff>114300</xdr:colOff>
      <xdr:row>79</xdr:row>
      <xdr:rowOff>76848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605818"/>
          <a:ext cx="889000" cy="1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68893</xdr:rowOff>
    </xdr:from>
    <xdr:to>
      <xdr:col>71</xdr:col>
      <xdr:colOff>177800</xdr:colOff>
      <xdr:row>79</xdr:row>
      <xdr:rowOff>76848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13443"/>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65269</xdr:rowOff>
    </xdr:from>
    <xdr:to>
      <xdr:col>85</xdr:col>
      <xdr:colOff>177800</xdr:colOff>
      <xdr:row>78</xdr:row>
      <xdr:rowOff>166869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88146</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8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83218</xdr:rowOff>
    </xdr:from>
    <xdr:to>
      <xdr:col>81</xdr:col>
      <xdr:colOff>101600</xdr:colOff>
      <xdr:row>79</xdr:row>
      <xdr:rowOff>13368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29895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10468</xdr:rowOff>
    </xdr:from>
    <xdr:to>
      <xdr:col>76</xdr:col>
      <xdr:colOff>165100</xdr:colOff>
      <xdr:row>79</xdr:row>
      <xdr:rowOff>112068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5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103195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64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26048</xdr:rowOff>
    </xdr:from>
    <xdr:to>
      <xdr:col>72</xdr:col>
      <xdr:colOff>38100</xdr:colOff>
      <xdr:row>79</xdr:row>
      <xdr:rowOff>127648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7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118775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6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18093</xdr:rowOff>
    </xdr:from>
    <xdr:to>
      <xdr:col>67</xdr:col>
      <xdr:colOff>101600</xdr:colOff>
      <xdr:row>79</xdr:row>
      <xdr:rowOff>119693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110820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110561</xdr:rowOff>
    </xdr:from>
    <xdr:to>
      <xdr:col>85</xdr:col>
      <xdr:colOff>127000</xdr:colOff>
      <xdr:row>98</xdr:row>
      <xdr:rowOff>121065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12661"/>
          <a:ext cx="8382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121065</xdr:rowOff>
    </xdr:from>
    <xdr:to>
      <xdr:col>81</xdr:col>
      <xdr:colOff>50800</xdr:colOff>
      <xdr:row>98</xdr:row>
      <xdr:rowOff>136801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23165"/>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136801</xdr:rowOff>
    </xdr:from>
    <xdr:to>
      <xdr:col>76</xdr:col>
      <xdr:colOff>114300</xdr:colOff>
      <xdr:row>98</xdr:row>
      <xdr:rowOff>140605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38901"/>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138122</xdr:rowOff>
    </xdr:from>
    <xdr:to>
      <xdr:col>71</xdr:col>
      <xdr:colOff>177800</xdr:colOff>
      <xdr:row>98</xdr:row>
      <xdr:rowOff>140605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40222"/>
          <a:ext cx="8890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59761</xdr:rowOff>
    </xdr:from>
    <xdr:to>
      <xdr:col>85</xdr:col>
      <xdr:colOff>177800</xdr:colOff>
      <xdr:row>98</xdr:row>
      <xdr:rowOff>161361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6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70265</xdr:rowOff>
    </xdr:from>
    <xdr:to>
      <xdr:col>81</xdr:col>
      <xdr:colOff>101600</xdr:colOff>
      <xdr:row>99</xdr:row>
      <xdr:rowOff>415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162992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6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86001</xdr:rowOff>
    </xdr:from>
    <xdr:to>
      <xdr:col>76</xdr:col>
      <xdr:colOff>165100</xdr:colOff>
      <xdr:row>99</xdr:row>
      <xdr:rowOff>16151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99</xdr:row>
      <xdr:rowOff>7278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8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89805</xdr:rowOff>
    </xdr:from>
    <xdr:to>
      <xdr:col>72</xdr:col>
      <xdr:colOff>38100</xdr:colOff>
      <xdr:row>99</xdr:row>
      <xdr:rowOff>19955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11082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8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87322</xdr:rowOff>
    </xdr:from>
    <xdr:to>
      <xdr:col>67</xdr:col>
      <xdr:colOff>101600</xdr:colOff>
      <xdr:row>99</xdr:row>
      <xdr:rowOff>17472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8599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8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住民一人当たりのコストが最も高いのは民生費であり、令和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年度決算では前年度比</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9,606</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円／人の増（＋</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4.3</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）となった。増加の要因は、</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木曽広域連合木曽寮建設事業負担金による補助費等</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の増</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、地域活動支援センター改修事業による普通建設事業費の増</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である。また、民生費の中で構成比が最も高いものは扶助費であり、社会福祉費における障害者自立支援に係る経費が大半を占めている。次いで総務費であり、令和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年度決算では前年度比</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16,279</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円／人の</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7.9</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）となった。新庁舎建設事業</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が完了したことから</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物件費は</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大きく減少したものの</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上松町役場庁舎建設整備基金の廃止に伴う上松町役場庁舎整備基金の設置により積立金が大きく増加したため</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全体としては</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となった。</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また、</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土木費については、平成</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年度の橋梁架替事業完了以降減少傾向にあったが、令和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年度以降は老朽化による道路橋りょう修繕事業、定住促進住宅建設・改修事業、除排雪経費の増加等により</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増加傾向にある</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。その他</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増加率</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の大きいものとして、災害復旧費については令和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月豪雨災害によ</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り令和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年度以降増加</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公債</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費については</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木曽広域</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CATVFTTH</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化事業</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新庁舎建設事業</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年度は木曽広域連合ごみ処理施設整備事業・小学校中規模改修事業</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の償還開始によ</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り</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している</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。また、令和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年度以降の商工費については、事業者支援補助金等の新型コロナウイルス感染症対策の実施により比較的高水準となっている。災害復旧費を除く全ての項目において類似団体内平均値を下回っているものの、全体を通して人口減少及び公共施設等維持管理に係る費用の増加が影響を及ぼしているため、業務内容の見直しを行うとともに過大な投資となることのないよう公共施設等総合管理計画等により今後の施設等の在り方について十分検討し、経費の削減を図りたい。</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年度以前は税収・地方交付税の減、新型コロナウイルス感染症の影響等により基金の取崩しが続いていたが、令和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年度において普通交付税の増により積立てを行ったため、令和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年度末残高は平成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残高を上回った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年度と比較し標準財政規模が増加しているため比率は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。実質収支額については繰越事業の影響により増減はあるものの、概ね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千円の間で推移しており、同程度の比率で推移している。実質単年度収支について、平成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概ね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マイナス値での推移が続い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ており、これは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積立金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取崩しを行わず積立てを行ったことからプラス値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。適切な財源確保と経常経費を始めとした歳出の精査を行い、迅速な事業執行に努める。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全会計において赤字にはなっていないが、繰出金が多くなっていることから各会計の経営について十分精査を行っていく。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令和元年度より下水道事業が法適用企業へ移行している。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4520381</v>
      </c>
      <c r="BO4" s="449"/>
      <c r="BP4" s="449"/>
      <c r="BQ4" s="449"/>
      <c r="BR4" s="449"/>
      <c r="BS4" s="449"/>
      <c r="BT4" s="449"/>
      <c r="BU4" s="450"/>
      <c r="BV4" s="448">
        <v>4528392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3.4</v>
      </c>
      <c r="CU4" s="589"/>
      <c r="CV4" s="589"/>
      <c r="CW4" s="589"/>
      <c r="CX4" s="589"/>
      <c r="CY4" s="589"/>
      <c r="CZ4" s="589"/>
      <c r="DA4" s="590"/>
      <c r="DB4" s="588">
        <v>2.8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4325017</v>
      </c>
      <c r="BO5" s="420"/>
      <c r="BP5" s="420"/>
      <c r="BQ5" s="420"/>
      <c r="BR5" s="420"/>
      <c r="BS5" s="420"/>
      <c r="BT5" s="420"/>
      <c r="BU5" s="421"/>
      <c r="BV5" s="419">
        <v>4408566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90.6</v>
      </c>
      <c r="CU5" s="417"/>
      <c r="CV5" s="417"/>
      <c r="CW5" s="417"/>
      <c r="CX5" s="417"/>
      <c r="CY5" s="417"/>
      <c r="CZ5" s="417"/>
      <c r="DA5" s="418"/>
      <c r="DB5" s="416">
        <v>83.3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195364</v>
      </c>
      <c r="BO6" s="420"/>
      <c r="BP6" s="420"/>
      <c r="BQ6" s="420"/>
      <c r="BR6" s="420"/>
      <c r="BS6" s="420"/>
      <c r="BT6" s="420"/>
      <c r="BU6" s="421"/>
      <c r="BV6" s="419">
        <v>119826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91.4</v>
      </c>
      <c r="CU6" s="563"/>
      <c r="CV6" s="563"/>
      <c r="CW6" s="563"/>
      <c r="CX6" s="563"/>
      <c r="CY6" s="563"/>
      <c r="CZ6" s="563"/>
      <c r="DA6" s="564"/>
      <c r="DB6" s="562">
        <v>86.2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104891</v>
      </c>
      <c r="BO7" s="420"/>
      <c r="BP7" s="420"/>
      <c r="BQ7" s="420"/>
      <c r="BR7" s="420"/>
      <c r="BS7" s="420"/>
      <c r="BT7" s="420"/>
      <c r="BU7" s="421"/>
      <c r="BV7" s="419">
        <v>43132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2670608</v>
      </c>
      <c r="CU7" s="420"/>
      <c r="CV7" s="420"/>
      <c r="CW7" s="420"/>
      <c r="CX7" s="420"/>
      <c r="CY7" s="420"/>
      <c r="CZ7" s="420"/>
      <c r="DA7" s="421"/>
      <c r="DB7" s="419">
        <v>2716196</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104</v>
      </c>
      <c r="AV8" s="478"/>
      <c r="AW8" s="478"/>
      <c r="AX8" s="478"/>
      <c r="AY8" s="433" t="s">
        <v>111</v>
      </c>
      <c r="AZ8" s="434"/>
      <c r="BA8" s="434"/>
      <c r="BB8" s="434"/>
      <c r="BC8" s="434"/>
      <c r="BD8" s="434"/>
      <c r="BE8" s="434"/>
      <c r="BF8" s="434"/>
      <c r="BG8" s="434"/>
      <c r="BH8" s="434"/>
      <c r="BI8" s="434"/>
      <c r="BJ8" s="434"/>
      <c r="BK8" s="434"/>
      <c r="BL8" s="434"/>
      <c r="BM8" s="435"/>
      <c r="BN8" s="419">
        <v>90473</v>
      </c>
      <c r="BO8" s="420"/>
      <c r="BP8" s="420"/>
      <c r="BQ8" s="420"/>
      <c r="BR8" s="420"/>
      <c r="BS8" s="420"/>
      <c r="BT8" s="420"/>
      <c r="BU8" s="421"/>
      <c r="BV8" s="419">
        <v>76694</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0.24</v>
      </c>
      <c r="CU8" s="523"/>
      <c r="CV8" s="523"/>
      <c r="CW8" s="523"/>
      <c r="CX8" s="523"/>
      <c r="CY8" s="523"/>
      <c r="CZ8" s="523"/>
      <c r="DA8" s="524"/>
      <c r="DB8" s="522">
        <v>0.24</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4131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13779</v>
      </c>
      <c r="BO9" s="420"/>
      <c r="BP9" s="420"/>
      <c r="BQ9" s="420"/>
      <c r="BR9" s="420"/>
      <c r="BS9" s="420"/>
      <c r="BT9" s="420"/>
      <c r="BU9" s="421"/>
      <c r="BV9" s="419">
        <v>-16700</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15.6</v>
      </c>
      <c r="CU9" s="417"/>
      <c r="CV9" s="417"/>
      <c r="CW9" s="417"/>
      <c r="CX9" s="417"/>
      <c r="CY9" s="417"/>
      <c r="CZ9" s="417"/>
      <c r="DA9" s="418"/>
      <c r="DB9" s="416">
        <v>15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4670</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12</v>
      </c>
      <c r="BO10" s="420"/>
      <c r="BP10" s="420"/>
      <c r="BQ10" s="420"/>
      <c r="BR10" s="420"/>
      <c r="BS10" s="420"/>
      <c r="BT10" s="420"/>
      <c r="BU10" s="421"/>
      <c r="BV10" s="419">
        <v>73028</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4071</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96</v>
      </c>
      <c r="AV12" s="478"/>
      <c r="AW12" s="478"/>
      <c r="AX12" s="478"/>
      <c r="AY12" s="433" t="s">
        <v>136</v>
      </c>
      <c r="AZ12" s="434"/>
      <c r="BA12" s="434"/>
      <c r="BB12" s="434"/>
      <c r="BC12" s="434"/>
      <c r="BD12" s="434"/>
      <c r="BE12" s="434"/>
      <c r="BF12" s="434"/>
      <c r="BG12" s="434"/>
      <c r="BH12" s="434"/>
      <c r="BI12" s="434"/>
      <c r="BJ12" s="434"/>
      <c r="BK12" s="434"/>
      <c r="BL12" s="434"/>
      <c r="BM12" s="435"/>
      <c r="BN12" s="419">
        <v>50000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3992</v>
      </c>
      <c r="S13" s="507"/>
      <c r="T13" s="507"/>
      <c r="U13" s="507"/>
      <c r="V13" s="508"/>
      <c r="W13" s="509" t="s">
        <v>140</v>
      </c>
      <c r="X13" s="405"/>
      <c r="Y13" s="405"/>
      <c r="Z13" s="405"/>
      <c r="AA13" s="405"/>
      <c r="AB13" s="406"/>
      <c r="AC13" s="372">
        <v>189</v>
      </c>
      <c r="AD13" s="373"/>
      <c r="AE13" s="373"/>
      <c r="AF13" s="373"/>
      <c r="AG13" s="374"/>
      <c r="AH13" s="372">
        <v>173</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-36209</v>
      </c>
      <c r="BO13" s="420"/>
      <c r="BP13" s="420"/>
      <c r="BQ13" s="420"/>
      <c r="BR13" s="420"/>
      <c r="BS13" s="420"/>
      <c r="BT13" s="420"/>
      <c r="BU13" s="421"/>
      <c r="BV13" s="419">
        <v>56328</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8.6999999999999993</v>
      </c>
      <c r="CU13" s="417"/>
      <c r="CV13" s="417"/>
      <c r="CW13" s="417"/>
      <c r="CX13" s="417"/>
      <c r="CY13" s="417"/>
      <c r="CZ13" s="417"/>
      <c r="DA13" s="418"/>
      <c r="DB13" s="416">
        <v>6.6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4160</v>
      </c>
      <c r="S14" s="507"/>
      <c r="T14" s="507"/>
      <c r="U14" s="507"/>
      <c r="V14" s="508"/>
      <c r="W14" s="510"/>
      <c r="X14" s="408"/>
      <c r="Y14" s="408"/>
      <c r="Z14" s="408"/>
      <c r="AA14" s="408"/>
      <c r="AB14" s="409"/>
      <c r="AC14" s="499">
        <v>8.8000000000000007</v>
      </c>
      <c r="AD14" s="500"/>
      <c r="AE14" s="500"/>
      <c r="AF14" s="500"/>
      <c r="AG14" s="501"/>
      <c r="AH14" s="499">
        <v>7.5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50.6</v>
      </c>
      <c r="CU14" s="517"/>
      <c r="CV14" s="517"/>
      <c r="CW14" s="517"/>
      <c r="CX14" s="517"/>
      <c r="CY14" s="517"/>
      <c r="CZ14" s="517"/>
      <c r="DA14" s="518"/>
      <c r="DB14" s="516">
        <v>57.8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139</v>
      </c>
      <c r="N15" s="504"/>
      <c r="O15" s="504"/>
      <c r="P15" s="504"/>
      <c r="Q15" s="505"/>
      <c r="R15" s="506">
        <v>4095</v>
      </c>
      <c r="S15" s="507"/>
      <c r="T15" s="507"/>
      <c r="U15" s="507"/>
      <c r="V15" s="508"/>
      <c r="W15" s="509" t="s">
        <v>147</v>
      </c>
      <c r="X15" s="405"/>
      <c r="Y15" s="405"/>
      <c r="Z15" s="405"/>
      <c r="AA15" s="405"/>
      <c r="AB15" s="406"/>
      <c r="AC15" s="372">
        <v>637</v>
      </c>
      <c r="AD15" s="373"/>
      <c r="AE15" s="373"/>
      <c r="AF15" s="373"/>
      <c r="AG15" s="374"/>
      <c r="AH15" s="372">
        <v>710</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600521</v>
      </c>
      <c r="BO15" s="449"/>
      <c r="BP15" s="449"/>
      <c r="BQ15" s="449"/>
      <c r="BR15" s="449"/>
      <c r="BS15" s="449"/>
      <c r="BT15" s="449"/>
      <c r="BU15" s="450"/>
      <c r="BV15" s="448">
        <v>556698</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29.7</v>
      </c>
      <c r="AD16" s="500"/>
      <c r="AE16" s="500"/>
      <c r="AF16" s="500"/>
      <c r="AG16" s="501"/>
      <c r="AH16" s="499">
        <v>30.9</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2498942</v>
      </c>
      <c r="BO16" s="420"/>
      <c r="BP16" s="420"/>
      <c r="BQ16" s="420"/>
      <c r="BR16" s="420"/>
      <c r="BS16" s="420"/>
      <c r="BT16" s="420"/>
      <c r="BU16" s="421"/>
      <c r="BV16" s="419">
        <v>2487620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1318</v>
      </c>
      <c r="AD17" s="373"/>
      <c r="AE17" s="373"/>
      <c r="AF17" s="373"/>
      <c r="AG17" s="374"/>
      <c r="AH17" s="372">
        <v>1418</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747448</v>
      </c>
      <c r="BO17" s="420"/>
      <c r="BP17" s="420"/>
      <c r="BQ17" s="420"/>
      <c r="BR17" s="420"/>
      <c r="BS17" s="420"/>
      <c r="BT17" s="420"/>
      <c r="BU17" s="421"/>
      <c r="BV17" s="419">
        <v>691250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168.42</v>
      </c>
      <c r="M18" s="472"/>
      <c r="N18" s="472"/>
      <c r="O18" s="472"/>
      <c r="P18" s="472"/>
      <c r="Q18" s="472"/>
      <c r="R18" s="473"/>
      <c r="S18" s="473"/>
      <c r="T18" s="473"/>
      <c r="U18" s="473"/>
      <c r="V18" s="474"/>
      <c r="W18" s="490"/>
      <c r="X18" s="491"/>
      <c r="Y18" s="491"/>
      <c r="Z18" s="491"/>
      <c r="AA18" s="491"/>
      <c r="AB18" s="515"/>
      <c r="AC18" s="389">
        <v>61.5</v>
      </c>
      <c r="AD18" s="390"/>
      <c r="AE18" s="390"/>
      <c r="AF18" s="390"/>
      <c r="AG18" s="475"/>
      <c r="AH18" s="389">
        <v>61.6</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2463419</v>
      </c>
      <c r="BO18" s="420"/>
      <c r="BP18" s="420"/>
      <c r="BQ18" s="420"/>
      <c r="BR18" s="420"/>
      <c r="BS18" s="420"/>
      <c r="BT18" s="420"/>
      <c r="BU18" s="421"/>
      <c r="BV18" s="419">
        <v>2354216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25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3443802</v>
      </c>
      <c r="BO19" s="420"/>
      <c r="BP19" s="420"/>
      <c r="BQ19" s="420"/>
      <c r="BR19" s="420"/>
      <c r="BS19" s="420"/>
      <c r="BT19" s="420"/>
      <c r="BU19" s="421"/>
      <c r="BV19" s="419">
        <v>3271234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1785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5165021</v>
      </c>
      <c r="BO22" s="449"/>
      <c r="BP22" s="449"/>
      <c r="BQ22" s="449"/>
      <c r="BR22" s="449"/>
      <c r="BS22" s="449"/>
      <c r="BT22" s="449"/>
      <c r="BU22" s="450"/>
      <c r="BV22" s="448">
        <v>5336874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4425895</v>
      </c>
      <c r="BO23" s="420"/>
      <c r="BP23" s="420"/>
      <c r="BQ23" s="420"/>
      <c r="BR23" s="420"/>
      <c r="BS23" s="420"/>
      <c r="BT23" s="420"/>
      <c r="BU23" s="421"/>
      <c r="BV23" s="419">
        <v>4627866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6910</v>
      </c>
      <c r="R24" s="373"/>
      <c r="S24" s="373"/>
      <c r="T24" s="373"/>
      <c r="U24" s="373"/>
      <c r="V24" s="374"/>
      <c r="W24" s="462"/>
      <c r="X24" s="399"/>
      <c r="Y24" s="400"/>
      <c r="Z24" s="375" t="s">
        <v>172</v>
      </c>
      <c r="AA24" s="376"/>
      <c r="AB24" s="376"/>
      <c r="AC24" s="376"/>
      <c r="AD24" s="376"/>
      <c r="AE24" s="376"/>
      <c r="AF24" s="376"/>
      <c r="AG24" s="377"/>
      <c r="AH24" s="372">
        <v>78</v>
      </c>
      <c r="AI24" s="373"/>
      <c r="AJ24" s="373"/>
      <c r="AK24" s="373"/>
      <c r="AL24" s="374"/>
      <c r="AM24" s="372">
        <v>241098</v>
      </c>
      <c r="AN24" s="373"/>
      <c r="AO24" s="373"/>
      <c r="AP24" s="373"/>
      <c r="AQ24" s="373"/>
      <c r="AR24" s="374"/>
      <c r="AS24" s="372">
        <v>3091</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3870670</v>
      </c>
      <c r="BO24" s="420"/>
      <c r="BP24" s="420"/>
      <c r="BQ24" s="420"/>
      <c r="BR24" s="420"/>
      <c r="BS24" s="420"/>
      <c r="BT24" s="420"/>
      <c r="BU24" s="421"/>
      <c r="BV24" s="419">
        <v>3919584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6110</v>
      </c>
      <c r="R25" s="373"/>
      <c r="S25" s="373"/>
      <c r="T25" s="373"/>
      <c r="U25" s="373"/>
      <c r="V25" s="374"/>
      <c r="W25" s="462"/>
      <c r="X25" s="399"/>
      <c r="Y25" s="400"/>
      <c r="Z25" s="375" t="s">
        <v>175</v>
      </c>
      <c r="AA25" s="376"/>
      <c r="AB25" s="376"/>
      <c r="AC25" s="376"/>
      <c r="AD25" s="376"/>
      <c r="AE25" s="376"/>
      <c r="AF25" s="376"/>
      <c r="AG25" s="377"/>
      <c r="AH25" s="372" t="s">
        <v>176</v>
      </c>
      <c r="AI25" s="373"/>
      <c r="AJ25" s="373"/>
      <c r="AK25" s="373"/>
      <c r="AL25" s="374"/>
      <c r="AM25" s="372" t="s">
        <v>138</v>
      </c>
      <c r="AN25" s="373"/>
      <c r="AO25" s="373"/>
      <c r="AP25" s="373"/>
      <c r="AQ25" s="373"/>
      <c r="AR25" s="374"/>
      <c r="AS25" s="372" t="s">
        <v>130</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139939</v>
      </c>
      <c r="BO25" s="449"/>
      <c r="BP25" s="449"/>
      <c r="BQ25" s="449"/>
      <c r="BR25" s="449"/>
      <c r="BS25" s="449"/>
      <c r="BT25" s="449"/>
      <c r="BU25" s="450"/>
      <c r="BV25" s="448">
        <v>159931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5530</v>
      </c>
      <c r="R26" s="373"/>
      <c r="S26" s="373"/>
      <c r="T26" s="373"/>
      <c r="U26" s="373"/>
      <c r="V26" s="374"/>
      <c r="W26" s="462"/>
      <c r="X26" s="399"/>
      <c r="Y26" s="400"/>
      <c r="Z26" s="375" t="s">
        <v>179</v>
      </c>
      <c r="AA26" s="430"/>
      <c r="AB26" s="430"/>
      <c r="AC26" s="430"/>
      <c r="AD26" s="430"/>
      <c r="AE26" s="430"/>
      <c r="AF26" s="430"/>
      <c r="AG26" s="431"/>
      <c r="AH26" s="372" t="s">
        <v>130</v>
      </c>
      <c r="AI26" s="373"/>
      <c r="AJ26" s="373"/>
      <c r="AK26" s="373"/>
      <c r="AL26" s="374"/>
      <c r="AM26" s="372" t="s">
        <v>176</v>
      </c>
      <c r="AN26" s="373"/>
      <c r="AO26" s="373"/>
      <c r="AP26" s="373"/>
      <c r="AQ26" s="373"/>
      <c r="AR26" s="374"/>
      <c r="AS26" s="372" t="s">
        <v>130</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176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2405</v>
      </c>
      <c r="R27" s="373"/>
      <c r="S27" s="373"/>
      <c r="T27" s="373"/>
      <c r="U27" s="373"/>
      <c r="V27" s="374"/>
      <c r="W27" s="462"/>
      <c r="X27" s="399"/>
      <c r="Y27" s="400"/>
      <c r="Z27" s="375" t="s">
        <v>182</v>
      </c>
      <c r="AA27" s="376"/>
      <c r="AB27" s="376"/>
      <c r="AC27" s="376"/>
      <c r="AD27" s="376"/>
      <c r="AE27" s="376"/>
      <c r="AF27" s="376"/>
      <c r="AG27" s="377"/>
      <c r="AH27" s="372" t="s">
        <v>138</v>
      </c>
      <c r="AI27" s="373"/>
      <c r="AJ27" s="373"/>
      <c r="AK27" s="373"/>
      <c r="AL27" s="374"/>
      <c r="AM27" s="372" t="s">
        <v>176</v>
      </c>
      <c r="AN27" s="373"/>
      <c r="AO27" s="373"/>
      <c r="AP27" s="373"/>
      <c r="AQ27" s="373"/>
      <c r="AR27" s="374"/>
      <c r="AS27" s="372" t="s">
        <v>176</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176</v>
      </c>
      <c r="BO27" s="454"/>
      <c r="BP27" s="454"/>
      <c r="BQ27" s="454"/>
      <c r="BR27" s="454"/>
      <c r="BS27" s="454"/>
      <c r="BT27" s="454"/>
      <c r="BU27" s="455"/>
      <c r="BV27" s="453" t="s">
        <v>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1649</v>
      </c>
      <c r="R28" s="373"/>
      <c r="S28" s="373"/>
      <c r="T28" s="373"/>
      <c r="U28" s="373"/>
      <c r="V28" s="374"/>
      <c r="W28" s="462"/>
      <c r="X28" s="399"/>
      <c r="Y28" s="400"/>
      <c r="Z28" s="375" t="s">
        <v>185</v>
      </c>
      <c r="AA28" s="376"/>
      <c r="AB28" s="376"/>
      <c r="AC28" s="376"/>
      <c r="AD28" s="376"/>
      <c r="AE28" s="376"/>
      <c r="AF28" s="376"/>
      <c r="AG28" s="377"/>
      <c r="AH28" s="372" t="s">
        <v>130</v>
      </c>
      <c r="AI28" s="373"/>
      <c r="AJ28" s="373"/>
      <c r="AK28" s="373"/>
      <c r="AL28" s="374"/>
      <c r="AM28" s="372" t="s">
        <v>130</v>
      </c>
      <c r="AN28" s="373"/>
      <c r="AO28" s="373"/>
      <c r="AP28" s="373"/>
      <c r="AQ28" s="373"/>
      <c r="AR28" s="374"/>
      <c r="AS28" s="372" t="s">
        <v>130</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903263</v>
      </c>
      <c r="BO28" s="449"/>
      <c r="BP28" s="449"/>
      <c r="BQ28" s="449"/>
      <c r="BR28" s="449"/>
      <c r="BS28" s="449"/>
      <c r="BT28" s="449"/>
      <c r="BU28" s="450"/>
      <c r="BV28" s="448">
        <v>907251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8</v>
      </c>
      <c r="M29" s="373"/>
      <c r="N29" s="373"/>
      <c r="O29" s="373"/>
      <c r="P29" s="374"/>
      <c r="Q29" s="372">
        <v>1455</v>
      </c>
      <c r="R29" s="373"/>
      <c r="S29" s="373"/>
      <c r="T29" s="373"/>
      <c r="U29" s="373"/>
      <c r="V29" s="374"/>
      <c r="W29" s="463"/>
      <c r="X29" s="464"/>
      <c r="Y29" s="465"/>
      <c r="Z29" s="375" t="s">
        <v>188</v>
      </c>
      <c r="AA29" s="376"/>
      <c r="AB29" s="376"/>
      <c r="AC29" s="376"/>
      <c r="AD29" s="376"/>
      <c r="AE29" s="376"/>
      <c r="AF29" s="376"/>
      <c r="AG29" s="377"/>
      <c r="AH29" s="372">
        <v>78</v>
      </c>
      <c r="AI29" s="373"/>
      <c r="AJ29" s="373"/>
      <c r="AK29" s="373"/>
      <c r="AL29" s="374"/>
      <c r="AM29" s="372">
        <v>241098</v>
      </c>
      <c r="AN29" s="373"/>
      <c r="AO29" s="373"/>
      <c r="AP29" s="373"/>
      <c r="AQ29" s="373"/>
      <c r="AR29" s="374"/>
      <c r="AS29" s="372">
        <v>3091</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138914</v>
      </c>
      <c r="BO29" s="420"/>
      <c r="BP29" s="420"/>
      <c r="BQ29" s="420"/>
      <c r="BR29" s="420"/>
      <c r="BS29" s="420"/>
      <c r="BT29" s="420"/>
      <c r="BU29" s="421"/>
      <c r="BV29" s="419">
        <v>162910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95.2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418062</v>
      </c>
      <c r="BO30" s="454"/>
      <c r="BP30" s="454"/>
      <c r="BQ30" s="454"/>
      <c r="BR30" s="454"/>
      <c r="BS30" s="454"/>
      <c r="BT30" s="454"/>
      <c r="BU30" s="455"/>
      <c r="BV30" s="453">
        <v>447102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200</v>
      </c>
      <c r="AN33" s="371"/>
      <c r="AO33" s="370" t="s">
        <v>198</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上松町国民健康保険特別会計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IF('各会計、関係団体の財政状況及び健全化判断比率'!B30="","",'各会計、関係団体の財政状況及び健全化判断比率'!B30)</f>
        <v>上松町水道事業会計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木曽広域連合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上松町土地開発公社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上松町奨学金特別会計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上松町後期高齢者医療特別会計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IF('各会計、関係団体の財政状況及び健全化判断比率'!B31="","",'各会計、関係団体の財政状況及び健全化判断比率'!B31)</f>
        <v>上松町下水道事業会計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（一般会計）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上松観光開発</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（介護保険特別会計）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（下水道事業会計）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長野県市町村自治振興組合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長野県後期高齢者医療広域連合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（後期高齢者医療事業会計）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長野県市町村総合事務組合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8bLctQ1KGAl3jw/abN6V/IogOebyj8wn4/dawFwFKGuP+Gx+99WXJ2RfNdjUsyxK5f/ZUV85zenfXOI6LxGgqA==" saltValue="sRKBmafwvF5UEOcApBGWF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zoomScale="40" zoomScaleNormal="4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571</v>
      </c>
      <c r="D34" s="1151"/>
      <c r="E34" s="1152"/>
      <c r="F34" s="32">
        <v>2.7</v>
      </c>
      <c r="G34" s="33">
        <v>2.85</v>
      </c>
      <c r="H34" s="33">
        <v>3.7</v>
      </c>
      <c r="I34" s="33">
        <v>2.82</v>
      </c>
      <c r="J34" s="34">
        <v>3.38</v>
      </c>
      <c r="K34" s="22"/>
      <c r="L34" s="22"/>
      <c r="M34" s="22"/>
      <c r="N34" s="22"/>
      <c r="O34" s="22"/>
      <c r="P34" s="22"/>
    </row>
    <row r="35" spans="1:16" ht="39" customHeight="1" x14ac:dyDescent="0.15">
      <c r="A35" s="22"/>
      <c r="B35" s="35"/>
      <c r="C35" s="1145" t="s">
        <v>572</v>
      </c>
      <c r="D35" s="1146"/>
      <c r="E35" s="1147"/>
      <c r="F35" s="36">
        <v>3.56</v>
      </c>
      <c r="G35" s="37">
        <v>3.45</v>
      </c>
      <c r="H35" s="37">
        <v>2.57</v>
      </c>
      <c r="I35" s="37">
        <v>2.4300000000000002</v>
      </c>
      <c r="J35" s="38">
        <v>3.35</v>
      </c>
      <c r="K35" s="22"/>
      <c r="L35" s="22"/>
      <c r="M35" s="22"/>
      <c r="N35" s="22"/>
      <c r="O35" s="22"/>
      <c r="P35" s="22"/>
    </row>
    <row r="36" spans="1:16" ht="39" customHeight="1" x14ac:dyDescent="0.15">
      <c r="A36" s="22"/>
      <c r="B36" s="35"/>
      <c r="C36" s="1145" t="s">
        <v>573</v>
      </c>
      <c r="D36" s="1146"/>
      <c r="E36" s="1147"/>
      <c r="F36" s="36" t="s">
        <v>521</v>
      </c>
      <c r="G36" s="37">
        <v>0.05</v>
      </c>
      <c r="H36" s="37">
        <v>0.48</v>
      </c>
      <c r="I36" s="37">
        <v>0.99</v>
      </c>
      <c r="J36" s="38">
        <v>1.3</v>
      </c>
      <c r="K36" s="22"/>
      <c r="L36" s="22"/>
      <c r="M36" s="22"/>
      <c r="N36" s="22"/>
      <c r="O36" s="22"/>
      <c r="P36" s="22"/>
    </row>
    <row r="37" spans="1:16" ht="39" customHeight="1" x14ac:dyDescent="0.15">
      <c r="A37" s="22"/>
      <c r="B37" s="35"/>
      <c r="C37" s="1145" t="s">
        <v>574</v>
      </c>
      <c r="D37" s="1146"/>
      <c r="E37" s="1147"/>
      <c r="F37" s="36">
        <v>0.27</v>
      </c>
      <c r="G37" s="37">
        <v>0.3</v>
      </c>
      <c r="H37" s="37">
        <v>0.36</v>
      </c>
      <c r="I37" s="37">
        <v>0.17</v>
      </c>
      <c r="J37" s="38">
        <v>0.21</v>
      </c>
      <c r="K37" s="22"/>
      <c r="L37" s="22"/>
      <c r="M37" s="22"/>
      <c r="N37" s="22"/>
      <c r="O37" s="22"/>
      <c r="P37" s="22"/>
    </row>
    <row r="38" spans="1:16" ht="39" customHeight="1" x14ac:dyDescent="0.15">
      <c r="A38" s="22"/>
      <c r="B38" s="35"/>
      <c r="C38" s="1145" t="s">
        <v>575</v>
      </c>
      <c r="D38" s="1146"/>
      <c r="E38" s="1147"/>
      <c r="F38" s="36">
        <v>0</v>
      </c>
      <c r="G38" s="37">
        <v>0</v>
      </c>
      <c r="H38" s="37">
        <v>0</v>
      </c>
      <c r="I38" s="37">
        <v>0</v>
      </c>
      <c r="J38" s="38">
        <v>0</v>
      </c>
      <c r="K38" s="22"/>
      <c r="L38" s="22"/>
      <c r="M38" s="22"/>
      <c r="N38" s="22"/>
      <c r="O38" s="22"/>
      <c r="P38" s="22"/>
    </row>
    <row r="39" spans="1:16" ht="39" customHeight="1" x14ac:dyDescent="0.15">
      <c r="A39" s="22"/>
      <c r="B39" s="35"/>
      <c r="C39" s="1145" t="s">
        <v>576</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577</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578</v>
      </c>
      <c r="D43" s="1149"/>
      <c r="E43" s="1150"/>
      <c r="F43" s="41">
        <v>0</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EK0ZYJYx5MqFEePEXezHujOfeJdy64FADlCWfb7KI9P7WEsNMRP4UfsPhfmEVEEyM+gWzj/R+djikQoNEF+WQ==" saltValue="VkE7F7v4smgZuuiPazNv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463</v>
      </c>
      <c r="L45" s="60">
        <v>431</v>
      </c>
      <c r="M45" s="60">
        <v>444</v>
      </c>
      <c r="N45" s="60">
        <v>518</v>
      </c>
      <c r="O45" s="61">
        <v>563</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8"/>
      <c r="C48" s="1179"/>
      <c r="D48" s="62"/>
      <c r="E48" s="1155" t="s">
        <v>15</v>
      </c>
      <c r="F48" s="1155"/>
      <c r="G48" s="1155"/>
      <c r="H48" s="1155"/>
      <c r="I48" s="1155"/>
      <c r="J48" s="1156"/>
      <c r="K48" s="63">
        <v>168</v>
      </c>
      <c r="L48" s="64">
        <v>151</v>
      </c>
      <c r="M48" s="64">
        <v>142</v>
      </c>
      <c r="N48" s="64">
        <v>135</v>
      </c>
      <c r="O48" s="65">
        <v>138</v>
      </c>
      <c r="P48" s="48"/>
      <c r="Q48" s="48"/>
      <c r="R48" s="48"/>
      <c r="S48" s="48"/>
      <c r="T48" s="48"/>
      <c r="U48" s="48"/>
    </row>
    <row r="49" spans="1:21" ht="30.75" customHeight="1" x14ac:dyDescent="0.15">
      <c r="A49" s="48"/>
      <c r="B49" s="1178"/>
      <c r="C49" s="1179"/>
      <c r="D49" s="62"/>
      <c r="E49" s="1155" t="s">
        <v>16</v>
      </c>
      <c r="F49" s="1155"/>
      <c r="G49" s="1155"/>
      <c r="H49" s="1155"/>
      <c r="I49" s="1155"/>
      <c r="J49" s="1156"/>
      <c r="K49" s="63">
        <v>13</v>
      </c>
      <c r="L49" s="64">
        <v>13</v>
      </c>
      <c r="M49" s="64">
        <v>13</v>
      </c>
      <c r="N49" s="64">
        <v>13</v>
      </c>
      <c r="O49" s="65">
        <v>11</v>
      </c>
      <c r="P49" s="48"/>
      <c r="Q49" s="48"/>
      <c r="R49" s="48"/>
      <c r="S49" s="48"/>
      <c r="T49" s="48"/>
      <c r="U49" s="48"/>
    </row>
    <row r="50" spans="1:21" ht="30.75" customHeight="1" x14ac:dyDescent="0.15">
      <c r="A50" s="48"/>
      <c r="B50" s="1178"/>
      <c r="C50" s="1179"/>
      <c r="D50" s="62"/>
      <c r="E50" s="1155" t="s">
        <v>17</v>
      </c>
      <c r="F50" s="1155"/>
      <c r="G50" s="1155"/>
      <c r="H50" s="1155"/>
      <c r="I50" s="1155"/>
      <c r="J50" s="1156"/>
      <c r="K50" s="63">
        <v>16</v>
      </c>
      <c r="L50" s="64">
        <v>16</v>
      </c>
      <c r="M50" s="64">
        <v>16</v>
      </c>
      <c r="N50" s="64">
        <v>20</v>
      </c>
      <c r="O50" s="65">
        <v>20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521</v>
      </c>
      <c r="L51" s="64" t="s">
        <v>521</v>
      </c>
      <c r="M51" s="64">
        <v>0</v>
      </c>
      <c r="N51" s="64" t="s">
        <v>521</v>
      </c>
      <c r="O51" s="65" t="s">
        <v>521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559</v>
      </c>
      <c r="L52" s="64">
        <v>521</v>
      </c>
      <c r="M52" s="64">
        <v>492</v>
      </c>
      <c r="N52" s="64">
        <v>476</v>
      </c>
      <c r="O52" s="65">
        <v>489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101</v>
      </c>
      <c r="L53" s="69">
        <v>90</v>
      </c>
      <c r="M53" s="69">
        <v>123</v>
      </c>
      <c r="N53" s="69">
        <v>210</v>
      </c>
      <c r="O53" s="70">
        <v>243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591</v>
      </c>
      <c r="L58" s="84" t="s">
        <v>591</v>
      </c>
      <c r="M58" s="84" t="s">
        <v>591</v>
      </c>
      <c r="N58" s="84" t="s">
        <v>591</v>
      </c>
      <c r="O58" s="85" t="s">
        <v>591</v>
      </c>
    </row>
    <row r="59" spans="1:21" ht="31.5" customHeight="1" x14ac:dyDescent="0.15">
      <c r="B59" s="1163"/>
      <c r="C59" s="1164"/>
      <c r="D59" s="1170" t="s">
        <v>28</v>
      </c>
      <c r="E59" s="1171"/>
      <c r="F59" s="1171"/>
      <c r="G59" s="1171"/>
      <c r="H59" s="1171"/>
      <c r="I59" s="1171"/>
      <c r="J59" s="1172"/>
      <c r="K59" s="86" t="s">
        <v>591</v>
      </c>
      <c r="L59" s="87" t="s">
        <v>591</v>
      </c>
      <c r="M59" s="87" t="s">
        <v>591</v>
      </c>
      <c r="N59" s="87" t="s">
        <v>591</v>
      </c>
      <c r="O59" s="88" t="s">
        <v>591</v>
      </c>
    </row>
    <row r="60" spans="1:21" ht="31.5" customHeight="1" thickBot="1" x14ac:dyDescent="0.2">
      <c r="B60" s="1165"/>
      <c r="C60" s="1166"/>
      <c r="D60" s="1173" t="s">
        <v>29</v>
      </c>
      <c r="E60" s="1174"/>
      <c r="F60" s="1174"/>
      <c r="G60" s="1174"/>
      <c r="H60" s="1174"/>
      <c r="I60" s="1174"/>
      <c r="J60" s="1175"/>
      <c r="K60" s="89" t="s">
        <v>591</v>
      </c>
      <c r="L60" s="90" t="s">
        <v>591</v>
      </c>
      <c r="M60" s="90" t="s">
        <v>591</v>
      </c>
      <c r="N60" s="90" t="s">
        <v>591</v>
      </c>
      <c r="O60" s="91" t="s">
        <v>591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KXJbs0fqqtH+kx1RBa9b84iSTzevh8rKnw9Ye6h5+FOwxOP0yE6W762mLkY7WvzKQMebcJyTxkVAnYbdDWPqg==" saltValue="t4ryKxdLCW2NWuwbjrwdx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3897</v>
      </c>
      <c r="J41" s="356">
        <v>4289</v>
      </c>
      <c r="K41" s="356">
        <v>5329</v>
      </c>
      <c r="L41" s="356">
        <v>5337</v>
      </c>
      <c r="M41" s="357">
        <v>5165</v>
      </c>
    </row>
    <row r="42" spans="2:13" ht="27.75" customHeight="1" x14ac:dyDescent="0.15">
      <c r="B42" s="1186"/>
      <c r="C42" s="1187"/>
      <c r="D42" s="106"/>
      <c r="E42" s="1190" t="s">
        <v>34</v>
      </c>
      <c r="F42" s="1190"/>
      <c r="G42" s="1190"/>
      <c r="H42" s="1191"/>
      <c r="I42" s="358">
        <v>205</v>
      </c>
      <c r="J42" s="359">
        <v>188</v>
      </c>
      <c r="K42" s="359">
        <v>170</v>
      </c>
      <c r="L42" s="359">
        <v>160</v>
      </c>
      <c r="M42" s="360">
        <v>134</v>
      </c>
    </row>
    <row r="43" spans="2:13" ht="27.75" customHeight="1" x14ac:dyDescent="0.15">
      <c r="B43" s="1186"/>
      <c r="C43" s="1187"/>
      <c r="D43" s="106"/>
      <c r="E43" s="1190" t="s">
        <v>35</v>
      </c>
      <c r="F43" s="1190"/>
      <c r="G43" s="1190"/>
      <c r="H43" s="1191"/>
      <c r="I43" s="358">
        <v>1618</v>
      </c>
      <c r="J43" s="359">
        <v>1454</v>
      </c>
      <c r="K43" s="359">
        <v>1349</v>
      </c>
      <c r="L43" s="359">
        <v>1180</v>
      </c>
      <c r="M43" s="360">
        <v>873</v>
      </c>
    </row>
    <row r="44" spans="2:13" ht="27.75" customHeight="1" x14ac:dyDescent="0.15">
      <c r="B44" s="1186"/>
      <c r="C44" s="1187"/>
      <c r="D44" s="106"/>
      <c r="E44" s="1190" t="s">
        <v>36</v>
      </c>
      <c r="F44" s="1190"/>
      <c r="G44" s="1190"/>
      <c r="H44" s="1191"/>
      <c r="I44" s="358">
        <v>103</v>
      </c>
      <c r="J44" s="359">
        <v>89</v>
      </c>
      <c r="K44" s="359">
        <v>73</v>
      </c>
      <c r="L44" s="359">
        <v>75</v>
      </c>
      <c r="M44" s="360">
        <v>96</v>
      </c>
    </row>
    <row r="45" spans="2:13" ht="27.75" customHeight="1" x14ac:dyDescent="0.15">
      <c r="B45" s="1186"/>
      <c r="C45" s="1187"/>
      <c r="D45" s="106"/>
      <c r="E45" s="1190" t="s">
        <v>37</v>
      </c>
      <c r="F45" s="1190"/>
      <c r="G45" s="1190"/>
      <c r="H45" s="1191"/>
      <c r="I45" s="358">
        <v>762</v>
      </c>
      <c r="J45" s="359">
        <v>604</v>
      </c>
      <c r="K45" s="359">
        <v>646</v>
      </c>
      <c r="L45" s="359">
        <v>643</v>
      </c>
      <c r="M45" s="360">
        <v>668</v>
      </c>
    </row>
    <row r="46" spans="2:13" ht="27.75" customHeight="1" x14ac:dyDescent="0.15">
      <c r="B46" s="1186"/>
      <c r="C46" s="1187"/>
      <c r="D46" s="107"/>
      <c r="E46" s="1190" t="s">
        <v>38</v>
      </c>
      <c r="F46" s="1190"/>
      <c r="G46" s="1190"/>
      <c r="H46" s="1191"/>
      <c r="I46" s="358" t="s">
        <v>521</v>
      </c>
      <c r="J46" s="359" t="s">
        <v>521</v>
      </c>
      <c r="K46" s="359" t="s">
        <v>521</v>
      </c>
      <c r="L46" s="359" t="s">
        <v>521</v>
      </c>
      <c r="M46" s="360" t="s">
        <v>521</v>
      </c>
    </row>
    <row r="47" spans="2:13" ht="27.75" customHeight="1" x14ac:dyDescent="0.15">
      <c r="B47" s="1186"/>
      <c r="C47" s="1187"/>
      <c r="D47" s="108"/>
      <c r="E47" s="1200" t="s">
        <v>39</v>
      </c>
      <c r="F47" s="1201"/>
      <c r="G47" s="1201"/>
      <c r="H47" s="1202"/>
      <c r="I47" s="358" t="s">
        <v>521</v>
      </c>
      <c r="J47" s="359" t="s">
        <v>521</v>
      </c>
      <c r="K47" s="359" t="s">
        <v>521</v>
      </c>
      <c r="L47" s="359" t="s">
        <v>521</v>
      </c>
      <c r="M47" s="360" t="s">
        <v>521</v>
      </c>
    </row>
    <row r="48" spans="2:13" ht="27.75" customHeight="1" x14ac:dyDescent="0.15">
      <c r="B48" s="1186"/>
      <c r="C48" s="1187"/>
      <c r="D48" s="106"/>
      <c r="E48" s="1190" t="s">
        <v>40</v>
      </c>
      <c r="F48" s="1190"/>
      <c r="G48" s="1190"/>
      <c r="H48" s="1191"/>
      <c r="I48" s="358" t="s">
        <v>521</v>
      </c>
      <c r="J48" s="359" t="s">
        <v>521</v>
      </c>
      <c r="K48" s="359" t="s">
        <v>521</v>
      </c>
      <c r="L48" s="359" t="s">
        <v>521</v>
      </c>
      <c r="M48" s="360" t="s">
        <v>521</v>
      </c>
    </row>
    <row r="49" spans="2:13" ht="27.75" customHeight="1" x14ac:dyDescent="0.15">
      <c r="B49" s="1188"/>
      <c r="C49" s="1189"/>
      <c r="D49" s="106"/>
      <c r="E49" s="1190" t="s">
        <v>41</v>
      </c>
      <c r="F49" s="1190"/>
      <c r="G49" s="1190"/>
      <c r="H49" s="1191"/>
      <c r="I49" s="358" t="s">
        <v>521</v>
      </c>
      <c r="J49" s="359" t="s">
        <v>521</v>
      </c>
      <c r="K49" s="359" t="s">
        <v>521</v>
      </c>
      <c r="L49" s="359" t="s">
        <v>521</v>
      </c>
      <c r="M49" s="360" t="s">
        <v>521</v>
      </c>
    </row>
    <row r="50" spans="2:13" ht="27.75" customHeight="1" x14ac:dyDescent="0.15">
      <c r="B50" s="1184" t="s">
        <v>42</v>
      </c>
      <c r="C50" s="1185"/>
      <c r="D50" s="109"/>
      <c r="E50" s="1190" t="s">
        <v>43</v>
      </c>
      <c r="F50" s="1190"/>
      <c r="G50" s="1190"/>
      <c r="H50" s="1191"/>
      <c r="I50" s="358">
        <v>1945</v>
      </c>
      <c r="J50" s="359">
        <v>1763</v>
      </c>
      <c r="K50" s="359">
        <v>1528</v>
      </c>
      <c r="L50" s="359">
        <v>1737</v>
      </c>
      <c r="M50" s="360">
        <v>1688</v>
      </c>
    </row>
    <row r="51" spans="2:13" ht="27.75" customHeight="1" x14ac:dyDescent="0.15">
      <c r="B51" s="1186"/>
      <c r="C51" s="1187"/>
      <c r="D51" s="106"/>
      <c r="E51" s="1190" t="s">
        <v>44</v>
      </c>
      <c r="F51" s="1190"/>
      <c r="G51" s="1190"/>
      <c r="H51" s="1191"/>
      <c r="I51" s="358">
        <v>159</v>
      </c>
      <c r="J51" s="359">
        <v>146</v>
      </c>
      <c r="K51" s="359">
        <v>139</v>
      </c>
      <c r="L51" s="359">
        <v>189</v>
      </c>
      <c r="M51" s="360">
        <v>163</v>
      </c>
    </row>
    <row r="52" spans="2:13" ht="27.75" customHeight="1" x14ac:dyDescent="0.15">
      <c r="B52" s="1188"/>
      <c r="C52" s="1189"/>
      <c r="D52" s="106"/>
      <c r="E52" s="1190" t="s">
        <v>45</v>
      </c>
      <c r="F52" s="1190"/>
      <c r="G52" s="1190"/>
      <c r="H52" s="1191"/>
      <c r="I52" s="358">
        <v>4150</v>
      </c>
      <c r="J52" s="359">
        <v>3997</v>
      </c>
      <c r="K52" s="359">
        <v>4289</v>
      </c>
      <c r="L52" s="359">
        <v>4158</v>
      </c>
      <c r="M52" s="360">
        <v>3969</v>
      </c>
    </row>
    <row r="53" spans="2:13" ht="27.75" customHeight="1" thickBot="1" x14ac:dyDescent="0.2">
      <c r="B53" s="1192" t="s">
        <v>46</v>
      </c>
      <c r="C53" s="1193"/>
      <c r="D53" s="110"/>
      <c r="E53" s="1194" t="s">
        <v>47</v>
      </c>
      <c r="F53" s="1194"/>
      <c r="G53" s="1194"/>
      <c r="H53" s="1195"/>
      <c r="I53" s="361">
        <v>331</v>
      </c>
      <c r="J53" s="362">
        <v>718</v>
      </c>
      <c r="K53" s="362">
        <v>1611</v>
      </c>
      <c r="L53" s="362">
        <v>1311</v>
      </c>
      <c r="M53" s="363">
        <v>1116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v5w/LN5HoVZt3Zzudd2+HPBJa8Z4PR4E/Tq6CrTvS7taOEtndOLR7oRzzbhpQsqEwhXhRKMfZ5lCuJudebuxw==" saltValue="FF7SD9mJVhcYQZ1FF1cj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762</v>
      </c>
      <c r="G55" s="122">
        <v>907</v>
      </c>
      <c r="H55" s="123">
        <v>903</v>
      </c>
    </row>
    <row r="56" spans="2:8" ht="52.5" customHeight="1" x14ac:dyDescent="0.15">
      <c r="B56" s="124"/>
      <c r="C56" s="1213" t="s">
        <v>51</v>
      </c>
      <c r="D56" s="1213"/>
      <c r="E56" s="1214"/>
      <c r="F56" s="125">
        <v>137</v>
      </c>
      <c r="G56" s="125">
        <v>163</v>
      </c>
      <c r="H56" s="126">
        <v>139</v>
      </c>
    </row>
    <row r="57" spans="2:8" ht="53.25" customHeight="1" x14ac:dyDescent="0.15">
      <c r="B57" s="124"/>
      <c r="C57" s="1215" t="s">
        <v>52</v>
      </c>
      <c r="D57" s="1215"/>
      <c r="E57" s="1216"/>
      <c r="F57" s="127">
        <v>430</v>
      </c>
      <c r="G57" s="127">
        <v>447</v>
      </c>
      <c r="H57" s="128">
        <v>418</v>
      </c>
    </row>
    <row r="58" spans="2:8" ht="45.75" customHeight="1" x14ac:dyDescent="0.15">
      <c r="B58" s="129"/>
      <c r="C58" s="1203" t="s">
        <v>585</v>
      </c>
      <c r="D58" s="1204"/>
      <c r="E58" s="1205"/>
      <c r="F58" s="130" t="s">
        <v>590</v>
      </c>
      <c r="G58" s="130" t="s">
        <v>590</v>
      </c>
      <c r="H58" s="131">
        <v>195</v>
      </c>
    </row>
    <row r="59" spans="2:8" ht="45.75" customHeight="1" x14ac:dyDescent="0.15">
      <c r="B59" s="129"/>
      <c r="C59" s="1203" t="s">
        <v>586</v>
      </c>
      <c r="D59" s="1204"/>
      <c r="E59" s="1205"/>
      <c r="F59" s="130">
        <v>65</v>
      </c>
      <c r="G59" s="130">
        <v>70</v>
      </c>
      <c r="H59" s="131">
        <v>54</v>
      </c>
    </row>
    <row r="60" spans="2:8" ht="45.75" customHeight="1" x14ac:dyDescent="0.15">
      <c r="B60" s="129"/>
      <c r="C60" s="1203" t="s">
        <v>587</v>
      </c>
      <c r="D60" s="1204"/>
      <c r="E60" s="1205"/>
      <c r="F60" s="130">
        <v>50</v>
      </c>
      <c r="G60" s="130">
        <v>50</v>
      </c>
      <c r="H60" s="131">
        <v>34</v>
      </c>
    </row>
    <row r="61" spans="2:8" ht="45.75" customHeight="1" x14ac:dyDescent="0.15">
      <c r="B61" s="129"/>
      <c r="C61" s="1203" t="s">
        <v>588</v>
      </c>
      <c r="D61" s="1204"/>
      <c r="E61" s="1205"/>
      <c r="F61" s="130">
        <v>25</v>
      </c>
      <c r="G61" s="130">
        <v>35</v>
      </c>
      <c r="H61" s="131">
        <v>34</v>
      </c>
    </row>
    <row r="62" spans="2:8" ht="45.75" customHeight="1" thickBot="1" x14ac:dyDescent="0.2">
      <c r="B62" s="132"/>
      <c r="C62" s="1206" t="s">
        <v>589</v>
      </c>
      <c r="D62" s="1207"/>
      <c r="E62" s="1208"/>
      <c r="F62" s="133">
        <v>24</v>
      </c>
      <c r="G62" s="133">
        <v>31</v>
      </c>
      <c r="H62" s="134">
        <v>31</v>
      </c>
    </row>
    <row r="63" spans="2:8" ht="52.5" customHeight="1" thickBot="1" x14ac:dyDescent="0.2">
      <c r="B63" s="135"/>
      <c r="C63" s="1209" t="s">
        <v>53</v>
      </c>
      <c r="D63" s="1209"/>
      <c r="E63" s="1210"/>
      <c r="F63" s="136">
        <v>1329</v>
      </c>
      <c r="G63" s="136">
        <v>1517</v>
      </c>
      <c r="H63" s="137">
        <v>1460</v>
      </c>
    </row>
    <row r="64" spans="2:8" x14ac:dyDescent="0.15"/>
  </sheetData>
  <sheetProtection algorithmName="SHA-512" hashValue="qk29+uiIx7riLz4cmkyLZvUnaApZKlycHbEwEP9mNy2KWAkfEH9i/H+PzipAq6PdfLTNgaxYYADhmH0eAKpByQ==" saltValue="ORFskCBHCMkdVK6/tiUN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559</v>
      </c>
      <c r="G2" s="151"/>
      <c r="H2" s="152"/>
    </row>
    <row r="3" spans="1:8" x14ac:dyDescent="0.15">
      <c r="A3" s="148" t="s">
        <v>552</v>
      </c>
      <c r="B3" s="153"/>
      <c r="C3" s="154"/>
      <c r="D3" s="155">
        <v>80309</v>
      </c>
      <c r="E3" s="156"/>
      <c r="F3" s="157">
        <v>289738</v>
      </c>
      <c r="G3" s="158"/>
      <c r="H3" s="159"/>
    </row>
    <row r="4" spans="1:8" x14ac:dyDescent="0.15">
      <c r="A4" s="160"/>
      <c r="B4" s="161"/>
      <c r="C4" s="162"/>
      <c r="D4" s="163">
        <v>49517</v>
      </c>
      <c r="E4" s="164"/>
      <c r="F4" s="165">
        <v>156238</v>
      </c>
      <c r="G4" s="166"/>
      <c r="H4" s="167"/>
    </row>
    <row r="5" spans="1:8" x14ac:dyDescent="0.15">
      <c r="A5" s="148" t="s">
        <v>554</v>
      </c>
      <c r="B5" s="153"/>
      <c r="C5" s="154"/>
      <c r="D5" s="155">
        <v>124219</v>
      </c>
      <c r="E5" s="156"/>
      <c r="F5" s="157">
        <v>316937</v>
      </c>
      <c r="G5" s="158"/>
      <c r="H5" s="159"/>
    </row>
    <row r="6" spans="1:8" x14ac:dyDescent="0.15">
      <c r="A6" s="160"/>
      <c r="B6" s="161"/>
      <c r="C6" s="162"/>
      <c r="D6" s="163">
        <v>92942</v>
      </c>
      <c r="E6" s="164"/>
      <c r="F6" s="165">
        <v>199150</v>
      </c>
      <c r="G6" s="166"/>
      <c r="H6" s="167"/>
    </row>
    <row r="7" spans="1:8" x14ac:dyDescent="0.15">
      <c r="A7" s="148" t="s">
        <v>555</v>
      </c>
      <c r="B7" s="153"/>
      <c r="C7" s="154"/>
      <c r="D7" s="155">
        <v>426391</v>
      </c>
      <c r="E7" s="156"/>
      <c r="F7" s="157">
        <v>332350</v>
      </c>
      <c r="G7" s="158"/>
      <c r="H7" s="159"/>
    </row>
    <row r="8" spans="1:8" x14ac:dyDescent="0.15">
      <c r="A8" s="160"/>
      <c r="B8" s="161"/>
      <c r="C8" s="162"/>
      <c r="D8" s="163">
        <v>405981</v>
      </c>
      <c r="E8" s="164"/>
      <c r="F8" s="165">
        <v>200453</v>
      </c>
      <c r="G8" s="166"/>
      <c r="H8" s="167"/>
    </row>
    <row r="9" spans="1:8" x14ac:dyDescent="0.15">
      <c r="A9" s="148" t="s">
        <v>556</v>
      </c>
      <c r="B9" s="153"/>
      <c r="C9" s="154"/>
      <c r="D9" s="155">
        <v>121860</v>
      </c>
      <c r="E9" s="156"/>
      <c r="F9" s="157">
        <v>362690</v>
      </c>
      <c r="G9" s="158"/>
      <c r="H9" s="159"/>
    </row>
    <row r="10" spans="1:8" x14ac:dyDescent="0.15">
      <c r="A10" s="160"/>
      <c r="B10" s="161"/>
      <c r="C10" s="162"/>
      <c r="D10" s="163">
        <v>82569</v>
      </c>
      <c r="E10" s="164"/>
      <c r="F10" s="165">
        <v>172580</v>
      </c>
      <c r="G10" s="166"/>
      <c r="H10" s="167"/>
    </row>
    <row r="11" spans="1:8" x14ac:dyDescent="0.15">
      <c r="A11" s="148" t="s">
        <v>557</v>
      </c>
      <c r="B11" s="153"/>
      <c r="C11" s="154"/>
      <c r="D11" s="155">
        <v>81990</v>
      </c>
      <c r="E11" s="156"/>
      <c r="F11" s="157">
        <v>296093</v>
      </c>
      <c r="G11" s="158"/>
      <c r="H11" s="159"/>
    </row>
    <row r="12" spans="1:8" x14ac:dyDescent="0.15">
      <c r="A12" s="160"/>
      <c r="B12" s="161"/>
      <c r="C12" s="168"/>
      <c r="D12" s="163">
        <v>59082</v>
      </c>
      <c r="E12" s="164"/>
      <c r="F12" s="165">
        <v>140545</v>
      </c>
      <c r="G12" s="166"/>
      <c r="H12" s="167"/>
    </row>
    <row r="13" spans="1:8" x14ac:dyDescent="0.15">
      <c r="A13" s="148"/>
      <c r="B13" s="153"/>
      <c r="C13" s="169"/>
      <c r="D13" s="170">
        <v>166954</v>
      </c>
      <c r="E13" s="171"/>
      <c r="F13" s="172">
        <v>319562</v>
      </c>
      <c r="G13" s="173"/>
      <c r="H13" s="159"/>
    </row>
    <row r="14" spans="1:8" x14ac:dyDescent="0.15">
      <c r="A14" s="160"/>
      <c r="B14" s="161"/>
      <c r="C14" s="162"/>
      <c r="D14" s="163">
        <v>138018</v>
      </c>
      <c r="E14" s="164"/>
      <c r="F14" s="165">
        <v>173793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2.71</v>
      </c>
      <c r="C19" s="174">
        <f>ROUND(VALUE(SUBSTITUTE(実質収支比率等に係る経年分析!G$48,"▲","-")),2)</f>
        <v>2.86</v>
      </c>
      <c r="D19" s="174">
        <f>ROUND(VALUE(SUBSTITUTE(実質収支比率等に係る経年分析!H$48,"▲","-")),2)</f>
        <v>3.71</v>
      </c>
      <c r="E19" s="174">
        <f>ROUND(VALUE(SUBSTITUTE(実質収支比率等に係る経年分析!I$48,"▲","-")),2)</f>
        <v>2.82</v>
      </c>
      <c r="F19" s="174">
        <f>ROUND(VALUE(SUBSTITUTE(実質収支比率等に係る経年分析!J$48,"▲","-")),2)</f>
        <v>3.39</v>
      </c>
    </row>
    <row r="20" spans="1:11" x14ac:dyDescent="0.15">
      <c r="A20" s="174" t="s">
        <v>57</v>
      </c>
      <c r="B20" s="174">
        <f>ROUND(VALUE(SUBSTITUTE(実質収支比率等に係る経年分析!F$47,"▲","-")),2)</f>
        <v>35.71</v>
      </c>
      <c r="C20" s="174">
        <f>ROUND(VALUE(SUBSTITUTE(実質収支比率等に係る経年分析!G$47,"▲","-")),2)</f>
        <v>33.380000000000003</v>
      </c>
      <c r="D20" s="174">
        <f>ROUND(VALUE(SUBSTITUTE(実質収支比率等に係る経年分析!H$47,"▲","-")),2)</f>
        <v>30.24</v>
      </c>
      <c r="E20" s="174">
        <f>ROUND(VALUE(SUBSTITUTE(実質収支比率等に係る経年分析!I$47,"▲","-")),2)</f>
        <v>33.4</v>
      </c>
      <c r="F20" s="174">
        <f>ROUND(VALUE(SUBSTITUTE(実質収支比率等に係る経年分析!J$47,"▲","-")),2)</f>
        <v>33.82</v>
      </c>
    </row>
    <row r="21" spans="1:11" x14ac:dyDescent="0.15">
      <c r="A21" s="174" t="s">
        <v>58</v>
      </c>
      <c r="B21" s="174">
        <f>IF(ISNUMBER(VALUE(SUBSTITUTE(実質収支比率等に係る経年分析!F$49,"▲","-"))),ROUND(VALUE(SUBSTITUTE(実質収支比率等に係る経年分析!F$49,"▲","-")),2),NA())</f>
        <v>-2.2400000000000002</v>
      </c>
      <c r="C21" s="174">
        <f>IF(ISNUMBER(VALUE(SUBSTITUTE(実質収支比率等に係る経年分析!G$49,"▲","-"))),ROUND(VALUE(SUBSTITUTE(実質収支比率等に係る経年分析!G$49,"▲","-")),2),NA())</f>
        <v>-4.88</v>
      </c>
      <c r="D21" s="174">
        <f>IF(ISNUMBER(VALUE(SUBSTITUTE(実質収支比率等に係る経年分析!H$49,"▲","-"))),ROUND(VALUE(SUBSTITUTE(実質収支比率等に係る経年分析!H$49,"▲","-")),2),NA())</f>
        <v>-2.6</v>
      </c>
      <c r="E21" s="174">
        <f>IF(ISNUMBER(VALUE(SUBSTITUTE(実質収支比率等に係る経年分析!I$49,"▲","-"))),ROUND(VALUE(SUBSTITUTE(実質収支比率等に係る経年分析!I$49,"▲","-")),2),NA())</f>
        <v>2.0699999999999998</v>
      </c>
      <c r="F21" s="174">
        <f>IF(ISNUMBER(VALUE(SUBSTITUTE(実質収支比率等に係る経年分析!J$49,"▲","-"))),ROUND(VALUE(SUBSTITUTE(実質収支比率等に係る経年分析!J$49,"▲","-")),2),NA())</f>
        <v>-1.36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上松町後期高齢者医療特別会計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上松町奨学金特別会計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上松町国民健康保険特別会計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0.21</v>
      </c>
    </row>
    <row r="34" spans="1:16" x14ac:dyDescent="0.15">
      <c r="A34" s="175" t="str">
        <f>IF(連結実質赤字比率に係る赤字・黒字の構成分析!C$36="",NA(),連結実質赤字比率に係る赤字・黒字の構成分析!C$36)</f>
        <v>上松町下水道事業会計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v>
      </c>
    </row>
    <row r="35" spans="1:16" x14ac:dyDescent="0.15">
      <c r="A35" s="175" t="str">
        <f>IF(連結実質赤字比率に係る赤字・黒字の構成分析!C$35="",NA(),連結実質赤字比率に係る赤字・黒字の構成分析!C$35)</f>
        <v>上松町水道事業会計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3.56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3.45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2.4300000000000002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3.35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2.85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2.82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3.38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559</v>
      </c>
      <c r="E42" s="176"/>
      <c r="F42" s="176"/>
      <c r="G42" s="176">
        <f>'実質公債費比率（分子）の構造'!L$52</f>
        <v>521</v>
      </c>
      <c r="H42" s="176"/>
      <c r="I42" s="176"/>
      <c r="J42" s="176">
        <f>'実質公債費比率（分子）の構造'!M$52</f>
        <v>492</v>
      </c>
      <c r="K42" s="176"/>
      <c r="L42" s="176"/>
      <c r="M42" s="176">
        <f>'実質公債費比率（分子）の構造'!N$52</f>
        <v>476</v>
      </c>
      <c r="N42" s="176"/>
      <c r="O42" s="176"/>
      <c r="P42" s="176">
        <f>'実質公債費比率（分子）の構造'!O$52</f>
        <v>489</v>
      </c>
    </row>
    <row r="43" spans="1:16" x14ac:dyDescent="0.15">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16</v>
      </c>
      <c r="C44" s="176"/>
      <c r="D44" s="176"/>
      <c r="E44" s="176">
        <f>'実質公債費比率（分子）の構造'!L$50</f>
        <v>16</v>
      </c>
      <c r="F44" s="176"/>
      <c r="G44" s="176"/>
      <c r="H44" s="176">
        <f>'実質公債費比率（分子）の構造'!M$50</f>
        <v>16</v>
      </c>
      <c r="I44" s="176"/>
      <c r="J44" s="176"/>
      <c r="K44" s="176">
        <f>'実質公債費比率（分子）の構造'!N$50</f>
        <v>20</v>
      </c>
      <c r="L44" s="176"/>
      <c r="M44" s="176"/>
      <c r="N44" s="176">
        <f>'実質公債費比率（分子）の構造'!O$50</f>
        <v>20</v>
      </c>
      <c r="O44" s="176"/>
      <c r="P44" s="176"/>
    </row>
    <row r="45" spans="1:16" x14ac:dyDescent="0.15">
      <c r="A45" s="176" t="s">
        <v>68</v>
      </c>
      <c r="B45" s="176">
        <f>'実質公債費比率（分子）の構造'!K$49</f>
        <v>13</v>
      </c>
      <c r="C45" s="176"/>
      <c r="D45" s="176"/>
      <c r="E45" s="176">
        <f>'実質公債費比率（分子）の構造'!L$49</f>
        <v>13</v>
      </c>
      <c r="F45" s="176"/>
      <c r="G45" s="176"/>
      <c r="H45" s="176">
        <f>'実質公債費比率（分子）の構造'!M$49</f>
        <v>13</v>
      </c>
      <c r="I45" s="176"/>
      <c r="J45" s="176"/>
      <c r="K45" s="176">
        <f>'実質公債費比率（分子）の構造'!N$49</f>
        <v>13</v>
      </c>
      <c r="L45" s="176"/>
      <c r="M45" s="176"/>
      <c r="N45" s="176">
        <f>'実質公債費比率（分子）の構造'!O$49</f>
        <v>11</v>
      </c>
      <c r="O45" s="176"/>
      <c r="P45" s="176"/>
    </row>
    <row r="46" spans="1:16" x14ac:dyDescent="0.15">
      <c r="A46" s="176" t="s">
        <v>69</v>
      </c>
      <c r="B46" s="176">
        <f>'実質公債費比率（分子）の構造'!K$48</f>
        <v>168</v>
      </c>
      <c r="C46" s="176"/>
      <c r="D46" s="176"/>
      <c r="E46" s="176">
        <f>'実質公債費比率（分子）の構造'!L$48</f>
        <v>151</v>
      </c>
      <c r="F46" s="176"/>
      <c r="G46" s="176"/>
      <c r="H46" s="176">
        <f>'実質公債費比率（分子）の構造'!M$48</f>
        <v>142</v>
      </c>
      <c r="I46" s="176"/>
      <c r="J46" s="176"/>
      <c r="K46" s="176">
        <f>'実質公債費比率（分子）の構造'!N$48</f>
        <v>135</v>
      </c>
      <c r="L46" s="176"/>
      <c r="M46" s="176"/>
      <c r="N46" s="176">
        <f>'実質公債費比率（分子）の構造'!O$48</f>
        <v>138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463</v>
      </c>
      <c r="C49" s="176"/>
      <c r="D49" s="176"/>
      <c r="E49" s="176">
        <f>'実質公債費比率（分子）の構造'!L$45</f>
        <v>431</v>
      </c>
      <c r="F49" s="176"/>
      <c r="G49" s="176"/>
      <c r="H49" s="176">
        <f>'実質公債費比率（分子）の構造'!M$45</f>
        <v>444</v>
      </c>
      <c r="I49" s="176"/>
      <c r="J49" s="176"/>
      <c r="K49" s="176">
        <f>'実質公債費比率（分子）の構造'!N$45</f>
        <v>518</v>
      </c>
      <c r="L49" s="176"/>
      <c r="M49" s="176"/>
      <c r="N49" s="176">
        <f>'実質公債費比率（分子）の構造'!O$45</f>
        <v>563</v>
      </c>
      <c r="O49" s="176"/>
      <c r="P49" s="176"/>
    </row>
    <row r="50" spans="1:16" x14ac:dyDescent="0.15">
      <c r="A50" s="176" t="s">
        <v>73</v>
      </c>
      <c r="B50" s="176" t="e">
        <f>NA()</f>
        <v>#N/A</v>
      </c>
      <c r="C50" s="176">
        <f>IF(ISNUMBER('実質公債費比率（分子）の構造'!K$53),'実質公債費比率（分子）の構造'!K$53,NA())</f>
        <v>101</v>
      </c>
      <c r="D50" s="176" t="e">
        <f>NA()</f>
        <v>#N/A</v>
      </c>
      <c r="E50" s="176" t="e">
        <f>NA()</f>
        <v>#N/A</v>
      </c>
      <c r="F50" s="176">
        <f>IF(ISNUMBER('実質公債費比率（分子）の構造'!L$53),'実質公債費比率（分子）の構造'!L$53,NA())</f>
        <v>90</v>
      </c>
      <c r="G50" s="176" t="e">
        <f>NA()</f>
        <v>#N/A</v>
      </c>
      <c r="H50" s="176" t="e">
        <f>NA()</f>
        <v>#N/A</v>
      </c>
      <c r="I50" s="176">
        <f>IF(ISNUMBER('実質公債費比率（分子）の構造'!M$53),'実質公債費比率（分子）の構造'!M$53,NA())</f>
        <v>123</v>
      </c>
      <c r="J50" s="176" t="e">
        <f>NA()</f>
        <v>#N/A</v>
      </c>
      <c r="K50" s="176" t="e">
        <f>NA()</f>
        <v>#N/A</v>
      </c>
      <c r="L50" s="176">
        <f>IF(ISNUMBER('実質公債費比率（分子）の構造'!N$53),'実質公債費比率（分子）の構造'!N$53,NA())</f>
        <v>210</v>
      </c>
      <c r="M50" s="176" t="e">
        <f>NA()</f>
        <v>#N/A</v>
      </c>
      <c r="N50" s="176" t="e">
        <f>NA()</f>
        <v>#N/A</v>
      </c>
      <c r="O50" s="176">
        <f>IF(ISNUMBER('実質公債費比率（分子）の構造'!O$53),'実質公債費比率（分子）の構造'!O$53,NA())</f>
        <v>243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4150</v>
      </c>
      <c r="E56" s="175"/>
      <c r="F56" s="175"/>
      <c r="G56" s="175">
        <f>'将来負担比率（分子）の構造'!J$52</f>
        <v>3997</v>
      </c>
      <c r="H56" s="175"/>
      <c r="I56" s="175"/>
      <c r="J56" s="175">
        <f>'将来負担比率（分子）の構造'!K$52</f>
        <v>4289</v>
      </c>
      <c r="K56" s="175"/>
      <c r="L56" s="175"/>
      <c r="M56" s="175">
        <f>'将来負担比率（分子）の構造'!L$52</f>
        <v>4158</v>
      </c>
      <c r="N56" s="175"/>
      <c r="O56" s="175"/>
      <c r="P56" s="175">
        <f>'将来負担比率（分子）の構造'!M$52</f>
        <v>3969</v>
      </c>
    </row>
    <row r="57" spans="1:16" x14ac:dyDescent="0.15">
      <c r="A57" s="175" t="s">
        <v>44</v>
      </c>
      <c r="B57" s="175"/>
      <c r="C57" s="175"/>
      <c r="D57" s="175">
        <f>'将来負担比率（分子）の構造'!I$51</f>
        <v>159</v>
      </c>
      <c r="E57" s="175"/>
      <c r="F57" s="175"/>
      <c r="G57" s="175">
        <f>'将来負担比率（分子）の構造'!J$51</f>
        <v>146</v>
      </c>
      <c r="H57" s="175"/>
      <c r="I57" s="175"/>
      <c r="J57" s="175">
        <f>'将来負担比率（分子）の構造'!K$51</f>
        <v>139</v>
      </c>
      <c r="K57" s="175"/>
      <c r="L57" s="175"/>
      <c r="M57" s="175">
        <f>'将来負担比率（分子）の構造'!L$51</f>
        <v>189</v>
      </c>
      <c r="N57" s="175"/>
      <c r="O57" s="175"/>
      <c r="P57" s="175">
        <f>'将来負担比率（分子）の構造'!M$51</f>
        <v>163</v>
      </c>
    </row>
    <row r="58" spans="1:16" x14ac:dyDescent="0.15">
      <c r="A58" s="175" t="s">
        <v>43</v>
      </c>
      <c r="B58" s="175"/>
      <c r="C58" s="175"/>
      <c r="D58" s="175">
        <f>'将来負担比率（分子）の構造'!I$50</f>
        <v>1945</v>
      </c>
      <c r="E58" s="175"/>
      <c r="F58" s="175"/>
      <c r="G58" s="175">
        <f>'将来負担比率（分子）の構造'!J$50</f>
        <v>1763</v>
      </c>
      <c r="H58" s="175"/>
      <c r="I58" s="175"/>
      <c r="J58" s="175">
        <f>'将来負担比率（分子）の構造'!K$50</f>
        <v>1528</v>
      </c>
      <c r="K58" s="175"/>
      <c r="L58" s="175"/>
      <c r="M58" s="175">
        <f>'将来負担比率（分子）の構造'!L$50</f>
        <v>1737</v>
      </c>
      <c r="N58" s="175"/>
      <c r="O58" s="175"/>
      <c r="P58" s="175">
        <f>'将来負担比率（分子）の構造'!M$50</f>
        <v>1688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762</v>
      </c>
      <c r="C62" s="175"/>
      <c r="D62" s="175"/>
      <c r="E62" s="175">
        <f>'将来負担比率（分子）の構造'!J$45</f>
        <v>604</v>
      </c>
      <c r="F62" s="175"/>
      <c r="G62" s="175"/>
      <c r="H62" s="175">
        <f>'将来負担比率（分子）の構造'!K$45</f>
        <v>646</v>
      </c>
      <c r="I62" s="175"/>
      <c r="J62" s="175"/>
      <c r="K62" s="175">
        <f>'将来負担比率（分子）の構造'!L$45</f>
        <v>643</v>
      </c>
      <c r="L62" s="175"/>
      <c r="M62" s="175"/>
      <c r="N62" s="175">
        <f>'将来負担比率（分子）の構造'!M$45</f>
        <v>668</v>
      </c>
      <c r="O62" s="175"/>
      <c r="P62" s="175"/>
    </row>
    <row r="63" spans="1:16" x14ac:dyDescent="0.15">
      <c r="A63" s="175" t="s">
        <v>36</v>
      </c>
      <c r="B63" s="175">
        <f>'将来負担比率（分子）の構造'!I$44</f>
        <v>103</v>
      </c>
      <c r="C63" s="175"/>
      <c r="D63" s="175"/>
      <c r="E63" s="175">
        <f>'将来負担比率（分子）の構造'!J$44</f>
        <v>89</v>
      </c>
      <c r="F63" s="175"/>
      <c r="G63" s="175"/>
      <c r="H63" s="175">
        <f>'将来負担比率（分子）の構造'!K$44</f>
        <v>73</v>
      </c>
      <c r="I63" s="175"/>
      <c r="J63" s="175"/>
      <c r="K63" s="175">
        <f>'将来負担比率（分子）の構造'!L$44</f>
        <v>75</v>
      </c>
      <c r="L63" s="175"/>
      <c r="M63" s="175"/>
      <c r="N63" s="175">
        <f>'将来負担比率（分子）の構造'!M$44</f>
        <v>96</v>
      </c>
      <c r="O63" s="175"/>
      <c r="P63" s="175"/>
    </row>
    <row r="64" spans="1:16" x14ac:dyDescent="0.15">
      <c r="A64" s="175" t="s">
        <v>35</v>
      </c>
      <c r="B64" s="175">
        <f>'将来負担比率（分子）の構造'!I$43</f>
        <v>1618</v>
      </c>
      <c r="C64" s="175"/>
      <c r="D64" s="175"/>
      <c r="E64" s="175">
        <f>'将来負担比率（分子）の構造'!J$43</f>
        <v>1454</v>
      </c>
      <c r="F64" s="175"/>
      <c r="G64" s="175"/>
      <c r="H64" s="175">
        <f>'将来負担比率（分子）の構造'!K$43</f>
        <v>1349</v>
      </c>
      <c r="I64" s="175"/>
      <c r="J64" s="175"/>
      <c r="K64" s="175">
        <f>'将来負担比率（分子）の構造'!L$43</f>
        <v>1180</v>
      </c>
      <c r="L64" s="175"/>
      <c r="M64" s="175"/>
      <c r="N64" s="175">
        <f>'将来負担比率（分子）の構造'!M$43</f>
        <v>873</v>
      </c>
      <c r="O64" s="175"/>
      <c r="P64" s="175"/>
    </row>
    <row r="65" spans="1:16" x14ac:dyDescent="0.15">
      <c r="A65" s="175" t="s">
        <v>34</v>
      </c>
      <c r="B65" s="175">
        <f>'将来負担比率（分子）の構造'!I$42</f>
        <v>205</v>
      </c>
      <c r="C65" s="175"/>
      <c r="D65" s="175"/>
      <c r="E65" s="175">
        <f>'将来負担比率（分子）の構造'!J$42</f>
        <v>188</v>
      </c>
      <c r="F65" s="175"/>
      <c r="G65" s="175"/>
      <c r="H65" s="175">
        <f>'将来負担比率（分子）の構造'!K$42</f>
        <v>170</v>
      </c>
      <c r="I65" s="175"/>
      <c r="J65" s="175"/>
      <c r="K65" s="175">
        <f>'将来負担比率（分子）の構造'!L$42</f>
        <v>160</v>
      </c>
      <c r="L65" s="175"/>
      <c r="M65" s="175"/>
      <c r="N65" s="175">
        <f>'将来負担比率（分子）の構造'!M$42</f>
        <v>134</v>
      </c>
      <c r="O65" s="175"/>
      <c r="P65" s="175"/>
    </row>
    <row r="66" spans="1:16" x14ac:dyDescent="0.15">
      <c r="A66" s="175" t="s">
        <v>33</v>
      </c>
      <c r="B66" s="175">
        <f>'将来負担比率（分子）の構造'!I$41</f>
        <v>3897</v>
      </c>
      <c r="C66" s="175"/>
      <c r="D66" s="175"/>
      <c r="E66" s="175">
        <f>'将来負担比率（分子）の構造'!J$41</f>
        <v>4289</v>
      </c>
      <c r="F66" s="175"/>
      <c r="G66" s="175"/>
      <c r="H66" s="175">
        <f>'将来負担比率（分子）の構造'!K$41</f>
        <v>5329</v>
      </c>
      <c r="I66" s="175"/>
      <c r="J66" s="175"/>
      <c r="K66" s="175">
        <f>'将来負担比率（分子）の構造'!L$41</f>
        <v>5337</v>
      </c>
      <c r="L66" s="175"/>
      <c r="M66" s="175"/>
      <c r="N66" s="175">
        <f>'将来負担比率（分子）の構造'!M$41</f>
        <v>5165</v>
      </c>
      <c r="O66" s="175"/>
      <c r="P66" s="175"/>
    </row>
    <row r="67" spans="1:16" x14ac:dyDescent="0.15">
      <c r="A67" s="175" t="s">
        <v>77</v>
      </c>
      <c r="B67" s="175" t="e">
        <f>NA()</f>
        <v>#N/A</v>
      </c>
      <c r="C67" s="175">
        <f>IF(ISNUMBER('将来負担比率（分子）の構造'!I$53), IF('将来負担比率（分子）の構造'!I$53 &lt; 0, 0, '将来負担比率（分子）の構造'!I$53), NA())</f>
        <v>331</v>
      </c>
      <c r="D67" s="175" t="e">
        <f>NA()</f>
        <v>#N/A</v>
      </c>
      <c r="E67" s="175" t="e">
        <f>NA()</f>
        <v>#N/A</v>
      </c>
      <c r="F67" s="175">
        <f>IF(ISNUMBER('将来負担比率（分子）の構造'!J$53), IF('将来負担比率（分子）の構造'!J$53 &lt; 0, 0, '将来負担比率（分子）の構造'!J$53), NA())</f>
        <v>718</v>
      </c>
      <c r="G67" s="175" t="e">
        <f>NA()</f>
        <v>#N/A</v>
      </c>
      <c r="H67" s="175" t="e">
        <f>NA()</f>
        <v>#N/A</v>
      </c>
      <c r="I67" s="175">
        <f>IF(ISNUMBER('将来負担比率（分子）の構造'!K$53), IF('将来負担比率（分子）の構造'!K$53 &lt; 0, 0, '将来負担比率（分子）の構造'!K$53), NA())</f>
        <v>1611</v>
      </c>
      <c r="J67" s="175" t="e">
        <f>NA()</f>
        <v>#N/A</v>
      </c>
      <c r="K67" s="175" t="e">
        <f>NA()</f>
        <v>#N/A</v>
      </c>
      <c r="L67" s="175">
        <f>IF(ISNUMBER('将来負担比率（分子）の構造'!L$53), IF('将来負担比率（分子）の構造'!L$53 &lt; 0, 0, '将来負担比率（分子）の構造'!L$53), NA())</f>
        <v>1311</v>
      </c>
      <c r="M67" s="175" t="e">
        <f>NA()</f>
        <v>#N/A</v>
      </c>
      <c r="N67" s="175" t="e">
        <f>NA()</f>
        <v>#N/A</v>
      </c>
      <c r="O67" s="175">
        <f>IF(ISNUMBER('将来負担比率（分子）の構造'!M$53), IF('将来負担比率（分子）の構造'!M$53 &lt; 0, 0, '将来負担比率（分子）の構造'!M$53), NA())</f>
        <v>1116</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762</v>
      </c>
      <c r="C72" s="179">
        <f>基金残高に係る経年分析!G55</f>
        <v>907</v>
      </c>
      <c r="D72" s="179">
        <f>基金残高に係る経年分析!H55</f>
        <v>903</v>
      </c>
    </row>
    <row r="73" spans="1:16" x14ac:dyDescent="0.15">
      <c r="A73" s="178" t="s">
        <v>80</v>
      </c>
      <c r="B73" s="179">
        <f>基金残高に係る経年分析!F56</f>
        <v>137</v>
      </c>
      <c r="C73" s="179">
        <f>基金残高に係る経年分析!G56</f>
        <v>163</v>
      </c>
      <c r="D73" s="179">
        <f>基金残高に係る経年分析!H56</f>
        <v>139</v>
      </c>
    </row>
    <row r="74" spans="1:16" x14ac:dyDescent="0.15">
      <c r="A74" s="178" t="s">
        <v>81</v>
      </c>
      <c r="B74" s="179">
        <f>基金残高に係る経年分析!F57</f>
        <v>430</v>
      </c>
      <c r="C74" s="179">
        <f>基金残高に係る経年分析!G57</f>
        <v>447</v>
      </c>
      <c r="D74" s="179">
        <f>基金残高に係る経年分析!H57</f>
        <v>418</v>
      </c>
    </row>
  </sheetData>
  <sheetProtection algorithmName="SHA-512" hashValue="IBCevuC4te/Dm08erg3YvBtWfezbl+JEE5hkLQWOvy9RWoLi4YddYF37JIQiaOhN9Rbo1gRBgTS6FTioKHL3jA==" saltValue="xgxCfhnWyAvAA3vPeKR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588304</v>
      </c>
      <c r="S5" s="677"/>
      <c r="T5" s="677"/>
      <c r="U5" s="677"/>
      <c r="V5" s="677"/>
      <c r="W5" s="677"/>
      <c r="X5" s="677"/>
      <c r="Y5" s="702"/>
      <c r="Z5" s="715">
        <v>13</v>
      </c>
      <c r="AA5" s="715"/>
      <c r="AB5" s="715"/>
      <c r="AC5" s="715"/>
      <c r="AD5" s="716">
        <v>588304</v>
      </c>
      <c r="AE5" s="716"/>
      <c r="AF5" s="716"/>
      <c r="AG5" s="716"/>
      <c r="AH5" s="716"/>
      <c r="AI5" s="716"/>
      <c r="AJ5" s="716"/>
      <c r="AK5" s="716"/>
      <c r="AL5" s="703">
        <v>21.8</v>
      </c>
      <c r="AM5" s="685"/>
      <c r="AN5" s="685"/>
      <c r="AO5" s="704"/>
      <c r="AP5" s="679" t="s">
        <v>229</v>
      </c>
      <c r="AQ5" s="680"/>
      <c r="AR5" s="680"/>
      <c r="AS5" s="680"/>
      <c r="AT5" s="680"/>
      <c r="AU5" s="680"/>
      <c r="AV5" s="680"/>
      <c r="AW5" s="680"/>
      <c r="AX5" s="680"/>
      <c r="AY5" s="680"/>
      <c r="AZ5" s="680"/>
      <c r="BA5" s="680"/>
      <c r="BB5" s="680"/>
      <c r="BC5" s="680"/>
      <c r="BD5" s="680"/>
      <c r="BE5" s="680"/>
      <c r="BF5" s="681"/>
      <c r="BG5" s="621">
        <v>588245</v>
      </c>
      <c r="BH5" s="622"/>
      <c r="BI5" s="622"/>
      <c r="BJ5" s="622"/>
      <c r="BK5" s="622"/>
      <c r="BL5" s="622"/>
      <c r="BM5" s="622"/>
      <c r="BN5" s="623"/>
      <c r="BO5" s="659">
        <v>100</v>
      </c>
      <c r="BP5" s="659"/>
      <c r="BQ5" s="659"/>
      <c r="BR5" s="659"/>
      <c r="BS5" s="660">
        <v>45807</v>
      </c>
      <c r="BT5" s="660"/>
      <c r="BU5" s="660"/>
      <c r="BV5" s="660"/>
      <c r="BW5" s="660"/>
      <c r="BX5" s="660"/>
      <c r="BY5" s="660"/>
      <c r="BZ5" s="660"/>
      <c r="CA5" s="660"/>
      <c r="CB5" s="695"/>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55464</v>
      </c>
      <c r="S6" s="622"/>
      <c r="T6" s="622"/>
      <c r="U6" s="622"/>
      <c r="V6" s="622"/>
      <c r="W6" s="622"/>
      <c r="X6" s="622"/>
      <c r="Y6" s="623"/>
      <c r="Z6" s="659">
        <v>1.2</v>
      </c>
      <c r="AA6" s="659"/>
      <c r="AB6" s="659"/>
      <c r="AC6" s="659"/>
      <c r="AD6" s="660">
        <v>55464</v>
      </c>
      <c r="AE6" s="660"/>
      <c r="AF6" s="660"/>
      <c r="AG6" s="660"/>
      <c r="AH6" s="660"/>
      <c r="AI6" s="660"/>
      <c r="AJ6" s="660"/>
      <c r="AK6" s="660"/>
      <c r="AL6" s="624">
        <v>2.1</v>
      </c>
      <c r="AM6" s="625"/>
      <c r="AN6" s="625"/>
      <c r="AO6" s="661"/>
      <c r="AP6" s="618" t="s">
        <v>234</v>
      </c>
      <c r="AQ6" s="619"/>
      <c r="AR6" s="619"/>
      <c r="AS6" s="619"/>
      <c r="AT6" s="619"/>
      <c r="AU6" s="619"/>
      <c r="AV6" s="619"/>
      <c r="AW6" s="619"/>
      <c r="AX6" s="619"/>
      <c r="AY6" s="619"/>
      <c r="AZ6" s="619"/>
      <c r="BA6" s="619"/>
      <c r="BB6" s="619"/>
      <c r="BC6" s="619"/>
      <c r="BD6" s="619"/>
      <c r="BE6" s="619"/>
      <c r="BF6" s="620"/>
      <c r="BG6" s="621">
        <v>588245</v>
      </c>
      <c r="BH6" s="622"/>
      <c r="BI6" s="622"/>
      <c r="BJ6" s="622"/>
      <c r="BK6" s="622"/>
      <c r="BL6" s="622"/>
      <c r="BM6" s="622"/>
      <c r="BN6" s="623"/>
      <c r="BO6" s="659">
        <v>100</v>
      </c>
      <c r="BP6" s="659"/>
      <c r="BQ6" s="659"/>
      <c r="BR6" s="659"/>
      <c r="BS6" s="660">
        <v>45807</v>
      </c>
      <c r="BT6" s="660"/>
      <c r="BU6" s="660"/>
      <c r="BV6" s="660"/>
      <c r="BW6" s="660"/>
      <c r="BX6" s="660"/>
      <c r="BY6" s="660"/>
      <c r="BZ6" s="660"/>
      <c r="CA6" s="660"/>
      <c r="CB6" s="695"/>
      <c r="CD6" s="679" t="s">
        <v>235</v>
      </c>
      <c r="CE6" s="680"/>
      <c r="CF6" s="680"/>
      <c r="CG6" s="680"/>
      <c r="CH6" s="680"/>
      <c r="CI6" s="680"/>
      <c r="CJ6" s="680"/>
      <c r="CK6" s="680"/>
      <c r="CL6" s="680"/>
      <c r="CM6" s="680"/>
      <c r="CN6" s="680"/>
      <c r="CO6" s="680"/>
      <c r="CP6" s="680"/>
      <c r="CQ6" s="681"/>
      <c r="CR6" s="621">
        <v>43292</v>
      </c>
      <c r="CS6" s="622"/>
      <c r="CT6" s="622"/>
      <c r="CU6" s="622"/>
      <c r="CV6" s="622"/>
      <c r="CW6" s="622"/>
      <c r="CX6" s="622"/>
      <c r="CY6" s="623"/>
      <c r="CZ6" s="703">
        <v>1</v>
      </c>
      <c r="DA6" s="685"/>
      <c r="DB6" s="685"/>
      <c r="DC6" s="705"/>
      <c r="DD6" s="627" t="s">
        <v>176</v>
      </c>
      <c r="DE6" s="622"/>
      <c r="DF6" s="622"/>
      <c r="DG6" s="622"/>
      <c r="DH6" s="622"/>
      <c r="DI6" s="622"/>
      <c r="DJ6" s="622"/>
      <c r="DK6" s="622"/>
      <c r="DL6" s="622"/>
      <c r="DM6" s="622"/>
      <c r="DN6" s="622"/>
      <c r="DO6" s="622"/>
      <c r="DP6" s="623"/>
      <c r="DQ6" s="627">
        <v>43292</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178</v>
      </c>
      <c r="S7" s="622"/>
      <c r="T7" s="622"/>
      <c r="U7" s="622"/>
      <c r="V7" s="622"/>
      <c r="W7" s="622"/>
      <c r="X7" s="622"/>
      <c r="Y7" s="623"/>
      <c r="Z7" s="659">
        <v>0</v>
      </c>
      <c r="AA7" s="659"/>
      <c r="AB7" s="659"/>
      <c r="AC7" s="659"/>
      <c r="AD7" s="660">
        <v>178</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219163</v>
      </c>
      <c r="BH7" s="622"/>
      <c r="BI7" s="622"/>
      <c r="BJ7" s="622"/>
      <c r="BK7" s="622"/>
      <c r="BL7" s="622"/>
      <c r="BM7" s="622"/>
      <c r="BN7" s="623"/>
      <c r="BO7" s="659">
        <v>37.299999999999997</v>
      </c>
      <c r="BP7" s="659"/>
      <c r="BQ7" s="659"/>
      <c r="BR7" s="659"/>
      <c r="BS7" s="660">
        <v>6025</v>
      </c>
      <c r="BT7" s="660"/>
      <c r="BU7" s="660"/>
      <c r="BV7" s="660"/>
      <c r="BW7" s="660"/>
      <c r="BX7" s="660"/>
      <c r="BY7" s="660"/>
      <c r="BZ7" s="660"/>
      <c r="CA7" s="660"/>
      <c r="CB7" s="695"/>
      <c r="CD7" s="618" t="s">
        <v>238</v>
      </c>
      <c r="CE7" s="619"/>
      <c r="CF7" s="619"/>
      <c r="CG7" s="619"/>
      <c r="CH7" s="619"/>
      <c r="CI7" s="619"/>
      <c r="CJ7" s="619"/>
      <c r="CK7" s="619"/>
      <c r="CL7" s="619"/>
      <c r="CM7" s="619"/>
      <c r="CN7" s="619"/>
      <c r="CO7" s="619"/>
      <c r="CP7" s="619"/>
      <c r="CQ7" s="620"/>
      <c r="CR7" s="621">
        <v>909903</v>
      </c>
      <c r="CS7" s="622"/>
      <c r="CT7" s="622"/>
      <c r="CU7" s="622"/>
      <c r="CV7" s="622"/>
      <c r="CW7" s="622"/>
      <c r="CX7" s="622"/>
      <c r="CY7" s="623"/>
      <c r="CZ7" s="659">
        <v>21</v>
      </c>
      <c r="DA7" s="659"/>
      <c r="DB7" s="659"/>
      <c r="DC7" s="659"/>
      <c r="DD7" s="627">
        <v>56079</v>
      </c>
      <c r="DE7" s="622"/>
      <c r="DF7" s="622"/>
      <c r="DG7" s="622"/>
      <c r="DH7" s="622"/>
      <c r="DI7" s="622"/>
      <c r="DJ7" s="622"/>
      <c r="DK7" s="622"/>
      <c r="DL7" s="622"/>
      <c r="DM7" s="622"/>
      <c r="DN7" s="622"/>
      <c r="DO7" s="622"/>
      <c r="DP7" s="623"/>
      <c r="DQ7" s="627">
        <v>777049</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2154</v>
      </c>
      <c r="S8" s="622"/>
      <c r="T8" s="622"/>
      <c r="U8" s="622"/>
      <c r="V8" s="622"/>
      <c r="W8" s="622"/>
      <c r="X8" s="622"/>
      <c r="Y8" s="623"/>
      <c r="Z8" s="659">
        <v>0</v>
      </c>
      <c r="AA8" s="659"/>
      <c r="AB8" s="659"/>
      <c r="AC8" s="659"/>
      <c r="AD8" s="660">
        <v>2154</v>
      </c>
      <c r="AE8" s="660"/>
      <c r="AF8" s="660"/>
      <c r="AG8" s="660"/>
      <c r="AH8" s="660"/>
      <c r="AI8" s="660"/>
      <c r="AJ8" s="660"/>
      <c r="AK8" s="660"/>
      <c r="AL8" s="624">
        <v>0.1</v>
      </c>
      <c r="AM8" s="625"/>
      <c r="AN8" s="625"/>
      <c r="AO8" s="661"/>
      <c r="AP8" s="618" t="s">
        <v>240</v>
      </c>
      <c r="AQ8" s="619"/>
      <c r="AR8" s="619"/>
      <c r="AS8" s="619"/>
      <c r="AT8" s="619"/>
      <c r="AU8" s="619"/>
      <c r="AV8" s="619"/>
      <c r="AW8" s="619"/>
      <c r="AX8" s="619"/>
      <c r="AY8" s="619"/>
      <c r="AZ8" s="619"/>
      <c r="BA8" s="619"/>
      <c r="BB8" s="619"/>
      <c r="BC8" s="619"/>
      <c r="BD8" s="619"/>
      <c r="BE8" s="619"/>
      <c r="BF8" s="620"/>
      <c r="BG8" s="621">
        <v>7791</v>
      </c>
      <c r="BH8" s="622"/>
      <c r="BI8" s="622"/>
      <c r="BJ8" s="622"/>
      <c r="BK8" s="622"/>
      <c r="BL8" s="622"/>
      <c r="BM8" s="622"/>
      <c r="BN8" s="623"/>
      <c r="BO8" s="659">
        <v>1.3</v>
      </c>
      <c r="BP8" s="659"/>
      <c r="BQ8" s="659"/>
      <c r="BR8" s="659"/>
      <c r="BS8" s="660" t="s">
        <v>176</v>
      </c>
      <c r="BT8" s="660"/>
      <c r="BU8" s="660"/>
      <c r="BV8" s="660"/>
      <c r="BW8" s="660"/>
      <c r="BX8" s="660"/>
      <c r="BY8" s="660"/>
      <c r="BZ8" s="660"/>
      <c r="CA8" s="660"/>
      <c r="CB8" s="695"/>
      <c r="CD8" s="618" t="s">
        <v>241</v>
      </c>
      <c r="CE8" s="619"/>
      <c r="CF8" s="619"/>
      <c r="CG8" s="619"/>
      <c r="CH8" s="619"/>
      <c r="CI8" s="619"/>
      <c r="CJ8" s="619"/>
      <c r="CK8" s="619"/>
      <c r="CL8" s="619"/>
      <c r="CM8" s="619"/>
      <c r="CN8" s="619"/>
      <c r="CO8" s="619"/>
      <c r="CP8" s="619"/>
      <c r="CQ8" s="620"/>
      <c r="CR8" s="621">
        <v>954360</v>
      </c>
      <c r="CS8" s="622"/>
      <c r="CT8" s="622"/>
      <c r="CU8" s="622"/>
      <c r="CV8" s="622"/>
      <c r="CW8" s="622"/>
      <c r="CX8" s="622"/>
      <c r="CY8" s="623"/>
      <c r="CZ8" s="659">
        <v>22.1</v>
      </c>
      <c r="DA8" s="659"/>
      <c r="DB8" s="659"/>
      <c r="DC8" s="659"/>
      <c r="DD8" s="627">
        <v>32647</v>
      </c>
      <c r="DE8" s="622"/>
      <c r="DF8" s="622"/>
      <c r="DG8" s="622"/>
      <c r="DH8" s="622"/>
      <c r="DI8" s="622"/>
      <c r="DJ8" s="622"/>
      <c r="DK8" s="622"/>
      <c r="DL8" s="622"/>
      <c r="DM8" s="622"/>
      <c r="DN8" s="622"/>
      <c r="DO8" s="622"/>
      <c r="DP8" s="623"/>
      <c r="DQ8" s="627">
        <v>572289</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1551</v>
      </c>
      <c r="S9" s="622"/>
      <c r="T9" s="622"/>
      <c r="U9" s="622"/>
      <c r="V9" s="622"/>
      <c r="W9" s="622"/>
      <c r="X9" s="622"/>
      <c r="Y9" s="623"/>
      <c r="Z9" s="659">
        <v>0</v>
      </c>
      <c r="AA9" s="659"/>
      <c r="AB9" s="659"/>
      <c r="AC9" s="659"/>
      <c r="AD9" s="660">
        <v>1551</v>
      </c>
      <c r="AE9" s="660"/>
      <c r="AF9" s="660"/>
      <c r="AG9" s="660"/>
      <c r="AH9" s="660"/>
      <c r="AI9" s="660"/>
      <c r="AJ9" s="660"/>
      <c r="AK9" s="660"/>
      <c r="AL9" s="624">
        <v>0.1</v>
      </c>
      <c r="AM9" s="625"/>
      <c r="AN9" s="625"/>
      <c r="AO9" s="661"/>
      <c r="AP9" s="618" t="s">
        <v>243</v>
      </c>
      <c r="AQ9" s="619"/>
      <c r="AR9" s="619"/>
      <c r="AS9" s="619"/>
      <c r="AT9" s="619"/>
      <c r="AU9" s="619"/>
      <c r="AV9" s="619"/>
      <c r="AW9" s="619"/>
      <c r="AX9" s="619"/>
      <c r="AY9" s="619"/>
      <c r="AZ9" s="619"/>
      <c r="BA9" s="619"/>
      <c r="BB9" s="619"/>
      <c r="BC9" s="619"/>
      <c r="BD9" s="619"/>
      <c r="BE9" s="619"/>
      <c r="BF9" s="620"/>
      <c r="BG9" s="621">
        <v>172254</v>
      </c>
      <c r="BH9" s="622"/>
      <c r="BI9" s="622"/>
      <c r="BJ9" s="622"/>
      <c r="BK9" s="622"/>
      <c r="BL9" s="622"/>
      <c r="BM9" s="622"/>
      <c r="BN9" s="623"/>
      <c r="BO9" s="659">
        <v>29.3</v>
      </c>
      <c r="BP9" s="659"/>
      <c r="BQ9" s="659"/>
      <c r="BR9" s="659"/>
      <c r="BS9" s="660" t="s">
        <v>138</v>
      </c>
      <c r="BT9" s="660"/>
      <c r="BU9" s="660"/>
      <c r="BV9" s="660"/>
      <c r="BW9" s="660"/>
      <c r="BX9" s="660"/>
      <c r="BY9" s="660"/>
      <c r="BZ9" s="660"/>
      <c r="CA9" s="660"/>
      <c r="CB9" s="695"/>
      <c r="CD9" s="618" t="s">
        <v>244</v>
      </c>
      <c r="CE9" s="619"/>
      <c r="CF9" s="619"/>
      <c r="CG9" s="619"/>
      <c r="CH9" s="619"/>
      <c r="CI9" s="619"/>
      <c r="CJ9" s="619"/>
      <c r="CK9" s="619"/>
      <c r="CL9" s="619"/>
      <c r="CM9" s="619"/>
      <c r="CN9" s="619"/>
      <c r="CO9" s="619"/>
      <c r="CP9" s="619"/>
      <c r="CQ9" s="620"/>
      <c r="CR9" s="621">
        <v>291882</v>
      </c>
      <c r="CS9" s="622"/>
      <c r="CT9" s="622"/>
      <c r="CU9" s="622"/>
      <c r="CV9" s="622"/>
      <c r="CW9" s="622"/>
      <c r="CX9" s="622"/>
      <c r="CY9" s="623"/>
      <c r="CZ9" s="659">
        <v>6.7</v>
      </c>
      <c r="DA9" s="659"/>
      <c r="DB9" s="659"/>
      <c r="DC9" s="659"/>
      <c r="DD9" s="627">
        <v>945</v>
      </c>
      <c r="DE9" s="622"/>
      <c r="DF9" s="622"/>
      <c r="DG9" s="622"/>
      <c r="DH9" s="622"/>
      <c r="DI9" s="622"/>
      <c r="DJ9" s="622"/>
      <c r="DK9" s="622"/>
      <c r="DL9" s="622"/>
      <c r="DM9" s="622"/>
      <c r="DN9" s="622"/>
      <c r="DO9" s="622"/>
      <c r="DP9" s="623"/>
      <c r="DQ9" s="627">
        <v>261123</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138</v>
      </c>
      <c r="S10" s="622"/>
      <c r="T10" s="622"/>
      <c r="U10" s="622"/>
      <c r="V10" s="622"/>
      <c r="W10" s="622"/>
      <c r="X10" s="622"/>
      <c r="Y10" s="623"/>
      <c r="Z10" s="659" t="s">
        <v>176</v>
      </c>
      <c r="AA10" s="659"/>
      <c r="AB10" s="659"/>
      <c r="AC10" s="659"/>
      <c r="AD10" s="660" t="s">
        <v>176</v>
      </c>
      <c r="AE10" s="660"/>
      <c r="AF10" s="660"/>
      <c r="AG10" s="660"/>
      <c r="AH10" s="660"/>
      <c r="AI10" s="660"/>
      <c r="AJ10" s="660"/>
      <c r="AK10" s="660"/>
      <c r="AL10" s="624" t="s">
        <v>138</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18026</v>
      </c>
      <c r="BH10" s="622"/>
      <c r="BI10" s="622"/>
      <c r="BJ10" s="622"/>
      <c r="BK10" s="622"/>
      <c r="BL10" s="622"/>
      <c r="BM10" s="622"/>
      <c r="BN10" s="623"/>
      <c r="BO10" s="659">
        <v>3.1</v>
      </c>
      <c r="BP10" s="659"/>
      <c r="BQ10" s="659"/>
      <c r="BR10" s="659"/>
      <c r="BS10" s="660" t="s">
        <v>176</v>
      </c>
      <c r="BT10" s="660"/>
      <c r="BU10" s="660"/>
      <c r="BV10" s="660"/>
      <c r="BW10" s="660"/>
      <c r="BX10" s="660"/>
      <c r="BY10" s="660"/>
      <c r="BZ10" s="660"/>
      <c r="CA10" s="660"/>
      <c r="CB10" s="695"/>
      <c r="CD10" s="618" t="s">
        <v>247</v>
      </c>
      <c r="CE10" s="619"/>
      <c r="CF10" s="619"/>
      <c r="CG10" s="619"/>
      <c r="CH10" s="619"/>
      <c r="CI10" s="619"/>
      <c r="CJ10" s="619"/>
      <c r="CK10" s="619"/>
      <c r="CL10" s="619"/>
      <c r="CM10" s="619"/>
      <c r="CN10" s="619"/>
      <c r="CO10" s="619"/>
      <c r="CP10" s="619"/>
      <c r="CQ10" s="620"/>
      <c r="CR10" s="621">
        <v>4017</v>
      </c>
      <c r="CS10" s="622"/>
      <c r="CT10" s="622"/>
      <c r="CU10" s="622"/>
      <c r="CV10" s="622"/>
      <c r="CW10" s="622"/>
      <c r="CX10" s="622"/>
      <c r="CY10" s="623"/>
      <c r="CZ10" s="659">
        <v>0.1</v>
      </c>
      <c r="DA10" s="659"/>
      <c r="DB10" s="659"/>
      <c r="DC10" s="659"/>
      <c r="DD10" s="627" t="s">
        <v>176</v>
      </c>
      <c r="DE10" s="622"/>
      <c r="DF10" s="622"/>
      <c r="DG10" s="622"/>
      <c r="DH10" s="622"/>
      <c r="DI10" s="622"/>
      <c r="DJ10" s="622"/>
      <c r="DK10" s="622"/>
      <c r="DL10" s="622"/>
      <c r="DM10" s="622"/>
      <c r="DN10" s="622"/>
      <c r="DO10" s="622"/>
      <c r="DP10" s="623"/>
      <c r="DQ10" s="627">
        <v>4017</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116198</v>
      </c>
      <c r="S11" s="622"/>
      <c r="T11" s="622"/>
      <c r="U11" s="622"/>
      <c r="V11" s="622"/>
      <c r="W11" s="622"/>
      <c r="X11" s="622"/>
      <c r="Y11" s="623"/>
      <c r="Z11" s="624">
        <v>2.6</v>
      </c>
      <c r="AA11" s="625"/>
      <c r="AB11" s="625"/>
      <c r="AC11" s="626"/>
      <c r="AD11" s="627">
        <v>116198</v>
      </c>
      <c r="AE11" s="622"/>
      <c r="AF11" s="622"/>
      <c r="AG11" s="622"/>
      <c r="AH11" s="622"/>
      <c r="AI11" s="622"/>
      <c r="AJ11" s="622"/>
      <c r="AK11" s="623"/>
      <c r="AL11" s="624">
        <v>4.3</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21092</v>
      </c>
      <c r="BH11" s="622"/>
      <c r="BI11" s="622"/>
      <c r="BJ11" s="622"/>
      <c r="BK11" s="622"/>
      <c r="BL11" s="622"/>
      <c r="BM11" s="622"/>
      <c r="BN11" s="623"/>
      <c r="BO11" s="659">
        <v>3.6</v>
      </c>
      <c r="BP11" s="659"/>
      <c r="BQ11" s="659"/>
      <c r="BR11" s="659"/>
      <c r="BS11" s="660">
        <v>6025</v>
      </c>
      <c r="BT11" s="660"/>
      <c r="BU11" s="660"/>
      <c r="BV11" s="660"/>
      <c r="BW11" s="660"/>
      <c r="BX11" s="660"/>
      <c r="BY11" s="660"/>
      <c r="BZ11" s="660"/>
      <c r="CA11" s="660"/>
      <c r="CB11" s="695"/>
      <c r="CD11" s="618" t="s">
        <v>250</v>
      </c>
      <c r="CE11" s="619"/>
      <c r="CF11" s="619"/>
      <c r="CG11" s="619"/>
      <c r="CH11" s="619"/>
      <c r="CI11" s="619"/>
      <c r="CJ11" s="619"/>
      <c r="CK11" s="619"/>
      <c r="CL11" s="619"/>
      <c r="CM11" s="619"/>
      <c r="CN11" s="619"/>
      <c r="CO11" s="619"/>
      <c r="CP11" s="619"/>
      <c r="CQ11" s="620"/>
      <c r="CR11" s="621">
        <v>138179</v>
      </c>
      <c r="CS11" s="622"/>
      <c r="CT11" s="622"/>
      <c r="CU11" s="622"/>
      <c r="CV11" s="622"/>
      <c r="CW11" s="622"/>
      <c r="CX11" s="622"/>
      <c r="CY11" s="623"/>
      <c r="CZ11" s="659">
        <v>3.2</v>
      </c>
      <c r="DA11" s="659"/>
      <c r="DB11" s="659"/>
      <c r="DC11" s="659"/>
      <c r="DD11" s="627">
        <v>31932</v>
      </c>
      <c r="DE11" s="622"/>
      <c r="DF11" s="622"/>
      <c r="DG11" s="622"/>
      <c r="DH11" s="622"/>
      <c r="DI11" s="622"/>
      <c r="DJ11" s="622"/>
      <c r="DK11" s="622"/>
      <c r="DL11" s="622"/>
      <c r="DM11" s="622"/>
      <c r="DN11" s="622"/>
      <c r="DO11" s="622"/>
      <c r="DP11" s="623"/>
      <c r="DQ11" s="627">
        <v>103235</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t="s">
        <v>138</v>
      </c>
      <c r="S12" s="622"/>
      <c r="T12" s="622"/>
      <c r="U12" s="622"/>
      <c r="V12" s="622"/>
      <c r="W12" s="622"/>
      <c r="X12" s="622"/>
      <c r="Y12" s="623"/>
      <c r="Z12" s="659" t="s">
        <v>176</v>
      </c>
      <c r="AA12" s="659"/>
      <c r="AB12" s="659"/>
      <c r="AC12" s="659"/>
      <c r="AD12" s="660" t="s">
        <v>138</v>
      </c>
      <c r="AE12" s="660"/>
      <c r="AF12" s="660"/>
      <c r="AG12" s="660"/>
      <c r="AH12" s="660"/>
      <c r="AI12" s="660"/>
      <c r="AJ12" s="660"/>
      <c r="AK12" s="660"/>
      <c r="AL12" s="624" t="s">
        <v>176</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328837</v>
      </c>
      <c r="BH12" s="622"/>
      <c r="BI12" s="622"/>
      <c r="BJ12" s="622"/>
      <c r="BK12" s="622"/>
      <c r="BL12" s="622"/>
      <c r="BM12" s="622"/>
      <c r="BN12" s="623"/>
      <c r="BO12" s="659">
        <v>55.9</v>
      </c>
      <c r="BP12" s="659"/>
      <c r="BQ12" s="659"/>
      <c r="BR12" s="659"/>
      <c r="BS12" s="660">
        <v>39782</v>
      </c>
      <c r="BT12" s="660"/>
      <c r="BU12" s="660"/>
      <c r="BV12" s="660"/>
      <c r="BW12" s="660"/>
      <c r="BX12" s="660"/>
      <c r="BY12" s="660"/>
      <c r="BZ12" s="660"/>
      <c r="CA12" s="660"/>
      <c r="CB12" s="695"/>
      <c r="CD12" s="618" t="s">
        <v>253</v>
      </c>
      <c r="CE12" s="619"/>
      <c r="CF12" s="619"/>
      <c r="CG12" s="619"/>
      <c r="CH12" s="619"/>
      <c r="CI12" s="619"/>
      <c r="CJ12" s="619"/>
      <c r="CK12" s="619"/>
      <c r="CL12" s="619"/>
      <c r="CM12" s="619"/>
      <c r="CN12" s="619"/>
      <c r="CO12" s="619"/>
      <c r="CP12" s="619"/>
      <c r="CQ12" s="620"/>
      <c r="CR12" s="621">
        <v>251007</v>
      </c>
      <c r="CS12" s="622"/>
      <c r="CT12" s="622"/>
      <c r="CU12" s="622"/>
      <c r="CV12" s="622"/>
      <c r="CW12" s="622"/>
      <c r="CX12" s="622"/>
      <c r="CY12" s="623"/>
      <c r="CZ12" s="659">
        <v>5.8</v>
      </c>
      <c r="DA12" s="659"/>
      <c r="DB12" s="659"/>
      <c r="DC12" s="659"/>
      <c r="DD12" s="627" t="s">
        <v>176</v>
      </c>
      <c r="DE12" s="622"/>
      <c r="DF12" s="622"/>
      <c r="DG12" s="622"/>
      <c r="DH12" s="622"/>
      <c r="DI12" s="622"/>
      <c r="DJ12" s="622"/>
      <c r="DK12" s="622"/>
      <c r="DL12" s="622"/>
      <c r="DM12" s="622"/>
      <c r="DN12" s="622"/>
      <c r="DO12" s="622"/>
      <c r="DP12" s="623"/>
      <c r="DQ12" s="627">
        <v>237035</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176</v>
      </c>
      <c r="S13" s="622"/>
      <c r="T13" s="622"/>
      <c r="U13" s="622"/>
      <c r="V13" s="622"/>
      <c r="W13" s="622"/>
      <c r="X13" s="622"/>
      <c r="Y13" s="623"/>
      <c r="Z13" s="659" t="s">
        <v>138</v>
      </c>
      <c r="AA13" s="659"/>
      <c r="AB13" s="659"/>
      <c r="AC13" s="659"/>
      <c r="AD13" s="660" t="s">
        <v>138</v>
      </c>
      <c r="AE13" s="660"/>
      <c r="AF13" s="660"/>
      <c r="AG13" s="660"/>
      <c r="AH13" s="660"/>
      <c r="AI13" s="660"/>
      <c r="AJ13" s="660"/>
      <c r="AK13" s="660"/>
      <c r="AL13" s="624" t="s">
        <v>138</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309041</v>
      </c>
      <c r="BH13" s="622"/>
      <c r="BI13" s="622"/>
      <c r="BJ13" s="622"/>
      <c r="BK13" s="622"/>
      <c r="BL13" s="622"/>
      <c r="BM13" s="622"/>
      <c r="BN13" s="623"/>
      <c r="BO13" s="659">
        <v>52.5</v>
      </c>
      <c r="BP13" s="659"/>
      <c r="BQ13" s="659"/>
      <c r="BR13" s="659"/>
      <c r="BS13" s="660">
        <v>39782</v>
      </c>
      <c r="BT13" s="660"/>
      <c r="BU13" s="660"/>
      <c r="BV13" s="660"/>
      <c r="BW13" s="660"/>
      <c r="BX13" s="660"/>
      <c r="BY13" s="660"/>
      <c r="BZ13" s="660"/>
      <c r="CA13" s="660"/>
      <c r="CB13" s="695"/>
      <c r="CD13" s="618" t="s">
        <v>256</v>
      </c>
      <c r="CE13" s="619"/>
      <c r="CF13" s="619"/>
      <c r="CG13" s="619"/>
      <c r="CH13" s="619"/>
      <c r="CI13" s="619"/>
      <c r="CJ13" s="619"/>
      <c r="CK13" s="619"/>
      <c r="CL13" s="619"/>
      <c r="CM13" s="619"/>
      <c r="CN13" s="619"/>
      <c r="CO13" s="619"/>
      <c r="CP13" s="619"/>
      <c r="CQ13" s="620"/>
      <c r="CR13" s="621">
        <v>463168</v>
      </c>
      <c r="CS13" s="622"/>
      <c r="CT13" s="622"/>
      <c r="CU13" s="622"/>
      <c r="CV13" s="622"/>
      <c r="CW13" s="622"/>
      <c r="CX13" s="622"/>
      <c r="CY13" s="623"/>
      <c r="CZ13" s="659">
        <v>10.7</v>
      </c>
      <c r="DA13" s="659"/>
      <c r="DB13" s="659"/>
      <c r="DC13" s="659"/>
      <c r="DD13" s="627">
        <v>171832</v>
      </c>
      <c r="DE13" s="622"/>
      <c r="DF13" s="622"/>
      <c r="DG13" s="622"/>
      <c r="DH13" s="622"/>
      <c r="DI13" s="622"/>
      <c r="DJ13" s="622"/>
      <c r="DK13" s="622"/>
      <c r="DL13" s="622"/>
      <c r="DM13" s="622"/>
      <c r="DN13" s="622"/>
      <c r="DO13" s="622"/>
      <c r="DP13" s="623"/>
      <c r="DQ13" s="627">
        <v>248965</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t="s">
        <v>138</v>
      </c>
      <c r="S14" s="622"/>
      <c r="T14" s="622"/>
      <c r="U14" s="622"/>
      <c r="V14" s="622"/>
      <c r="W14" s="622"/>
      <c r="X14" s="622"/>
      <c r="Y14" s="623"/>
      <c r="Z14" s="659" t="s">
        <v>176</v>
      </c>
      <c r="AA14" s="659"/>
      <c r="AB14" s="659"/>
      <c r="AC14" s="659"/>
      <c r="AD14" s="660" t="s">
        <v>176</v>
      </c>
      <c r="AE14" s="660"/>
      <c r="AF14" s="660"/>
      <c r="AG14" s="660"/>
      <c r="AH14" s="660"/>
      <c r="AI14" s="660"/>
      <c r="AJ14" s="660"/>
      <c r="AK14" s="660"/>
      <c r="AL14" s="624" t="s">
        <v>138</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17061</v>
      </c>
      <c r="BH14" s="622"/>
      <c r="BI14" s="622"/>
      <c r="BJ14" s="622"/>
      <c r="BK14" s="622"/>
      <c r="BL14" s="622"/>
      <c r="BM14" s="622"/>
      <c r="BN14" s="623"/>
      <c r="BO14" s="659">
        <v>2.9</v>
      </c>
      <c r="BP14" s="659"/>
      <c r="BQ14" s="659"/>
      <c r="BR14" s="659"/>
      <c r="BS14" s="660" t="s">
        <v>176</v>
      </c>
      <c r="BT14" s="660"/>
      <c r="BU14" s="660"/>
      <c r="BV14" s="660"/>
      <c r="BW14" s="660"/>
      <c r="BX14" s="660"/>
      <c r="BY14" s="660"/>
      <c r="BZ14" s="660"/>
      <c r="CA14" s="660"/>
      <c r="CB14" s="695"/>
      <c r="CD14" s="618" t="s">
        <v>259</v>
      </c>
      <c r="CE14" s="619"/>
      <c r="CF14" s="619"/>
      <c r="CG14" s="619"/>
      <c r="CH14" s="619"/>
      <c r="CI14" s="619"/>
      <c r="CJ14" s="619"/>
      <c r="CK14" s="619"/>
      <c r="CL14" s="619"/>
      <c r="CM14" s="619"/>
      <c r="CN14" s="619"/>
      <c r="CO14" s="619"/>
      <c r="CP14" s="619"/>
      <c r="CQ14" s="620"/>
      <c r="CR14" s="621">
        <v>171870</v>
      </c>
      <c r="CS14" s="622"/>
      <c r="CT14" s="622"/>
      <c r="CU14" s="622"/>
      <c r="CV14" s="622"/>
      <c r="CW14" s="622"/>
      <c r="CX14" s="622"/>
      <c r="CY14" s="623"/>
      <c r="CZ14" s="659">
        <v>4</v>
      </c>
      <c r="DA14" s="659"/>
      <c r="DB14" s="659"/>
      <c r="DC14" s="659"/>
      <c r="DD14" s="627">
        <v>10222</v>
      </c>
      <c r="DE14" s="622"/>
      <c r="DF14" s="622"/>
      <c r="DG14" s="622"/>
      <c r="DH14" s="622"/>
      <c r="DI14" s="622"/>
      <c r="DJ14" s="622"/>
      <c r="DK14" s="622"/>
      <c r="DL14" s="622"/>
      <c r="DM14" s="622"/>
      <c r="DN14" s="622"/>
      <c r="DO14" s="622"/>
      <c r="DP14" s="623"/>
      <c r="DQ14" s="627">
        <v>146532</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176</v>
      </c>
      <c r="S15" s="622"/>
      <c r="T15" s="622"/>
      <c r="U15" s="622"/>
      <c r="V15" s="622"/>
      <c r="W15" s="622"/>
      <c r="X15" s="622"/>
      <c r="Y15" s="623"/>
      <c r="Z15" s="659" t="s">
        <v>176</v>
      </c>
      <c r="AA15" s="659"/>
      <c r="AB15" s="659"/>
      <c r="AC15" s="659"/>
      <c r="AD15" s="660" t="s">
        <v>176</v>
      </c>
      <c r="AE15" s="660"/>
      <c r="AF15" s="660"/>
      <c r="AG15" s="660"/>
      <c r="AH15" s="660"/>
      <c r="AI15" s="660"/>
      <c r="AJ15" s="660"/>
      <c r="AK15" s="660"/>
      <c r="AL15" s="624" t="s">
        <v>138</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23184</v>
      </c>
      <c r="BH15" s="622"/>
      <c r="BI15" s="622"/>
      <c r="BJ15" s="622"/>
      <c r="BK15" s="622"/>
      <c r="BL15" s="622"/>
      <c r="BM15" s="622"/>
      <c r="BN15" s="623"/>
      <c r="BO15" s="659">
        <v>3.9</v>
      </c>
      <c r="BP15" s="659"/>
      <c r="BQ15" s="659"/>
      <c r="BR15" s="659"/>
      <c r="BS15" s="660" t="s">
        <v>176</v>
      </c>
      <c r="BT15" s="660"/>
      <c r="BU15" s="660"/>
      <c r="BV15" s="660"/>
      <c r="BW15" s="660"/>
      <c r="BX15" s="660"/>
      <c r="BY15" s="660"/>
      <c r="BZ15" s="660"/>
      <c r="CA15" s="660"/>
      <c r="CB15" s="695"/>
      <c r="CD15" s="618" t="s">
        <v>262</v>
      </c>
      <c r="CE15" s="619"/>
      <c r="CF15" s="619"/>
      <c r="CG15" s="619"/>
      <c r="CH15" s="619"/>
      <c r="CI15" s="619"/>
      <c r="CJ15" s="619"/>
      <c r="CK15" s="619"/>
      <c r="CL15" s="619"/>
      <c r="CM15" s="619"/>
      <c r="CN15" s="619"/>
      <c r="CO15" s="619"/>
      <c r="CP15" s="619"/>
      <c r="CQ15" s="620"/>
      <c r="CR15" s="621">
        <v>342263</v>
      </c>
      <c r="CS15" s="622"/>
      <c r="CT15" s="622"/>
      <c r="CU15" s="622"/>
      <c r="CV15" s="622"/>
      <c r="CW15" s="622"/>
      <c r="CX15" s="622"/>
      <c r="CY15" s="623"/>
      <c r="CZ15" s="659">
        <v>7.9</v>
      </c>
      <c r="DA15" s="659"/>
      <c r="DB15" s="659"/>
      <c r="DC15" s="659"/>
      <c r="DD15" s="627">
        <v>30124</v>
      </c>
      <c r="DE15" s="622"/>
      <c r="DF15" s="622"/>
      <c r="DG15" s="622"/>
      <c r="DH15" s="622"/>
      <c r="DI15" s="622"/>
      <c r="DJ15" s="622"/>
      <c r="DK15" s="622"/>
      <c r="DL15" s="622"/>
      <c r="DM15" s="622"/>
      <c r="DN15" s="622"/>
      <c r="DO15" s="622"/>
      <c r="DP15" s="623"/>
      <c r="DQ15" s="627">
        <v>308417</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2214</v>
      </c>
      <c r="S16" s="622"/>
      <c r="T16" s="622"/>
      <c r="U16" s="622"/>
      <c r="V16" s="622"/>
      <c r="W16" s="622"/>
      <c r="X16" s="622"/>
      <c r="Y16" s="623"/>
      <c r="Z16" s="659">
        <v>0</v>
      </c>
      <c r="AA16" s="659"/>
      <c r="AB16" s="659"/>
      <c r="AC16" s="659"/>
      <c r="AD16" s="660">
        <v>2214</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138</v>
      </c>
      <c r="BH16" s="622"/>
      <c r="BI16" s="622"/>
      <c r="BJ16" s="622"/>
      <c r="BK16" s="622"/>
      <c r="BL16" s="622"/>
      <c r="BM16" s="622"/>
      <c r="BN16" s="623"/>
      <c r="BO16" s="659" t="s">
        <v>138</v>
      </c>
      <c r="BP16" s="659"/>
      <c r="BQ16" s="659"/>
      <c r="BR16" s="659"/>
      <c r="BS16" s="660" t="s">
        <v>176</v>
      </c>
      <c r="BT16" s="660"/>
      <c r="BU16" s="660"/>
      <c r="BV16" s="660"/>
      <c r="BW16" s="660"/>
      <c r="BX16" s="660"/>
      <c r="BY16" s="660"/>
      <c r="BZ16" s="660"/>
      <c r="CA16" s="660"/>
      <c r="CB16" s="695"/>
      <c r="CD16" s="618" t="s">
        <v>265</v>
      </c>
      <c r="CE16" s="619"/>
      <c r="CF16" s="619"/>
      <c r="CG16" s="619"/>
      <c r="CH16" s="619"/>
      <c r="CI16" s="619"/>
      <c r="CJ16" s="619"/>
      <c r="CK16" s="619"/>
      <c r="CL16" s="619"/>
      <c r="CM16" s="619"/>
      <c r="CN16" s="619"/>
      <c r="CO16" s="619"/>
      <c r="CP16" s="619"/>
      <c r="CQ16" s="620"/>
      <c r="CR16" s="621">
        <v>192296</v>
      </c>
      <c r="CS16" s="622"/>
      <c r="CT16" s="622"/>
      <c r="CU16" s="622"/>
      <c r="CV16" s="622"/>
      <c r="CW16" s="622"/>
      <c r="CX16" s="622"/>
      <c r="CY16" s="623"/>
      <c r="CZ16" s="659">
        <v>4.4000000000000004</v>
      </c>
      <c r="DA16" s="659"/>
      <c r="DB16" s="659"/>
      <c r="DC16" s="659"/>
      <c r="DD16" s="627" t="s">
        <v>176</v>
      </c>
      <c r="DE16" s="622"/>
      <c r="DF16" s="622"/>
      <c r="DG16" s="622"/>
      <c r="DH16" s="622"/>
      <c r="DI16" s="622"/>
      <c r="DJ16" s="622"/>
      <c r="DK16" s="622"/>
      <c r="DL16" s="622"/>
      <c r="DM16" s="622"/>
      <c r="DN16" s="622"/>
      <c r="DO16" s="622"/>
      <c r="DP16" s="623"/>
      <c r="DQ16" s="627">
        <v>8101</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12378</v>
      </c>
      <c r="S17" s="622"/>
      <c r="T17" s="622"/>
      <c r="U17" s="622"/>
      <c r="V17" s="622"/>
      <c r="W17" s="622"/>
      <c r="X17" s="622"/>
      <c r="Y17" s="623"/>
      <c r="Z17" s="659">
        <v>0.3</v>
      </c>
      <c r="AA17" s="659"/>
      <c r="AB17" s="659"/>
      <c r="AC17" s="659"/>
      <c r="AD17" s="660">
        <v>12378</v>
      </c>
      <c r="AE17" s="660"/>
      <c r="AF17" s="660"/>
      <c r="AG17" s="660"/>
      <c r="AH17" s="660"/>
      <c r="AI17" s="660"/>
      <c r="AJ17" s="660"/>
      <c r="AK17" s="660"/>
      <c r="AL17" s="624">
        <v>0.5</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176</v>
      </c>
      <c r="BH17" s="622"/>
      <c r="BI17" s="622"/>
      <c r="BJ17" s="622"/>
      <c r="BK17" s="622"/>
      <c r="BL17" s="622"/>
      <c r="BM17" s="622"/>
      <c r="BN17" s="623"/>
      <c r="BO17" s="659" t="s">
        <v>138</v>
      </c>
      <c r="BP17" s="659"/>
      <c r="BQ17" s="659"/>
      <c r="BR17" s="659"/>
      <c r="BS17" s="660" t="s">
        <v>176</v>
      </c>
      <c r="BT17" s="660"/>
      <c r="BU17" s="660"/>
      <c r="BV17" s="660"/>
      <c r="BW17" s="660"/>
      <c r="BX17" s="660"/>
      <c r="BY17" s="660"/>
      <c r="BZ17" s="660"/>
      <c r="CA17" s="660"/>
      <c r="CB17" s="695"/>
      <c r="CD17" s="618" t="s">
        <v>268</v>
      </c>
      <c r="CE17" s="619"/>
      <c r="CF17" s="619"/>
      <c r="CG17" s="619"/>
      <c r="CH17" s="619"/>
      <c r="CI17" s="619"/>
      <c r="CJ17" s="619"/>
      <c r="CK17" s="619"/>
      <c r="CL17" s="619"/>
      <c r="CM17" s="619"/>
      <c r="CN17" s="619"/>
      <c r="CO17" s="619"/>
      <c r="CP17" s="619"/>
      <c r="CQ17" s="620"/>
      <c r="CR17" s="621">
        <v>562780</v>
      </c>
      <c r="CS17" s="622"/>
      <c r="CT17" s="622"/>
      <c r="CU17" s="622"/>
      <c r="CV17" s="622"/>
      <c r="CW17" s="622"/>
      <c r="CX17" s="622"/>
      <c r="CY17" s="623"/>
      <c r="CZ17" s="659">
        <v>13</v>
      </c>
      <c r="DA17" s="659"/>
      <c r="DB17" s="659"/>
      <c r="DC17" s="659"/>
      <c r="DD17" s="627" t="s">
        <v>176</v>
      </c>
      <c r="DE17" s="622"/>
      <c r="DF17" s="622"/>
      <c r="DG17" s="622"/>
      <c r="DH17" s="622"/>
      <c r="DI17" s="622"/>
      <c r="DJ17" s="622"/>
      <c r="DK17" s="622"/>
      <c r="DL17" s="622"/>
      <c r="DM17" s="622"/>
      <c r="DN17" s="622"/>
      <c r="DO17" s="622"/>
      <c r="DP17" s="623"/>
      <c r="DQ17" s="627">
        <v>538383</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1594</v>
      </c>
      <c r="S18" s="622"/>
      <c r="T18" s="622"/>
      <c r="U18" s="622"/>
      <c r="V18" s="622"/>
      <c r="W18" s="622"/>
      <c r="X18" s="622"/>
      <c r="Y18" s="623"/>
      <c r="Z18" s="659">
        <v>0</v>
      </c>
      <c r="AA18" s="659"/>
      <c r="AB18" s="659"/>
      <c r="AC18" s="659"/>
      <c r="AD18" s="660">
        <v>1594</v>
      </c>
      <c r="AE18" s="660"/>
      <c r="AF18" s="660"/>
      <c r="AG18" s="660"/>
      <c r="AH18" s="660"/>
      <c r="AI18" s="660"/>
      <c r="AJ18" s="660"/>
      <c r="AK18" s="660"/>
      <c r="AL18" s="624">
        <v>0.1</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138</v>
      </c>
      <c r="BH18" s="622"/>
      <c r="BI18" s="622"/>
      <c r="BJ18" s="622"/>
      <c r="BK18" s="622"/>
      <c r="BL18" s="622"/>
      <c r="BM18" s="622"/>
      <c r="BN18" s="623"/>
      <c r="BO18" s="659" t="s">
        <v>176</v>
      </c>
      <c r="BP18" s="659"/>
      <c r="BQ18" s="659"/>
      <c r="BR18" s="659"/>
      <c r="BS18" s="660" t="s">
        <v>176</v>
      </c>
      <c r="BT18" s="660"/>
      <c r="BU18" s="660"/>
      <c r="BV18" s="660"/>
      <c r="BW18" s="660"/>
      <c r="BX18" s="660"/>
      <c r="BY18" s="660"/>
      <c r="BZ18" s="660"/>
      <c r="CA18" s="660"/>
      <c r="CB18" s="695"/>
      <c r="CD18" s="618" t="s">
        <v>271</v>
      </c>
      <c r="CE18" s="619"/>
      <c r="CF18" s="619"/>
      <c r="CG18" s="619"/>
      <c r="CH18" s="619"/>
      <c r="CI18" s="619"/>
      <c r="CJ18" s="619"/>
      <c r="CK18" s="619"/>
      <c r="CL18" s="619"/>
      <c r="CM18" s="619"/>
      <c r="CN18" s="619"/>
      <c r="CO18" s="619"/>
      <c r="CP18" s="619"/>
      <c r="CQ18" s="620"/>
      <c r="CR18" s="621" t="s">
        <v>138</v>
      </c>
      <c r="CS18" s="622"/>
      <c r="CT18" s="622"/>
      <c r="CU18" s="622"/>
      <c r="CV18" s="622"/>
      <c r="CW18" s="622"/>
      <c r="CX18" s="622"/>
      <c r="CY18" s="623"/>
      <c r="CZ18" s="659" t="s">
        <v>176</v>
      </c>
      <c r="DA18" s="659"/>
      <c r="DB18" s="659"/>
      <c r="DC18" s="659"/>
      <c r="DD18" s="627" t="s">
        <v>176</v>
      </c>
      <c r="DE18" s="622"/>
      <c r="DF18" s="622"/>
      <c r="DG18" s="622"/>
      <c r="DH18" s="622"/>
      <c r="DI18" s="622"/>
      <c r="DJ18" s="622"/>
      <c r="DK18" s="622"/>
      <c r="DL18" s="622"/>
      <c r="DM18" s="622"/>
      <c r="DN18" s="622"/>
      <c r="DO18" s="622"/>
      <c r="DP18" s="623"/>
      <c r="DQ18" s="627" t="s">
        <v>176</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1594</v>
      </c>
      <c r="S19" s="622"/>
      <c r="T19" s="622"/>
      <c r="U19" s="622"/>
      <c r="V19" s="622"/>
      <c r="W19" s="622"/>
      <c r="X19" s="622"/>
      <c r="Y19" s="623"/>
      <c r="Z19" s="659">
        <v>0</v>
      </c>
      <c r="AA19" s="659"/>
      <c r="AB19" s="659"/>
      <c r="AC19" s="659"/>
      <c r="AD19" s="660">
        <v>1594</v>
      </c>
      <c r="AE19" s="660"/>
      <c r="AF19" s="660"/>
      <c r="AG19" s="660"/>
      <c r="AH19" s="660"/>
      <c r="AI19" s="660"/>
      <c r="AJ19" s="660"/>
      <c r="AK19" s="660"/>
      <c r="AL19" s="624">
        <v>0.1</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59</v>
      </c>
      <c r="BH19" s="622"/>
      <c r="BI19" s="622"/>
      <c r="BJ19" s="622"/>
      <c r="BK19" s="622"/>
      <c r="BL19" s="622"/>
      <c r="BM19" s="622"/>
      <c r="BN19" s="623"/>
      <c r="BO19" s="659">
        <v>0</v>
      </c>
      <c r="BP19" s="659"/>
      <c r="BQ19" s="659"/>
      <c r="BR19" s="659"/>
      <c r="BS19" s="660" t="s">
        <v>138</v>
      </c>
      <c r="BT19" s="660"/>
      <c r="BU19" s="660"/>
      <c r="BV19" s="660"/>
      <c r="BW19" s="660"/>
      <c r="BX19" s="660"/>
      <c r="BY19" s="660"/>
      <c r="BZ19" s="660"/>
      <c r="CA19" s="660"/>
      <c r="CB19" s="695"/>
      <c r="CD19" s="618" t="s">
        <v>274</v>
      </c>
      <c r="CE19" s="619"/>
      <c r="CF19" s="619"/>
      <c r="CG19" s="619"/>
      <c r="CH19" s="619"/>
      <c r="CI19" s="619"/>
      <c r="CJ19" s="619"/>
      <c r="CK19" s="619"/>
      <c r="CL19" s="619"/>
      <c r="CM19" s="619"/>
      <c r="CN19" s="619"/>
      <c r="CO19" s="619"/>
      <c r="CP19" s="619"/>
      <c r="CQ19" s="620"/>
      <c r="CR19" s="621" t="s">
        <v>138</v>
      </c>
      <c r="CS19" s="622"/>
      <c r="CT19" s="622"/>
      <c r="CU19" s="622"/>
      <c r="CV19" s="622"/>
      <c r="CW19" s="622"/>
      <c r="CX19" s="622"/>
      <c r="CY19" s="623"/>
      <c r="CZ19" s="659" t="s">
        <v>138</v>
      </c>
      <c r="DA19" s="659"/>
      <c r="DB19" s="659"/>
      <c r="DC19" s="659"/>
      <c r="DD19" s="627" t="s">
        <v>176</v>
      </c>
      <c r="DE19" s="622"/>
      <c r="DF19" s="622"/>
      <c r="DG19" s="622"/>
      <c r="DH19" s="622"/>
      <c r="DI19" s="622"/>
      <c r="DJ19" s="622"/>
      <c r="DK19" s="622"/>
      <c r="DL19" s="622"/>
      <c r="DM19" s="622"/>
      <c r="DN19" s="622"/>
      <c r="DO19" s="622"/>
      <c r="DP19" s="623"/>
      <c r="DQ19" s="627" t="s">
        <v>176</v>
      </c>
      <c r="DR19" s="622"/>
      <c r="DS19" s="622"/>
      <c r="DT19" s="622"/>
      <c r="DU19" s="622"/>
      <c r="DV19" s="622"/>
      <c r="DW19" s="622"/>
      <c r="DX19" s="622"/>
      <c r="DY19" s="622"/>
      <c r="DZ19" s="622"/>
      <c r="EA19" s="622"/>
      <c r="EB19" s="622"/>
      <c r="EC19" s="658"/>
    </row>
    <row r="20" spans="2:133" ht="11.25" customHeight="1" x14ac:dyDescent="0.15">
      <c r="B20" s="696" t="s">
        <v>275</v>
      </c>
      <c r="C20" s="697"/>
      <c r="D20" s="697"/>
      <c r="E20" s="697"/>
      <c r="F20" s="697"/>
      <c r="G20" s="697"/>
      <c r="H20" s="697"/>
      <c r="I20" s="697"/>
      <c r="J20" s="697"/>
      <c r="K20" s="697"/>
      <c r="L20" s="697"/>
      <c r="M20" s="697"/>
      <c r="N20" s="697"/>
      <c r="O20" s="697"/>
      <c r="P20" s="697"/>
      <c r="Q20" s="698"/>
      <c r="R20" s="621" t="s">
        <v>176</v>
      </c>
      <c r="S20" s="622"/>
      <c r="T20" s="622"/>
      <c r="U20" s="622"/>
      <c r="V20" s="622"/>
      <c r="W20" s="622"/>
      <c r="X20" s="622"/>
      <c r="Y20" s="623"/>
      <c r="Z20" s="659" t="s">
        <v>176</v>
      </c>
      <c r="AA20" s="659"/>
      <c r="AB20" s="659"/>
      <c r="AC20" s="659"/>
      <c r="AD20" s="660" t="s">
        <v>138</v>
      </c>
      <c r="AE20" s="660"/>
      <c r="AF20" s="660"/>
      <c r="AG20" s="660"/>
      <c r="AH20" s="660"/>
      <c r="AI20" s="660"/>
      <c r="AJ20" s="660"/>
      <c r="AK20" s="660"/>
      <c r="AL20" s="624" t="s">
        <v>176</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59</v>
      </c>
      <c r="BH20" s="622"/>
      <c r="BI20" s="622"/>
      <c r="BJ20" s="622"/>
      <c r="BK20" s="622"/>
      <c r="BL20" s="622"/>
      <c r="BM20" s="622"/>
      <c r="BN20" s="623"/>
      <c r="BO20" s="659">
        <v>0</v>
      </c>
      <c r="BP20" s="659"/>
      <c r="BQ20" s="659"/>
      <c r="BR20" s="659"/>
      <c r="BS20" s="660" t="s">
        <v>176</v>
      </c>
      <c r="BT20" s="660"/>
      <c r="BU20" s="660"/>
      <c r="BV20" s="660"/>
      <c r="BW20" s="660"/>
      <c r="BX20" s="660"/>
      <c r="BY20" s="660"/>
      <c r="BZ20" s="660"/>
      <c r="CA20" s="660"/>
      <c r="CB20" s="695"/>
      <c r="CD20" s="618" t="s">
        <v>277</v>
      </c>
      <c r="CE20" s="619"/>
      <c r="CF20" s="619"/>
      <c r="CG20" s="619"/>
      <c r="CH20" s="619"/>
      <c r="CI20" s="619"/>
      <c r="CJ20" s="619"/>
      <c r="CK20" s="619"/>
      <c r="CL20" s="619"/>
      <c r="CM20" s="619"/>
      <c r="CN20" s="619"/>
      <c r="CO20" s="619"/>
      <c r="CP20" s="619"/>
      <c r="CQ20" s="620"/>
      <c r="CR20" s="621">
        <v>4325017</v>
      </c>
      <c r="CS20" s="622"/>
      <c r="CT20" s="622"/>
      <c r="CU20" s="622"/>
      <c r="CV20" s="622"/>
      <c r="CW20" s="622"/>
      <c r="CX20" s="622"/>
      <c r="CY20" s="623"/>
      <c r="CZ20" s="659">
        <v>100</v>
      </c>
      <c r="DA20" s="659"/>
      <c r="DB20" s="659"/>
      <c r="DC20" s="659"/>
      <c r="DD20" s="627">
        <v>333781</v>
      </c>
      <c r="DE20" s="622"/>
      <c r="DF20" s="622"/>
      <c r="DG20" s="622"/>
      <c r="DH20" s="622"/>
      <c r="DI20" s="622"/>
      <c r="DJ20" s="622"/>
      <c r="DK20" s="622"/>
      <c r="DL20" s="622"/>
      <c r="DM20" s="622"/>
      <c r="DN20" s="622"/>
      <c r="DO20" s="622"/>
      <c r="DP20" s="623"/>
      <c r="DQ20" s="627">
        <v>3248438</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2051619</v>
      </c>
      <c r="S21" s="622"/>
      <c r="T21" s="622"/>
      <c r="U21" s="622"/>
      <c r="V21" s="622"/>
      <c r="W21" s="622"/>
      <c r="X21" s="622"/>
      <c r="Y21" s="623"/>
      <c r="Z21" s="659">
        <v>45.4</v>
      </c>
      <c r="AA21" s="659"/>
      <c r="AB21" s="659"/>
      <c r="AC21" s="659"/>
      <c r="AD21" s="660">
        <v>1898421</v>
      </c>
      <c r="AE21" s="660"/>
      <c r="AF21" s="660"/>
      <c r="AG21" s="660"/>
      <c r="AH21" s="660"/>
      <c r="AI21" s="660"/>
      <c r="AJ21" s="660"/>
      <c r="AK21" s="660"/>
      <c r="AL21" s="624">
        <v>70.400000000000006</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59</v>
      </c>
      <c r="BH21" s="622"/>
      <c r="BI21" s="622"/>
      <c r="BJ21" s="622"/>
      <c r="BK21" s="622"/>
      <c r="BL21" s="622"/>
      <c r="BM21" s="622"/>
      <c r="BN21" s="623"/>
      <c r="BO21" s="659">
        <v>0</v>
      </c>
      <c r="BP21" s="659"/>
      <c r="BQ21" s="659"/>
      <c r="BR21" s="659"/>
      <c r="BS21" s="660" t="s">
        <v>176</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1898421</v>
      </c>
      <c r="S22" s="622"/>
      <c r="T22" s="622"/>
      <c r="U22" s="622"/>
      <c r="V22" s="622"/>
      <c r="W22" s="622"/>
      <c r="X22" s="622"/>
      <c r="Y22" s="623"/>
      <c r="Z22" s="659">
        <v>42</v>
      </c>
      <c r="AA22" s="659"/>
      <c r="AB22" s="659"/>
      <c r="AC22" s="659"/>
      <c r="AD22" s="660">
        <v>1898421</v>
      </c>
      <c r="AE22" s="660"/>
      <c r="AF22" s="660"/>
      <c r="AG22" s="660"/>
      <c r="AH22" s="660"/>
      <c r="AI22" s="660"/>
      <c r="AJ22" s="660"/>
      <c r="AK22" s="660"/>
      <c r="AL22" s="624">
        <v>70.400000000000006</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176</v>
      </c>
      <c r="BH22" s="622"/>
      <c r="BI22" s="622"/>
      <c r="BJ22" s="622"/>
      <c r="BK22" s="622"/>
      <c r="BL22" s="622"/>
      <c r="BM22" s="622"/>
      <c r="BN22" s="623"/>
      <c r="BO22" s="659" t="s">
        <v>176</v>
      </c>
      <c r="BP22" s="659"/>
      <c r="BQ22" s="659"/>
      <c r="BR22" s="659"/>
      <c r="BS22" s="660" t="s">
        <v>176</v>
      </c>
      <c r="BT22" s="660"/>
      <c r="BU22" s="660"/>
      <c r="BV22" s="660"/>
      <c r="BW22" s="660"/>
      <c r="BX22" s="660"/>
      <c r="BY22" s="660"/>
      <c r="BZ22" s="660"/>
      <c r="CA22" s="660"/>
      <c r="CB22" s="695"/>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153195</v>
      </c>
      <c r="S23" s="622"/>
      <c r="T23" s="622"/>
      <c r="U23" s="622"/>
      <c r="V23" s="622"/>
      <c r="W23" s="622"/>
      <c r="X23" s="622"/>
      <c r="Y23" s="623"/>
      <c r="Z23" s="659">
        <v>3.4</v>
      </c>
      <c r="AA23" s="659"/>
      <c r="AB23" s="659"/>
      <c r="AC23" s="659"/>
      <c r="AD23" s="660" t="s">
        <v>176</v>
      </c>
      <c r="AE23" s="660"/>
      <c r="AF23" s="660"/>
      <c r="AG23" s="660"/>
      <c r="AH23" s="660"/>
      <c r="AI23" s="660"/>
      <c r="AJ23" s="660"/>
      <c r="AK23" s="660"/>
      <c r="AL23" s="624" t="s">
        <v>138</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t="s">
        <v>176</v>
      </c>
      <c r="BH23" s="622"/>
      <c r="BI23" s="622"/>
      <c r="BJ23" s="622"/>
      <c r="BK23" s="622"/>
      <c r="BL23" s="622"/>
      <c r="BM23" s="622"/>
      <c r="BN23" s="623"/>
      <c r="BO23" s="659" t="s">
        <v>176</v>
      </c>
      <c r="BP23" s="659"/>
      <c r="BQ23" s="659"/>
      <c r="BR23" s="659"/>
      <c r="BS23" s="660" t="s">
        <v>138</v>
      </c>
      <c r="BT23" s="660"/>
      <c r="BU23" s="660"/>
      <c r="BV23" s="660"/>
      <c r="BW23" s="660"/>
      <c r="BX23" s="660"/>
      <c r="BY23" s="660"/>
      <c r="BZ23" s="660"/>
      <c r="CA23" s="660"/>
      <c r="CB23" s="695"/>
      <c r="CD23" s="673" t="s">
        <v>224</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v>3</v>
      </c>
      <c r="S24" s="622"/>
      <c r="T24" s="622"/>
      <c r="U24" s="622"/>
      <c r="V24" s="622"/>
      <c r="W24" s="622"/>
      <c r="X24" s="622"/>
      <c r="Y24" s="623"/>
      <c r="Z24" s="659">
        <v>0</v>
      </c>
      <c r="AA24" s="659"/>
      <c r="AB24" s="659"/>
      <c r="AC24" s="659"/>
      <c r="AD24" s="660" t="s">
        <v>176</v>
      </c>
      <c r="AE24" s="660"/>
      <c r="AF24" s="660"/>
      <c r="AG24" s="660"/>
      <c r="AH24" s="660"/>
      <c r="AI24" s="660"/>
      <c r="AJ24" s="660"/>
      <c r="AK24" s="660"/>
      <c r="AL24" s="624" t="s">
        <v>176</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176</v>
      </c>
      <c r="BH24" s="622"/>
      <c r="BI24" s="622"/>
      <c r="BJ24" s="622"/>
      <c r="BK24" s="622"/>
      <c r="BL24" s="622"/>
      <c r="BM24" s="622"/>
      <c r="BN24" s="623"/>
      <c r="BO24" s="659" t="s">
        <v>176</v>
      </c>
      <c r="BP24" s="659"/>
      <c r="BQ24" s="659"/>
      <c r="BR24" s="659"/>
      <c r="BS24" s="660" t="s">
        <v>176</v>
      </c>
      <c r="BT24" s="660"/>
      <c r="BU24" s="660"/>
      <c r="BV24" s="660"/>
      <c r="BW24" s="660"/>
      <c r="BX24" s="660"/>
      <c r="BY24" s="660"/>
      <c r="BZ24" s="660"/>
      <c r="CA24" s="660"/>
      <c r="CB24" s="695"/>
      <c r="CD24" s="679" t="s">
        <v>292</v>
      </c>
      <c r="CE24" s="680"/>
      <c r="CF24" s="680"/>
      <c r="CG24" s="680"/>
      <c r="CH24" s="680"/>
      <c r="CI24" s="680"/>
      <c r="CJ24" s="680"/>
      <c r="CK24" s="680"/>
      <c r="CL24" s="680"/>
      <c r="CM24" s="680"/>
      <c r="CN24" s="680"/>
      <c r="CO24" s="680"/>
      <c r="CP24" s="680"/>
      <c r="CQ24" s="681"/>
      <c r="CR24" s="676">
        <v>1663187</v>
      </c>
      <c r="CS24" s="677"/>
      <c r="CT24" s="677"/>
      <c r="CU24" s="677"/>
      <c r="CV24" s="677"/>
      <c r="CW24" s="677"/>
      <c r="CX24" s="677"/>
      <c r="CY24" s="702"/>
      <c r="CZ24" s="703">
        <v>38.5</v>
      </c>
      <c r="DA24" s="685"/>
      <c r="DB24" s="685"/>
      <c r="DC24" s="705"/>
      <c r="DD24" s="701">
        <v>1363355</v>
      </c>
      <c r="DE24" s="677"/>
      <c r="DF24" s="677"/>
      <c r="DG24" s="677"/>
      <c r="DH24" s="677"/>
      <c r="DI24" s="677"/>
      <c r="DJ24" s="677"/>
      <c r="DK24" s="702"/>
      <c r="DL24" s="701">
        <v>1323112</v>
      </c>
      <c r="DM24" s="677"/>
      <c r="DN24" s="677"/>
      <c r="DO24" s="677"/>
      <c r="DP24" s="677"/>
      <c r="DQ24" s="677"/>
      <c r="DR24" s="677"/>
      <c r="DS24" s="677"/>
      <c r="DT24" s="677"/>
      <c r="DU24" s="677"/>
      <c r="DV24" s="702"/>
      <c r="DW24" s="703">
        <v>48.6</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2831654</v>
      </c>
      <c r="S25" s="622"/>
      <c r="T25" s="622"/>
      <c r="U25" s="622"/>
      <c r="V25" s="622"/>
      <c r="W25" s="622"/>
      <c r="X25" s="622"/>
      <c r="Y25" s="623"/>
      <c r="Z25" s="659">
        <v>62.6</v>
      </c>
      <c r="AA25" s="659"/>
      <c r="AB25" s="659"/>
      <c r="AC25" s="659"/>
      <c r="AD25" s="660">
        <v>2678456</v>
      </c>
      <c r="AE25" s="660"/>
      <c r="AF25" s="660"/>
      <c r="AG25" s="660"/>
      <c r="AH25" s="660"/>
      <c r="AI25" s="660"/>
      <c r="AJ25" s="660"/>
      <c r="AK25" s="660"/>
      <c r="AL25" s="624">
        <v>99.4</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176</v>
      </c>
      <c r="BH25" s="622"/>
      <c r="BI25" s="622"/>
      <c r="BJ25" s="622"/>
      <c r="BK25" s="622"/>
      <c r="BL25" s="622"/>
      <c r="BM25" s="622"/>
      <c r="BN25" s="623"/>
      <c r="BO25" s="659" t="s">
        <v>176</v>
      </c>
      <c r="BP25" s="659"/>
      <c r="BQ25" s="659"/>
      <c r="BR25" s="659"/>
      <c r="BS25" s="660" t="s">
        <v>138</v>
      </c>
      <c r="BT25" s="660"/>
      <c r="BU25" s="660"/>
      <c r="BV25" s="660"/>
      <c r="BW25" s="660"/>
      <c r="BX25" s="660"/>
      <c r="BY25" s="660"/>
      <c r="BZ25" s="660"/>
      <c r="CA25" s="660"/>
      <c r="CB25" s="695"/>
      <c r="CD25" s="618" t="s">
        <v>295</v>
      </c>
      <c r="CE25" s="619"/>
      <c r="CF25" s="619"/>
      <c r="CG25" s="619"/>
      <c r="CH25" s="619"/>
      <c r="CI25" s="619"/>
      <c r="CJ25" s="619"/>
      <c r="CK25" s="619"/>
      <c r="CL25" s="619"/>
      <c r="CM25" s="619"/>
      <c r="CN25" s="619"/>
      <c r="CO25" s="619"/>
      <c r="CP25" s="619"/>
      <c r="CQ25" s="620"/>
      <c r="CR25" s="621">
        <v>811576</v>
      </c>
      <c r="CS25" s="634"/>
      <c r="CT25" s="634"/>
      <c r="CU25" s="634"/>
      <c r="CV25" s="634"/>
      <c r="CW25" s="634"/>
      <c r="CX25" s="634"/>
      <c r="CY25" s="635"/>
      <c r="CZ25" s="624">
        <v>18.8</v>
      </c>
      <c r="DA25" s="636"/>
      <c r="DB25" s="636"/>
      <c r="DC25" s="637"/>
      <c r="DD25" s="627">
        <v>743835</v>
      </c>
      <c r="DE25" s="634"/>
      <c r="DF25" s="634"/>
      <c r="DG25" s="634"/>
      <c r="DH25" s="634"/>
      <c r="DI25" s="634"/>
      <c r="DJ25" s="634"/>
      <c r="DK25" s="635"/>
      <c r="DL25" s="627">
        <v>711588</v>
      </c>
      <c r="DM25" s="634"/>
      <c r="DN25" s="634"/>
      <c r="DO25" s="634"/>
      <c r="DP25" s="634"/>
      <c r="DQ25" s="634"/>
      <c r="DR25" s="634"/>
      <c r="DS25" s="634"/>
      <c r="DT25" s="634"/>
      <c r="DU25" s="634"/>
      <c r="DV25" s="635"/>
      <c r="DW25" s="624">
        <v>26.2</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t="s">
        <v>176</v>
      </c>
      <c r="S26" s="622"/>
      <c r="T26" s="622"/>
      <c r="U26" s="622"/>
      <c r="V26" s="622"/>
      <c r="W26" s="622"/>
      <c r="X26" s="622"/>
      <c r="Y26" s="623"/>
      <c r="Z26" s="659" t="s">
        <v>138</v>
      </c>
      <c r="AA26" s="659"/>
      <c r="AB26" s="659"/>
      <c r="AC26" s="659"/>
      <c r="AD26" s="660" t="s">
        <v>176</v>
      </c>
      <c r="AE26" s="660"/>
      <c r="AF26" s="660"/>
      <c r="AG26" s="660"/>
      <c r="AH26" s="660"/>
      <c r="AI26" s="660"/>
      <c r="AJ26" s="660"/>
      <c r="AK26" s="660"/>
      <c r="AL26" s="624" t="s">
        <v>176</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176</v>
      </c>
      <c r="BH26" s="622"/>
      <c r="BI26" s="622"/>
      <c r="BJ26" s="622"/>
      <c r="BK26" s="622"/>
      <c r="BL26" s="622"/>
      <c r="BM26" s="622"/>
      <c r="BN26" s="623"/>
      <c r="BO26" s="659" t="s">
        <v>138</v>
      </c>
      <c r="BP26" s="659"/>
      <c r="BQ26" s="659"/>
      <c r="BR26" s="659"/>
      <c r="BS26" s="660" t="s">
        <v>176</v>
      </c>
      <c r="BT26" s="660"/>
      <c r="BU26" s="660"/>
      <c r="BV26" s="660"/>
      <c r="BW26" s="660"/>
      <c r="BX26" s="660"/>
      <c r="BY26" s="660"/>
      <c r="BZ26" s="660"/>
      <c r="CA26" s="660"/>
      <c r="CB26" s="695"/>
      <c r="CD26" s="618" t="s">
        <v>298</v>
      </c>
      <c r="CE26" s="619"/>
      <c r="CF26" s="619"/>
      <c r="CG26" s="619"/>
      <c r="CH26" s="619"/>
      <c r="CI26" s="619"/>
      <c r="CJ26" s="619"/>
      <c r="CK26" s="619"/>
      <c r="CL26" s="619"/>
      <c r="CM26" s="619"/>
      <c r="CN26" s="619"/>
      <c r="CO26" s="619"/>
      <c r="CP26" s="619"/>
      <c r="CQ26" s="620"/>
      <c r="CR26" s="621">
        <v>432395</v>
      </c>
      <c r="CS26" s="622"/>
      <c r="CT26" s="622"/>
      <c r="CU26" s="622"/>
      <c r="CV26" s="622"/>
      <c r="CW26" s="622"/>
      <c r="CX26" s="622"/>
      <c r="CY26" s="623"/>
      <c r="CZ26" s="624">
        <v>10</v>
      </c>
      <c r="DA26" s="636"/>
      <c r="DB26" s="636"/>
      <c r="DC26" s="637"/>
      <c r="DD26" s="627">
        <v>391737</v>
      </c>
      <c r="DE26" s="622"/>
      <c r="DF26" s="622"/>
      <c r="DG26" s="622"/>
      <c r="DH26" s="622"/>
      <c r="DI26" s="622"/>
      <c r="DJ26" s="622"/>
      <c r="DK26" s="623"/>
      <c r="DL26" s="627" t="s">
        <v>176</v>
      </c>
      <c r="DM26" s="622"/>
      <c r="DN26" s="622"/>
      <c r="DO26" s="622"/>
      <c r="DP26" s="622"/>
      <c r="DQ26" s="622"/>
      <c r="DR26" s="622"/>
      <c r="DS26" s="622"/>
      <c r="DT26" s="622"/>
      <c r="DU26" s="622"/>
      <c r="DV26" s="623"/>
      <c r="DW26" s="624" t="s">
        <v>176</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20209</v>
      </c>
      <c r="S27" s="622"/>
      <c r="T27" s="622"/>
      <c r="U27" s="622"/>
      <c r="V27" s="622"/>
      <c r="W27" s="622"/>
      <c r="X27" s="622"/>
      <c r="Y27" s="623"/>
      <c r="Z27" s="659">
        <v>0.4</v>
      </c>
      <c r="AA27" s="659"/>
      <c r="AB27" s="659"/>
      <c r="AC27" s="659"/>
      <c r="AD27" s="660" t="s">
        <v>176</v>
      </c>
      <c r="AE27" s="660"/>
      <c r="AF27" s="660"/>
      <c r="AG27" s="660"/>
      <c r="AH27" s="660"/>
      <c r="AI27" s="660"/>
      <c r="AJ27" s="660"/>
      <c r="AK27" s="660"/>
      <c r="AL27" s="624" t="s">
        <v>138</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588304</v>
      </c>
      <c r="BH27" s="622"/>
      <c r="BI27" s="622"/>
      <c r="BJ27" s="622"/>
      <c r="BK27" s="622"/>
      <c r="BL27" s="622"/>
      <c r="BM27" s="622"/>
      <c r="BN27" s="623"/>
      <c r="BO27" s="659">
        <v>100</v>
      </c>
      <c r="BP27" s="659"/>
      <c r="BQ27" s="659"/>
      <c r="BR27" s="659"/>
      <c r="BS27" s="660">
        <v>45807</v>
      </c>
      <c r="BT27" s="660"/>
      <c r="BU27" s="660"/>
      <c r="BV27" s="660"/>
      <c r="BW27" s="660"/>
      <c r="BX27" s="660"/>
      <c r="BY27" s="660"/>
      <c r="BZ27" s="660"/>
      <c r="CA27" s="660"/>
      <c r="CB27" s="695"/>
      <c r="CD27" s="618" t="s">
        <v>301</v>
      </c>
      <c r="CE27" s="619"/>
      <c r="CF27" s="619"/>
      <c r="CG27" s="619"/>
      <c r="CH27" s="619"/>
      <c r="CI27" s="619"/>
      <c r="CJ27" s="619"/>
      <c r="CK27" s="619"/>
      <c r="CL27" s="619"/>
      <c r="CM27" s="619"/>
      <c r="CN27" s="619"/>
      <c r="CO27" s="619"/>
      <c r="CP27" s="619"/>
      <c r="CQ27" s="620"/>
      <c r="CR27" s="621">
        <v>288831</v>
      </c>
      <c r="CS27" s="634"/>
      <c r="CT27" s="634"/>
      <c r="CU27" s="634"/>
      <c r="CV27" s="634"/>
      <c r="CW27" s="634"/>
      <c r="CX27" s="634"/>
      <c r="CY27" s="635"/>
      <c r="CZ27" s="624">
        <v>6.7</v>
      </c>
      <c r="DA27" s="636"/>
      <c r="DB27" s="636"/>
      <c r="DC27" s="637"/>
      <c r="DD27" s="627">
        <v>81137</v>
      </c>
      <c r="DE27" s="634"/>
      <c r="DF27" s="634"/>
      <c r="DG27" s="634"/>
      <c r="DH27" s="634"/>
      <c r="DI27" s="634"/>
      <c r="DJ27" s="634"/>
      <c r="DK27" s="635"/>
      <c r="DL27" s="627">
        <v>73141</v>
      </c>
      <c r="DM27" s="634"/>
      <c r="DN27" s="634"/>
      <c r="DO27" s="634"/>
      <c r="DP27" s="634"/>
      <c r="DQ27" s="634"/>
      <c r="DR27" s="634"/>
      <c r="DS27" s="634"/>
      <c r="DT27" s="634"/>
      <c r="DU27" s="634"/>
      <c r="DV27" s="635"/>
      <c r="DW27" s="624">
        <v>2.7</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36905</v>
      </c>
      <c r="S28" s="622"/>
      <c r="T28" s="622"/>
      <c r="U28" s="622"/>
      <c r="V28" s="622"/>
      <c r="W28" s="622"/>
      <c r="X28" s="622"/>
      <c r="Y28" s="623"/>
      <c r="Z28" s="659">
        <v>0.8</v>
      </c>
      <c r="AA28" s="659"/>
      <c r="AB28" s="659"/>
      <c r="AC28" s="659"/>
      <c r="AD28" s="660">
        <v>3181</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562780</v>
      </c>
      <c r="CS28" s="622"/>
      <c r="CT28" s="622"/>
      <c r="CU28" s="622"/>
      <c r="CV28" s="622"/>
      <c r="CW28" s="622"/>
      <c r="CX28" s="622"/>
      <c r="CY28" s="623"/>
      <c r="CZ28" s="624">
        <v>13</v>
      </c>
      <c r="DA28" s="636"/>
      <c r="DB28" s="636"/>
      <c r="DC28" s="637"/>
      <c r="DD28" s="627">
        <v>538383</v>
      </c>
      <c r="DE28" s="622"/>
      <c r="DF28" s="622"/>
      <c r="DG28" s="622"/>
      <c r="DH28" s="622"/>
      <c r="DI28" s="622"/>
      <c r="DJ28" s="622"/>
      <c r="DK28" s="623"/>
      <c r="DL28" s="627">
        <v>538383</v>
      </c>
      <c r="DM28" s="622"/>
      <c r="DN28" s="622"/>
      <c r="DO28" s="622"/>
      <c r="DP28" s="622"/>
      <c r="DQ28" s="622"/>
      <c r="DR28" s="622"/>
      <c r="DS28" s="622"/>
      <c r="DT28" s="622"/>
      <c r="DU28" s="622"/>
      <c r="DV28" s="623"/>
      <c r="DW28" s="624">
        <v>19.8</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3269</v>
      </c>
      <c r="S29" s="622"/>
      <c r="T29" s="622"/>
      <c r="U29" s="622"/>
      <c r="V29" s="622"/>
      <c r="W29" s="622"/>
      <c r="X29" s="622"/>
      <c r="Y29" s="623"/>
      <c r="Z29" s="659">
        <v>0.1</v>
      </c>
      <c r="AA29" s="659"/>
      <c r="AB29" s="659"/>
      <c r="AC29" s="659"/>
      <c r="AD29" s="660" t="s">
        <v>176</v>
      </c>
      <c r="AE29" s="660"/>
      <c r="AF29" s="660"/>
      <c r="AG29" s="660"/>
      <c r="AH29" s="660"/>
      <c r="AI29" s="660"/>
      <c r="AJ29" s="660"/>
      <c r="AK29" s="660"/>
      <c r="AL29" s="624" t="s">
        <v>138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305</v>
      </c>
      <c r="CE29" s="641"/>
      <c r="CF29" s="618" t="s">
        <v>306</v>
      </c>
      <c r="CG29" s="619"/>
      <c r="CH29" s="619"/>
      <c r="CI29" s="619"/>
      <c r="CJ29" s="619"/>
      <c r="CK29" s="619"/>
      <c r="CL29" s="619"/>
      <c r="CM29" s="619"/>
      <c r="CN29" s="619"/>
      <c r="CO29" s="619"/>
      <c r="CP29" s="619"/>
      <c r="CQ29" s="620"/>
      <c r="CR29" s="621">
        <v>562780</v>
      </c>
      <c r="CS29" s="634"/>
      <c r="CT29" s="634"/>
      <c r="CU29" s="634"/>
      <c r="CV29" s="634"/>
      <c r="CW29" s="634"/>
      <c r="CX29" s="634"/>
      <c r="CY29" s="635"/>
      <c r="CZ29" s="624">
        <v>13</v>
      </c>
      <c r="DA29" s="636"/>
      <c r="DB29" s="636"/>
      <c r="DC29" s="637"/>
      <c r="DD29" s="627">
        <v>538383</v>
      </c>
      <c r="DE29" s="634"/>
      <c r="DF29" s="634"/>
      <c r="DG29" s="634"/>
      <c r="DH29" s="634"/>
      <c r="DI29" s="634"/>
      <c r="DJ29" s="634"/>
      <c r="DK29" s="635"/>
      <c r="DL29" s="627">
        <v>538383</v>
      </c>
      <c r="DM29" s="634"/>
      <c r="DN29" s="634"/>
      <c r="DO29" s="634"/>
      <c r="DP29" s="634"/>
      <c r="DQ29" s="634"/>
      <c r="DR29" s="634"/>
      <c r="DS29" s="634"/>
      <c r="DT29" s="634"/>
      <c r="DU29" s="634"/>
      <c r="DV29" s="635"/>
      <c r="DW29" s="624">
        <v>19.8</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440539</v>
      </c>
      <c r="S30" s="622"/>
      <c r="T30" s="622"/>
      <c r="U30" s="622"/>
      <c r="V30" s="622"/>
      <c r="W30" s="622"/>
      <c r="X30" s="622"/>
      <c r="Y30" s="623"/>
      <c r="Z30" s="659">
        <v>9.6999999999999993</v>
      </c>
      <c r="AA30" s="659"/>
      <c r="AB30" s="659"/>
      <c r="AC30" s="659"/>
      <c r="AD30" s="660" t="s">
        <v>176</v>
      </c>
      <c r="AE30" s="660"/>
      <c r="AF30" s="660"/>
      <c r="AG30" s="660"/>
      <c r="AH30" s="660"/>
      <c r="AI30" s="660"/>
      <c r="AJ30" s="660"/>
      <c r="AK30" s="660"/>
      <c r="AL30" s="624" t="s">
        <v>138</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308</v>
      </c>
      <c r="BH30" s="693"/>
      <c r="BI30" s="693"/>
      <c r="BJ30" s="693"/>
      <c r="BK30" s="693"/>
      <c r="BL30" s="693"/>
      <c r="BM30" s="693"/>
      <c r="BN30" s="693"/>
      <c r="BO30" s="693"/>
      <c r="BP30" s="693"/>
      <c r="BQ30" s="694"/>
      <c r="BR30" s="673" t="s">
        <v>309</v>
      </c>
      <c r="BS30" s="693"/>
      <c r="BT30" s="693"/>
      <c r="BU30" s="693"/>
      <c r="BV30" s="693"/>
      <c r="BW30" s="693"/>
      <c r="BX30" s="693"/>
      <c r="BY30" s="693"/>
      <c r="BZ30" s="693"/>
      <c r="CA30" s="693"/>
      <c r="CB30" s="694"/>
      <c r="CD30" s="642"/>
      <c r="CE30" s="643"/>
      <c r="CF30" s="618" t="s">
        <v>310</v>
      </c>
      <c r="CG30" s="619"/>
      <c r="CH30" s="619"/>
      <c r="CI30" s="619"/>
      <c r="CJ30" s="619"/>
      <c r="CK30" s="619"/>
      <c r="CL30" s="619"/>
      <c r="CM30" s="619"/>
      <c r="CN30" s="619"/>
      <c r="CO30" s="619"/>
      <c r="CP30" s="619"/>
      <c r="CQ30" s="620"/>
      <c r="CR30" s="621">
        <v>548753</v>
      </c>
      <c r="CS30" s="622"/>
      <c r="CT30" s="622"/>
      <c r="CU30" s="622"/>
      <c r="CV30" s="622"/>
      <c r="CW30" s="622"/>
      <c r="CX30" s="622"/>
      <c r="CY30" s="623"/>
      <c r="CZ30" s="624">
        <v>12.7</v>
      </c>
      <c r="DA30" s="636"/>
      <c r="DB30" s="636"/>
      <c r="DC30" s="637"/>
      <c r="DD30" s="627">
        <v>524356</v>
      </c>
      <c r="DE30" s="622"/>
      <c r="DF30" s="622"/>
      <c r="DG30" s="622"/>
      <c r="DH30" s="622"/>
      <c r="DI30" s="622"/>
      <c r="DJ30" s="622"/>
      <c r="DK30" s="623"/>
      <c r="DL30" s="627">
        <v>524356</v>
      </c>
      <c r="DM30" s="622"/>
      <c r="DN30" s="622"/>
      <c r="DO30" s="622"/>
      <c r="DP30" s="622"/>
      <c r="DQ30" s="622"/>
      <c r="DR30" s="622"/>
      <c r="DS30" s="622"/>
      <c r="DT30" s="622"/>
      <c r="DU30" s="622"/>
      <c r="DV30" s="623"/>
      <c r="DW30" s="624">
        <v>19.3</v>
      </c>
      <c r="DX30" s="636"/>
      <c r="DY30" s="636"/>
      <c r="DZ30" s="636"/>
      <c r="EA30" s="636"/>
      <c r="EB30" s="636"/>
      <c r="EC30" s="648"/>
    </row>
    <row r="31" spans="2:133" ht="11.25" customHeight="1" x14ac:dyDescent="0.15">
      <c r="B31" s="696" t="s">
        <v>311</v>
      </c>
      <c r="C31" s="697"/>
      <c r="D31" s="697"/>
      <c r="E31" s="697"/>
      <c r="F31" s="697"/>
      <c r="G31" s="697"/>
      <c r="H31" s="697"/>
      <c r="I31" s="697"/>
      <c r="J31" s="697"/>
      <c r="K31" s="697"/>
      <c r="L31" s="697"/>
      <c r="M31" s="697"/>
      <c r="N31" s="697"/>
      <c r="O31" s="697"/>
      <c r="P31" s="697"/>
      <c r="Q31" s="698"/>
      <c r="R31" s="621" t="s">
        <v>176</v>
      </c>
      <c r="S31" s="622"/>
      <c r="T31" s="622"/>
      <c r="U31" s="622"/>
      <c r="V31" s="622"/>
      <c r="W31" s="622"/>
      <c r="X31" s="622"/>
      <c r="Y31" s="623"/>
      <c r="Z31" s="659" t="s">
        <v>176</v>
      </c>
      <c r="AA31" s="659"/>
      <c r="AB31" s="659"/>
      <c r="AC31" s="659"/>
      <c r="AD31" s="660" t="s">
        <v>176</v>
      </c>
      <c r="AE31" s="660"/>
      <c r="AF31" s="660"/>
      <c r="AG31" s="660"/>
      <c r="AH31" s="660"/>
      <c r="AI31" s="660"/>
      <c r="AJ31" s="660"/>
      <c r="AK31" s="660"/>
      <c r="AL31" s="624" t="s">
        <v>176</v>
      </c>
      <c r="AM31" s="625"/>
      <c r="AN31" s="625"/>
      <c r="AO31" s="661"/>
      <c r="AP31" s="687" t="s">
        <v>312</v>
      </c>
      <c r="AQ31" s="688"/>
      <c r="AR31" s="688"/>
      <c r="AS31" s="688"/>
      <c r="AT31" s="689" t="s">
        <v>313</v>
      </c>
      <c r="AU31" s="218"/>
      <c r="AV31" s="218"/>
      <c r="AW31" s="218"/>
      <c r="AX31" s="679" t="s">
        <v>188</v>
      </c>
      <c r="AY31" s="680"/>
      <c r="AZ31" s="680"/>
      <c r="BA31" s="680"/>
      <c r="BB31" s="680"/>
      <c r="BC31" s="680"/>
      <c r="BD31" s="680"/>
      <c r="BE31" s="680"/>
      <c r="BF31" s="681"/>
      <c r="BG31" s="683">
        <v>99.2</v>
      </c>
      <c r="BH31" s="684"/>
      <c r="BI31" s="684"/>
      <c r="BJ31" s="684"/>
      <c r="BK31" s="684"/>
      <c r="BL31" s="684"/>
      <c r="BM31" s="685">
        <v>96.8</v>
      </c>
      <c r="BN31" s="684"/>
      <c r="BO31" s="684"/>
      <c r="BP31" s="684"/>
      <c r="BQ31" s="686"/>
      <c r="BR31" s="683">
        <v>99.2</v>
      </c>
      <c r="BS31" s="684"/>
      <c r="BT31" s="684"/>
      <c r="BU31" s="684"/>
      <c r="BV31" s="684"/>
      <c r="BW31" s="684"/>
      <c r="BX31" s="685">
        <v>96.7</v>
      </c>
      <c r="BY31" s="684"/>
      <c r="BZ31" s="684"/>
      <c r="CA31" s="684"/>
      <c r="CB31" s="686"/>
      <c r="CD31" s="642"/>
      <c r="CE31" s="643"/>
      <c r="CF31" s="618" t="s">
        <v>314</v>
      </c>
      <c r="CG31" s="619"/>
      <c r="CH31" s="619"/>
      <c r="CI31" s="619"/>
      <c r="CJ31" s="619"/>
      <c r="CK31" s="619"/>
      <c r="CL31" s="619"/>
      <c r="CM31" s="619"/>
      <c r="CN31" s="619"/>
      <c r="CO31" s="619"/>
      <c r="CP31" s="619"/>
      <c r="CQ31" s="620"/>
      <c r="CR31" s="621">
        <v>14027</v>
      </c>
      <c r="CS31" s="634"/>
      <c r="CT31" s="634"/>
      <c r="CU31" s="634"/>
      <c r="CV31" s="634"/>
      <c r="CW31" s="634"/>
      <c r="CX31" s="634"/>
      <c r="CY31" s="635"/>
      <c r="CZ31" s="624">
        <v>0.3</v>
      </c>
      <c r="DA31" s="636"/>
      <c r="DB31" s="636"/>
      <c r="DC31" s="637"/>
      <c r="DD31" s="627">
        <v>14027</v>
      </c>
      <c r="DE31" s="634"/>
      <c r="DF31" s="634"/>
      <c r="DG31" s="634"/>
      <c r="DH31" s="634"/>
      <c r="DI31" s="634"/>
      <c r="DJ31" s="634"/>
      <c r="DK31" s="635"/>
      <c r="DL31" s="627">
        <v>14027</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205251</v>
      </c>
      <c r="S32" s="622"/>
      <c r="T32" s="622"/>
      <c r="U32" s="622"/>
      <c r="V32" s="622"/>
      <c r="W32" s="622"/>
      <c r="X32" s="622"/>
      <c r="Y32" s="623"/>
      <c r="Z32" s="659">
        <v>4.5</v>
      </c>
      <c r="AA32" s="659"/>
      <c r="AB32" s="659"/>
      <c r="AC32" s="659"/>
      <c r="AD32" s="660" t="s">
        <v>138</v>
      </c>
      <c r="AE32" s="660"/>
      <c r="AF32" s="660"/>
      <c r="AG32" s="660"/>
      <c r="AH32" s="660"/>
      <c r="AI32" s="660"/>
      <c r="AJ32" s="660"/>
      <c r="AK32" s="660"/>
      <c r="AL32" s="624" t="s">
        <v>176</v>
      </c>
      <c r="AM32" s="625"/>
      <c r="AN32" s="625"/>
      <c r="AO32" s="661"/>
      <c r="AP32" s="662"/>
      <c r="AQ32" s="663"/>
      <c r="AR32" s="663"/>
      <c r="AS32" s="663"/>
      <c r="AT32" s="690"/>
      <c r="AU32" s="214" t="s">
        <v>316</v>
      </c>
      <c r="AX32" s="618" t="s">
        <v>317</v>
      </c>
      <c r="AY32" s="619"/>
      <c r="AZ32" s="619"/>
      <c r="BA32" s="619"/>
      <c r="BB32" s="619"/>
      <c r="BC32" s="619"/>
      <c r="BD32" s="619"/>
      <c r="BE32" s="619"/>
      <c r="BF32" s="620"/>
      <c r="BG32" s="692">
        <v>99.1</v>
      </c>
      <c r="BH32" s="634"/>
      <c r="BI32" s="634"/>
      <c r="BJ32" s="634"/>
      <c r="BK32" s="634"/>
      <c r="BL32" s="634"/>
      <c r="BM32" s="625">
        <v>97</v>
      </c>
      <c r="BN32" s="634"/>
      <c r="BO32" s="634"/>
      <c r="BP32" s="634"/>
      <c r="BQ32" s="657"/>
      <c r="BR32" s="692">
        <v>99</v>
      </c>
      <c r="BS32" s="634"/>
      <c r="BT32" s="634"/>
      <c r="BU32" s="634"/>
      <c r="BV32" s="634"/>
      <c r="BW32" s="634"/>
      <c r="BX32" s="625">
        <v>97.1</v>
      </c>
      <c r="BY32" s="634"/>
      <c r="BZ32" s="634"/>
      <c r="CA32" s="634"/>
      <c r="CB32" s="657"/>
      <c r="CD32" s="644"/>
      <c r="CE32" s="645"/>
      <c r="CF32" s="618" t="s">
        <v>318</v>
      </c>
      <c r="CG32" s="619"/>
      <c r="CH32" s="619"/>
      <c r="CI32" s="619"/>
      <c r="CJ32" s="619"/>
      <c r="CK32" s="619"/>
      <c r="CL32" s="619"/>
      <c r="CM32" s="619"/>
      <c r="CN32" s="619"/>
      <c r="CO32" s="619"/>
      <c r="CP32" s="619"/>
      <c r="CQ32" s="620"/>
      <c r="CR32" s="621" t="s">
        <v>138</v>
      </c>
      <c r="CS32" s="622"/>
      <c r="CT32" s="622"/>
      <c r="CU32" s="622"/>
      <c r="CV32" s="622"/>
      <c r="CW32" s="622"/>
      <c r="CX32" s="622"/>
      <c r="CY32" s="623"/>
      <c r="CZ32" s="624" t="s">
        <v>176</v>
      </c>
      <c r="DA32" s="636"/>
      <c r="DB32" s="636"/>
      <c r="DC32" s="637"/>
      <c r="DD32" s="627" t="s">
        <v>138</v>
      </c>
      <c r="DE32" s="622"/>
      <c r="DF32" s="622"/>
      <c r="DG32" s="622"/>
      <c r="DH32" s="622"/>
      <c r="DI32" s="622"/>
      <c r="DJ32" s="622"/>
      <c r="DK32" s="623"/>
      <c r="DL32" s="627" t="s">
        <v>138</v>
      </c>
      <c r="DM32" s="622"/>
      <c r="DN32" s="622"/>
      <c r="DO32" s="622"/>
      <c r="DP32" s="622"/>
      <c r="DQ32" s="622"/>
      <c r="DR32" s="622"/>
      <c r="DS32" s="622"/>
      <c r="DT32" s="622"/>
      <c r="DU32" s="622"/>
      <c r="DV32" s="623"/>
      <c r="DW32" s="624" t="s">
        <v>176</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46099</v>
      </c>
      <c r="S33" s="622"/>
      <c r="T33" s="622"/>
      <c r="U33" s="622"/>
      <c r="V33" s="622"/>
      <c r="W33" s="622"/>
      <c r="X33" s="622"/>
      <c r="Y33" s="623"/>
      <c r="Z33" s="659">
        <v>1</v>
      </c>
      <c r="AA33" s="659"/>
      <c r="AB33" s="659"/>
      <c r="AC33" s="659"/>
      <c r="AD33" s="660">
        <v>14065</v>
      </c>
      <c r="AE33" s="660"/>
      <c r="AF33" s="660"/>
      <c r="AG33" s="660"/>
      <c r="AH33" s="660"/>
      <c r="AI33" s="660"/>
      <c r="AJ33" s="660"/>
      <c r="AK33" s="660"/>
      <c r="AL33" s="624">
        <v>0.5</v>
      </c>
      <c r="AM33" s="625"/>
      <c r="AN33" s="625"/>
      <c r="AO33" s="661"/>
      <c r="AP33" s="664"/>
      <c r="AQ33" s="665"/>
      <c r="AR33" s="665"/>
      <c r="AS33" s="665"/>
      <c r="AT33" s="691"/>
      <c r="AU33" s="219"/>
      <c r="AV33" s="219"/>
      <c r="AW33" s="219"/>
      <c r="AX33" s="602" t="s">
        <v>320</v>
      </c>
      <c r="AY33" s="603"/>
      <c r="AZ33" s="603"/>
      <c r="BA33" s="603"/>
      <c r="BB33" s="603"/>
      <c r="BC33" s="603"/>
      <c r="BD33" s="603"/>
      <c r="BE33" s="603"/>
      <c r="BF33" s="604"/>
      <c r="BG33" s="682">
        <v>99.1</v>
      </c>
      <c r="BH33" s="606"/>
      <c r="BI33" s="606"/>
      <c r="BJ33" s="606"/>
      <c r="BK33" s="606"/>
      <c r="BL33" s="606"/>
      <c r="BM33" s="652">
        <v>96.2</v>
      </c>
      <c r="BN33" s="606"/>
      <c r="BO33" s="606"/>
      <c r="BP33" s="606"/>
      <c r="BQ33" s="669"/>
      <c r="BR33" s="682">
        <v>99.2</v>
      </c>
      <c r="BS33" s="606"/>
      <c r="BT33" s="606"/>
      <c r="BU33" s="606"/>
      <c r="BV33" s="606"/>
      <c r="BW33" s="606"/>
      <c r="BX33" s="652">
        <v>95.8</v>
      </c>
      <c r="BY33" s="606"/>
      <c r="BZ33" s="606"/>
      <c r="CA33" s="606"/>
      <c r="CB33" s="669"/>
      <c r="CD33" s="618" t="s">
        <v>321</v>
      </c>
      <c r="CE33" s="619"/>
      <c r="CF33" s="619"/>
      <c r="CG33" s="619"/>
      <c r="CH33" s="619"/>
      <c r="CI33" s="619"/>
      <c r="CJ33" s="619"/>
      <c r="CK33" s="619"/>
      <c r="CL33" s="619"/>
      <c r="CM33" s="619"/>
      <c r="CN33" s="619"/>
      <c r="CO33" s="619"/>
      <c r="CP33" s="619"/>
      <c r="CQ33" s="620"/>
      <c r="CR33" s="621">
        <v>2139942</v>
      </c>
      <c r="CS33" s="634"/>
      <c r="CT33" s="634"/>
      <c r="CU33" s="634"/>
      <c r="CV33" s="634"/>
      <c r="CW33" s="634"/>
      <c r="CX33" s="634"/>
      <c r="CY33" s="635"/>
      <c r="CZ33" s="624">
        <v>49.5</v>
      </c>
      <c r="DA33" s="636"/>
      <c r="DB33" s="636"/>
      <c r="DC33" s="637"/>
      <c r="DD33" s="627">
        <v>1778888</v>
      </c>
      <c r="DE33" s="634"/>
      <c r="DF33" s="634"/>
      <c r="DG33" s="634"/>
      <c r="DH33" s="634"/>
      <c r="DI33" s="634"/>
      <c r="DJ33" s="634"/>
      <c r="DK33" s="635"/>
      <c r="DL33" s="627">
        <v>1140307</v>
      </c>
      <c r="DM33" s="634"/>
      <c r="DN33" s="634"/>
      <c r="DO33" s="634"/>
      <c r="DP33" s="634"/>
      <c r="DQ33" s="634"/>
      <c r="DR33" s="634"/>
      <c r="DS33" s="634"/>
      <c r="DT33" s="634"/>
      <c r="DU33" s="634"/>
      <c r="DV33" s="635"/>
      <c r="DW33" s="624">
        <v>41.9</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18375</v>
      </c>
      <c r="S34" s="622"/>
      <c r="T34" s="622"/>
      <c r="U34" s="622"/>
      <c r="V34" s="622"/>
      <c r="W34" s="622"/>
      <c r="X34" s="622"/>
      <c r="Y34" s="623"/>
      <c r="Z34" s="659">
        <v>0.4</v>
      </c>
      <c r="AA34" s="659"/>
      <c r="AB34" s="659"/>
      <c r="AC34" s="659"/>
      <c r="AD34" s="660" t="s">
        <v>176</v>
      </c>
      <c r="AE34" s="660"/>
      <c r="AF34" s="660"/>
      <c r="AG34" s="660"/>
      <c r="AH34" s="660"/>
      <c r="AI34" s="660"/>
      <c r="AJ34" s="660"/>
      <c r="AK34" s="660"/>
      <c r="AL34" s="624" t="s">
        <v>176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564653</v>
      </c>
      <c r="CS34" s="622"/>
      <c r="CT34" s="622"/>
      <c r="CU34" s="622"/>
      <c r="CV34" s="622"/>
      <c r="CW34" s="622"/>
      <c r="CX34" s="622"/>
      <c r="CY34" s="623"/>
      <c r="CZ34" s="624">
        <v>13.1</v>
      </c>
      <c r="DA34" s="636"/>
      <c r="DB34" s="636"/>
      <c r="DC34" s="637"/>
      <c r="DD34" s="627">
        <v>472810</v>
      </c>
      <c r="DE34" s="622"/>
      <c r="DF34" s="622"/>
      <c r="DG34" s="622"/>
      <c r="DH34" s="622"/>
      <c r="DI34" s="622"/>
      <c r="DJ34" s="622"/>
      <c r="DK34" s="623"/>
      <c r="DL34" s="627">
        <v>386589</v>
      </c>
      <c r="DM34" s="622"/>
      <c r="DN34" s="622"/>
      <c r="DO34" s="622"/>
      <c r="DP34" s="622"/>
      <c r="DQ34" s="622"/>
      <c r="DR34" s="622"/>
      <c r="DS34" s="622"/>
      <c r="DT34" s="622"/>
      <c r="DU34" s="622"/>
      <c r="DV34" s="623"/>
      <c r="DW34" s="624">
        <v>14.2</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317577</v>
      </c>
      <c r="S35" s="622"/>
      <c r="T35" s="622"/>
      <c r="U35" s="622"/>
      <c r="V35" s="622"/>
      <c r="W35" s="622"/>
      <c r="X35" s="622"/>
      <c r="Y35" s="623"/>
      <c r="Z35" s="659">
        <v>7</v>
      </c>
      <c r="AA35" s="659"/>
      <c r="AB35" s="659"/>
      <c r="AC35" s="659"/>
      <c r="AD35" s="660" t="s">
        <v>176</v>
      </c>
      <c r="AE35" s="660"/>
      <c r="AF35" s="660"/>
      <c r="AG35" s="660"/>
      <c r="AH35" s="660"/>
      <c r="AI35" s="660"/>
      <c r="AJ35" s="660"/>
      <c r="AK35" s="660"/>
      <c r="AL35" s="624" t="s">
        <v>176</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129522</v>
      </c>
      <c r="CS35" s="634"/>
      <c r="CT35" s="634"/>
      <c r="CU35" s="634"/>
      <c r="CV35" s="634"/>
      <c r="CW35" s="634"/>
      <c r="CX35" s="634"/>
      <c r="CY35" s="635"/>
      <c r="CZ35" s="624">
        <v>3</v>
      </c>
      <c r="DA35" s="636"/>
      <c r="DB35" s="636"/>
      <c r="DC35" s="637"/>
      <c r="DD35" s="627">
        <v>86713</v>
      </c>
      <c r="DE35" s="634"/>
      <c r="DF35" s="634"/>
      <c r="DG35" s="634"/>
      <c r="DH35" s="634"/>
      <c r="DI35" s="634"/>
      <c r="DJ35" s="634"/>
      <c r="DK35" s="635"/>
      <c r="DL35" s="627">
        <v>55218</v>
      </c>
      <c r="DM35" s="634"/>
      <c r="DN35" s="634"/>
      <c r="DO35" s="634"/>
      <c r="DP35" s="634"/>
      <c r="DQ35" s="634"/>
      <c r="DR35" s="634"/>
      <c r="DS35" s="634"/>
      <c r="DT35" s="634"/>
      <c r="DU35" s="634"/>
      <c r="DV35" s="635"/>
      <c r="DW35" s="624">
        <v>2</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73826</v>
      </c>
      <c r="S36" s="622"/>
      <c r="T36" s="622"/>
      <c r="U36" s="622"/>
      <c r="V36" s="622"/>
      <c r="W36" s="622"/>
      <c r="X36" s="622"/>
      <c r="Y36" s="623"/>
      <c r="Z36" s="659">
        <v>1.6</v>
      </c>
      <c r="AA36" s="659"/>
      <c r="AB36" s="659"/>
      <c r="AC36" s="659"/>
      <c r="AD36" s="660" t="s">
        <v>176</v>
      </c>
      <c r="AE36" s="660"/>
      <c r="AF36" s="660"/>
      <c r="AG36" s="660"/>
      <c r="AH36" s="660"/>
      <c r="AI36" s="660"/>
      <c r="AJ36" s="660"/>
      <c r="AK36" s="660"/>
      <c r="AL36" s="624" t="s">
        <v>176</v>
      </c>
      <c r="AM36" s="625"/>
      <c r="AN36" s="625"/>
      <c r="AO36" s="661"/>
      <c r="AP36" s="222"/>
      <c r="AQ36" s="670" t="s">
        <v>329</v>
      </c>
      <c r="AR36" s="671"/>
      <c r="AS36" s="671"/>
      <c r="AT36" s="671"/>
      <c r="AU36" s="671"/>
      <c r="AV36" s="671"/>
      <c r="AW36" s="671"/>
      <c r="AX36" s="671"/>
      <c r="AY36" s="672"/>
      <c r="AZ36" s="676">
        <v>446863</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5815</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1015194</v>
      </c>
      <c r="CS36" s="622"/>
      <c r="CT36" s="622"/>
      <c r="CU36" s="622"/>
      <c r="CV36" s="622"/>
      <c r="CW36" s="622"/>
      <c r="CX36" s="622"/>
      <c r="CY36" s="623"/>
      <c r="CZ36" s="624">
        <v>23.5</v>
      </c>
      <c r="DA36" s="636"/>
      <c r="DB36" s="636"/>
      <c r="DC36" s="637"/>
      <c r="DD36" s="627">
        <v>844682</v>
      </c>
      <c r="DE36" s="622"/>
      <c r="DF36" s="622"/>
      <c r="DG36" s="622"/>
      <c r="DH36" s="622"/>
      <c r="DI36" s="622"/>
      <c r="DJ36" s="622"/>
      <c r="DK36" s="623"/>
      <c r="DL36" s="627">
        <v>523286</v>
      </c>
      <c r="DM36" s="622"/>
      <c r="DN36" s="622"/>
      <c r="DO36" s="622"/>
      <c r="DP36" s="622"/>
      <c r="DQ36" s="622"/>
      <c r="DR36" s="622"/>
      <c r="DS36" s="622"/>
      <c r="DT36" s="622"/>
      <c r="DU36" s="622"/>
      <c r="DV36" s="623"/>
      <c r="DW36" s="624">
        <v>19.2</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149777</v>
      </c>
      <c r="S37" s="622"/>
      <c r="T37" s="622"/>
      <c r="U37" s="622"/>
      <c r="V37" s="622"/>
      <c r="W37" s="622"/>
      <c r="X37" s="622"/>
      <c r="Y37" s="623"/>
      <c r="Z37" s="659">
        <v>3.3</v>
      </c>
      <c r="AA37" s="659"/>
      <c r="AB37" s="659"/>
      <c r="AC37" s="659"/>
      <c r="AD37" s="660">
        <v>5</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128418</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5815</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396713</v>
      </c>
      <c r="CS37" s="634"/>
      <c r="CT37" s="634"/>
      <c r="CU37" s="634"/>
      <c r="CV37" s="634"/>
      <c r="CW37" s="634"/>
      <c r="CX37" s="634"/>
      <c r="CY37" s="635"/>
      <c r="CZ37" s="624">
        <v>9.1999999999999993</v>
      </c>
      <c r="DA37" s="636"/>
      <c r="DB37" s="636"/>
      <c r="DC37" s="637"/>
      <c r="DD37" s="627">
        <v>308794</v>
      </c>
      <c r="DE37" s="634"/>
      <c r="DF37" s="634"/>
      <c r="DG37" s="634"/>
      <c r="DH37" s="634"/>
      <c r="DI37" s="634"/>
      <c r="DJ37" s="634"/>
      <c r="DK37" s="635"/>
      <c r="DL37" s="627">
        <v>274188</v>
      </c>
      <c r="DM37" s="634"/>
      <c r="DN37" s="634"/>
      <c r="DO37" s="634"/>
      <c r="DP37" s="634"/>
      <c r="DQ37" s="634"/>
      <c r="DR37" s="634"/>
      <c r="DS37" s="634"/>
      <c r="DT37" s="634"/>
      <c r="DU37" s="634"/>
      <c r="DV37" s="635"/>
      <c r="DW37" s="624">
        <v>10.1</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376900</v>
      </c>
      <c r="S38" s="622"/>
      <c r="T38" s="622"/>
      <c r="U38" s="622"/>
      <c r="V38" s="622"/>
      <c r="W38" s="622"/>
      <c r="X38" s="622"/>
      <c r="Y38" s="623"/>
      <c r="Z38" s="659">
        <v>8.3000000000000007</v>
      </c>
      <c r="AA38" s="659"/>
      <c r="AB38" s="659"/>
      <c r="AC38" s="659"/>
      <c r="AD38" s="660" t="s">
        <v>138</v>
      </c>
      <c r="AE38" s="660"/>
      <c r="AF38" s="660"/>
      <c r="AG38" s="660"/>
      <c r="AH38" s="660"/>
      <c r="AI38" s="660"/>
      <c r="AJ38" s="660"/>
      <c r="AK38" s="660"/>
      <c r="AL38" s="624" t="s">
        <v>176</v>
      </c>
      <c r="AM38" s="625"/>
      <c r="AN38" s="625"/>
      <c r="AO38" s="661"/>
      <c r="AQ38" s="654" t="s">
        <v>337</v>
      </c>
      <c r="AR38" s="655"/>
      <c r="AS38" s="655"/>
      <c r="AT38" s="655"/>
      <c r="AU38" s="655"/>
      <c r="AV38" s="655"/>
      <c r="AW38" s="655"/>
      <c r="AX38" s="655"/>
      <c r="AY38" s="656"/>
      <c r="AZ38" s="621">
        <v>106181</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581</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212264</v>
      </c>
      <c r="CS38" s="622"/>
      <c r="CT38" s="622"/>
      <c r="CU38" s="622"/>
      <c r="CV38" s="622"/>
      <c r="CW38" s="622"/>
      <c r="CX38" s="622"/>
      <c r="CY38" s="623"/>
      <c r="CZ38" s="624">
        <v>4.9000000000000004</v>
      </c>
      <c r="DA38" s="636"/>
      <c r="DB38" s="636"/>
      <c r="DC38" s="637"/>
      <c r="DD38" s="627">
        <v>178894</v>
      </c>
      <c r="DE38" s="622"/>
      <c r="DF38" s="622"/>
      <c r="DG38" s="622"/>
      <c r="DH38" s="622"/>
      <c r="DI38" s="622"/>
      <c r="DJ38" s="622"/>
      <c r="DK38" s="623"/>
      <c r="DL38" s="627">
        <v>175214</v>
      </c>
      <c r="DM38" s="622"/>
      <c r="DN38" s="622"/>
      <c r="DO38" s="622"/>
      <c r="DP38" s="622"/>
      <c r="DQ38" s="622"/>
      <c r="DR38" s="622"/>
      <c r="DS38" s="622"/>
      <c r="DT38" s="622"/>
      <c r="DU38" s="622"/>
      <c r="DV38" s="623"/>
      <c r="DW38" s="624">
        <v>6.4</v>
      </c>
      <c r="DX38" s="636"/>
      <c r="DY38" s="636"/>
      <c r="DZ38" s="636"/>
      <c r="EA38" s="636"/>
      <c r="EB38" s="636"/>
      <c r="EC38" s="648"/>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176</v>
      </c>
      <c r="S39" s="622"/>
      <c r="T39" s="622"/>
      <c r="U39" s="622"/>
      <c r="V39" s="622"/>
      <c r="W39" s="622"/>
      <c r="X39" s="622"/>
      <c r="Y39" s="623"/>
      <c r="Z39" s="659" t="s">
        <v>176</v>
      </c>
      <c r="AA39" s="659"/>
      <c r="AB39" s="659"/>
      <c r="AC39" s="659"/>
      <c r="AD39" s="660" t="s">
        <v>176</v>
      </c>
      <c r="AE39" s="660"/>
      <c r="AF39" s="660"/>
      <c r="AG39" s="660"/>
      <c r="AH39" s="660"/>
      <c r="AI39" s="660"/>
      <c r="AJ39" s="660"/>
      <c r="AK39" s="660"/>
      <c r="AL39" s="624" t="s">
        <v>176</v>
      </c>
      <c r="AM39" s="625"/>
      <c r="AN39" s="625"/>
      <c r="AO39" s="661"/>
      <c r="AQ39" s="654" t="s">
        <v>341</v>
      </c>
      <c r="AR39" s="655"/>
      <c r="AS39" s="655"/>
      <c r="AT39" s="655"/>
      <c r="AU39" s="655"/>
      <c r="AV39" s="655"/>
      <c r="AW39" s="655"/>
      <c r="AX39" s="655"/>
      <c r="AY39" s="656"/>
      <c r="AZ39" s="621" t="s">
        <v>138</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796</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214189</v>
      </c>
      <c r="CS39" s="634"/>
      <c r="CT39" s="634"/>
      <c r="CU39" s="634"/>
      <c r="CV39" s="634"/>
      <c r="CW39" s="634"/>
      <c r="CX39" s="634"/>
      <c r="CY39" s="635"/>
      <c r="CZ39" s="624">
        <v>5</v>
      </c>
      <c r="DA39" s="636"/>
      <c r="DB39" s="636"/>
      <c r="DC39" s="637"/>
      <c r="DD39" s="627">
        <v>195789</v>
      </c>
      <c r="DE39" s="634"/>
      <c r="DF39" s="634"/>
      <c r="DG39" s="634"/>
      <c r="DH39" s="634"/>
      <c r="DI39" s="634"/>
      <c r="DJ39" s="634"/>
      <c r="DK39" s="635"/>
      <c r="DL39" s="627" t="s">
        <v>176</v>
      </c>
      <c r="DM39" s="634"/>
      <c r="DN39" s="634"/>
      <c r="DO39" s="634"/>
      <c r="DP39" s="634"/>
      <c r="DQ39" s="634"/>
      <c r="DR39" s="634"/>
      <c r="DS39" s="634"/>
      <c r="DT39" s="634"/>
      <c r="DU39" s="634"/>
      <c r="DV39" s="635"/>
      <c r="DW39" s="624" t="s">
        <v>176</v>
      </c>
      <c r="DX39" s="636"/>
      <c r="DY39" s="636"/>
      <c r="DZ39" s="636"/>
      <c r="EA39" s="636"/>
      <c r="EB39" s="636"/>
      <c r="EC39" s="648"/>
    </row>
    <row r="40" spans="2:133" ht="11.25" customHeight="1" x14ac:dyDescent="0.15">
      <c r="B40" s="618" t="s">
        <v>344</v>
      </c>
      <c r="C40" s="619"/>
      <c r="D40" s="619"/>
      <c r="E40" s="619"/>
      <c r="F40" s="619"/>
      <c r="G40" s="619"/>
      <c r="H40" s="619"/>
      <c r="I40" s="619"/>
      <c r="J40" s="619"/>
      <c r="K40" s="619"/>
      <c r="L40" s="619"/>
      <c r="M40" s="619"/>
      <c r="N40" s="619"/>
      <c r="O40" s="619"/>
      <c r="P40" s="619"/>
      <c r="Q40" s="620"/>
      <c r="R40" s="621">
        <v>24700</v>
      </c>
      <c r="S40" s="622"/>
      <c r="T40" s="622"/>
      <c r="U40" s="622"/>
      <c r="V40" s="622"/>
      <c r="W40" s="622"/>
      <c r="X40" s="622"/>
      <c r="Y40" s="623"/>
      <c r="Z40" s="659">
        <v>0.5</v>
      </c>
      <c r="AA40" s="659"/>
      <c r="AB40" s="659"/>
      <c r="AC40" s="659"/>
      <c r="AD40" s="660" t="s">
        <v>176</v>
      </c>
      <c r="AE40" s="660"/>
      <c r="AF40" s="660"/>
      <c r="AG40" s="660"/>
      <c r="AH40" s="660"/>
      <c r="AI40" s="660"/>
      <c r="AJ40" s="660"/>
      <c r="AK40" s="660"/>
      <c r="AL40" s="624" t="s">
        <v>176</v>
      </c>
      <c r="AM40" s="625"/>
      <c r="AN40" s="625"/>
      <c r="AO40" s="661"/>
      <c r="AQ40" s="654" t="s">
        <v>345</v>
      </c>
      <c r="AR40" s="655"/>
      <c r="AS40" s="655"/>
      <c r="AT40" s="655"/>
      <c r="AU40" s="655"/>
      <c r="AV40" s="655"/>
      <c r="AW40" s="655"/>
      <c r="AX40" s="655"/>
      <c r="AY40" s="656"/>
      <c r="AZ40" s="621" t="s">
        <v>176</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90</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4120</v>
      </c>
      <c r="CS40" s="622"/>
      <c r="CT40" s="622"/>
      <c r="CU40" s="622"/>
      <c r="CV40" s="622"/>
      <c r="CW40" s="622"/>
      <c r="CX40" s="622"/>
      <c r="CY40" s="623"/>
      <c r="CZ40" s="624">
        <v>0.1</v>
      </c>
      <c r="DA40" s="636"/>
      <c r="DB40" s="636"/>
      <c r="DC40" s="637"/>
      <c r="DD40" s="627" t="s">
        <v>176</v>
      </c>
      <c r="DE40" s="622"/>
      <c r="DF40" s="622"/>
      <c r="DG40" s="622"/>
      <c r="DH40" s="622"/>
      <c r="DI40" s="622"/>
      <c r="DJ40" s="622"/>
      <c r="DK40" s="623"/>
      <c r="DL40" s="627" t="s">
        <v>176</v>
      </c>
      <c r="DM40" s="622"/>
      <c r="DN40" s="622"/>
      <c r="DO40" s="622"/>
      <c r="DP40" s="622"/>
      <c r="DQ40" s="622"/>
      <c r="DR40" s="622"/>
      <c r="DS40" s="622"/>
      <c r="DT40" s="622"/>
      <c r="DU40" s="622"/>
      <c r="DV40" s="623"/>
      <c r="DW40" s="624" t="s">
        <v>176</v>
      </c>
      <c r="DX40" s="636"/>
      <c r="DY40" s="636"/>
      <c r="DZ40" s="636"/>
      <c r="EA40" s="636"/>
      <c r="EB40" s="636"/>
      <c r="EC40" s="648"/>
    </row>
    <row r="41" spans="2:133" ht="11.25" customHeight="1" x14ac:dyDescent="0.15">
      <c r="B41" s="602" t="s">
        <v>349</v>
      </c>
      <c r="C41" s="603"/>
      <c r="D41" s="603"/>
      <c r="E41" s="603"/>
      <c r="F41" s="603"/>
      <c r="G41" s="603"/>
      <c r="H41" s="603"/>
      <c r="I41" s="603"/>
      <c r="J41" s="603"/>
      <c r="K41" s="603"/>
      <c r="L41" s="603"/>
      <c r="M41" s="603"/>
      <c r="N41" s="603"/>
      <c r="O41" s="603"/>
      <c r="P41" s="603"/>
      <c r="Q41" s="604"/>
      <c r="R41" s="605">
        <v>4520381</v>
      </c>
      <c r="S41" s="646"/>
      <c r="T41" s="646"/>
      <c r="U41" s="646"/>
      <c r="V41" s="646"/>
      <c r="W41" s="646"/>
      <c r="X41" s="646"/>
      <c r="Y41" s="649"/>
      <c r="Z41" s="650">
        <v>100</v>
      </c>
      <c r="AA41" s="650"/>
      <c r="AB41" s="650"/>
      <c r="AC41" s="650"/>
      <c r="AD41" s="651">
        <v>2695707</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37831</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176</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353</v>
      </c>
      <c r="CS41" s="634"/>
      <c r="CT41" s="634"/>
      <c r="CU41" s="634"/>
      <c r="CV41" s="634"/>
      <c r="CW41" s="634"/>
      <c r="CX41" s="634"/>
      <c r="CY41" s="635"/>
      <c r="CZ41" s="624" t="s">
        <v>176</v>
      </c>
      <c r="DA41" s="636"/>
      <c r="DB41" s="636"/>
      <c r="DC41" s="637"/>
      <c r="DD41" s="627" t="s">
        <v>353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174433</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308</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521888</v>
      </c>
      <c r="CS42" s="634"/>
      <c r="CT42" s="634"/>
      <c r="CU42" s="634"/>
      <c r="CV42" s="634"/>
      <c r="CW42" s="634"/>
      <c r="CX42" s="634"/>
      <c r="CY42" s="635"/>
      <c r="CZ42" s="624">
        <v>12.1</v>
      </c>
      <c r="DA42" s="636"/>
      <c r="DB42" s="636"/>
      <c r="DC42" s="637"/>
      <c r="DD42" s="627">
        <v>106195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9568</v>
      </c>
      <c r="CS43" s="634"/>
      <c r="CT43" s="634"/>
      <c r="CU43" s="634"/>
      <c r="CV43" s="634"/>
      <c r="CW43" s="634"/>
      <c r="CX43" s="634"/>
      <c r="CY43" s="635"/>
      <c r="CZ43" s="624">
        <v>0.2</v>
      </c>
      <c r="DA43" s="636"/>
      <c r="DB43" s="636"/>
      <c r="DC43" s="637"/>
      <c r="DD43" s="627">
        <v>9568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360</v>
      </c>
      <c r="CG44" s="619"/>
      <c r="CH44" s="619"/>
      <c r="CI44" s="619"/>
      <c r="CJ44" s="619"/>
      <c r="CK44" s="619"/>
      <c r="CL44" s="619"/>
      <c r="CM44" s="619"/>
      <c r="CN44" s="619"/>
      <c r="CO44" s="619"/>
      <c r="CP44" s="619"/>
      <c r="CQ44" s="620"/>
      <c r="CR44" s="621">
        <v>333781</v>
      </c>
      <c r="CS44" s="622"/>
      <c r="CT44" s="622"/>
      <c r="CU44" s="622"/>
      <c r="CV44" s="622"/>
      <c r="CW44" s="622"/>
      <c r="CX44" s="622"/>
      <c r="CY44" s="623"/>
      <c r="CZ44" s="624">
        <v>7.7</v>
      </c>
      <c r="DA44" s="625"/>
      <c r="DB44" s="625"/>
      <c r="DC44" s="626"/>
      <c r="DD44" s="627">
        <v>98094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62506</v>
      </c>
      <c r="CS45" s="634"/>
      <c r="CT45" s="634"/>
      <c r="CU45" s="634"/>
      <c r="CV45" s="634"/>
      <c r="CW45" s="634"/>
      <c r="CX45" s="634"/>
      <c r="CY45" s="635"/>
      <c r="CZ45" s="624">
        <v>1.4</v>
      </c>
      <c r="DA45" s="636"/>
      <c r="DB45" s="636"/>
      <c r="DC45" s="637"/>
      <c r="DD45" s="627">
        <v>1536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240522</v>
      </c>
      <c r="CS46" s="622"/>
      <c r="CT46" s="622"/>
      <c r="CU46" s="622"/>
      <c r="CV46" s="622"/>
      <c r="CW46" s="622"/>
      <c r="CX46" s="622"/>
      <c r="CY46" s="623"/>
      <c r="CZ46" s="624">
        <v>5.6</v>
      </c>
      <c r="DA46" s="625"/>
      <c r="DB46" s="625"/>
      <c r="DC46" s="626"/>
      <c r="DD46" s="627">
        <v>83505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188107</v>
      </c>
      <c r="CS47" s="634"/>
      <c r="CT47" s="634"/>
      <c r="CU47" s="634"/>
      <c r="CV47" s="634"/>
      <c r="CW47" s="634"/>
      <c r="CX47" s="634"/>
      <c r="CY47" s="635"/>
      <c r="CZ47" s="624">
        <v>4.3</v>
      </c>
      <c r="DA47" s="636"/>
      <c r="DB47" s="636"/>
      <c r="DC47" s="637"/>
      <c r="DD47" s="627">
        <v>8101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353</v>
      </c>
      <c r="CS48" s="622"/>
      <c r="CT48" s="622"/>
      <c r="CU48" s="622"/>
      <c r="CV48" s="622"/>
      <c r="CW48" s="622"/>
      <c r="CX48" s="622"/>
      <c r="CY48" s="623"/>
      <c r="CZ48" s="624" t="s">
        <v>176</v>
      </c>
      <c r="DA48" s="625"/>
      <c r="DB48" s="625"/>
      <c r="DC48" s="626"/>
      <c r="DD48" s="627" t="s">
        <v>353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4325017</v>
      </c>
      <c r="CS49" s="606"/>
      <c r="CT49" s="606"/>
      <c r="CU49" s="606"/>
      <c r="CV49" s="606"/>
      <c r="CW49" s="606"/>
      <c r="CX49" s="606"/>
      <c r="CY49" s="607"/>
      <c r="CZ49" s="608">
        <v>100</v>
      </c>
      <c r="DA49" s="609"/>
      <c r="DB49" s="609"/>
      <c r="DC49" s="610"/>
      <c r="DD49" s="611">
        <v>3248438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jsz5bhio3BcFlvU+XA6pzDd8XIaSLj8Pr0MUNqH5pUApGY9/WGAa3klsOQPWUAqryxL13yJXKrS8CRMUqT3jg==" saltValue="QU1ALv10t0E0rQ5P7scvV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40" zoomScaleNormal="40" zoomScaleSheetLayoutView="70" workbookViewId="0">
      <selection activeCell="AU82" sqref="AU82:AY8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4516</v>
      </c>
      <c r="R7" s="1103"/>
      <c r="S7" s="1103"/>
      <c r="T7" s="1103"/>
      <c r="U7" s="1103"/>
      <c r="V7" s="1103">
        <v>4321</v>
      </c>
      <c r="W7" s="1103"/>
      <c r="X7" s="1103"/>
      <c r="Y7" s="1103"/>
      <c r="Z7" s="1103"/>
      <c r="AA7" s="1103">
        <v>195</v>
      </c>
      <c r="AB7" s="1103"/>
      <c r="AC7" s="1103"/>
      <c r="AD7" s="1103"/>
      <c r="AE7" s="1104"/>
      <c r="AF7" s="1105">
        <v>90</v>
      </c>
      <c r="AG7" s="1106"/>
      <c r="AH7" s="1106"/>
      <c r="AI7" s="1106"/>
      <c r="AJ7" s="1107"/>
      <c r="AK7" s="1108">
        <v>318</v>
      </c>
      <c r="AL7" s="1109"/>
      <c r="AM7" s="1109"/>
      <c r="AN7" s="1109"/>
      <c r="AO7" s="1109"/>
      <c r="AP7" s="1109">
        <v>5165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604</v>
      </c>
      <c r="BT7" s="1100"/>
      <c r="BU7" s="1100"/>
      <c r="BV7" s="1100"/>
      <c r="BW7" s="1100"/>
      <c r="BX7" s="1100"/>
      <c r="BY7" s="1100"/>
      <c r="BZ7" s="1100"/>
      <c r="CA7" s="1100"/>
      <c r="CB7" s="1100"/>
      <c r="CC7" s="1100"/>
      <c r="CD7" s="1100"/>
      <c r="CE7" s="1100"/>
      <c r="CF7" s="1100"/>
      <c r="CG7" s="1112"/>
      <c r="CH7" s="1096">
        <v>-10</v>
      </c>
      <c r="CI7" s="1097"/>
      <c r="CJ7" s="1097"/>
      <c r="CK7" s="1097"/>
      <c r="CL7" s="1098"/>
      <c r="CM7" s="1096">
        <v>39</v>
      </c>
      <c r="CN7" s="1097"/>
      <c r="CO7" s="1097"/>
      <c r="CP7" s="1097"/>
      <c r="CQ7" s="1098"/>
      <c r="CR7" s="1096">
        <v>5</v>
      </c>
      <c r="CS7" s="1097"/>
      <c r="CT7" s="1097"/>
      <c r="CU7" s="1097"/>
      <c r="CV7" s="1098"/>
      <c r="CW7" s="1096" t="s">
        <v>606</v>
      </c>
      <c r="CX7" s="1097"/>
      <c r="CY7" s="1097"/>
      <c r="CZ7" s="1097"/>
      <c r="DA7" s="1098"/>
      <c r="DB7" s="1096" t="s">
        <v>606</v>
      </c>
      <c r="DC7" s="1097"/>
      <c r="DD7" s="1097"/>
      <c r="DE7" s="1097"/>
      <c r="DF7" s="1098"/>
      <c r="DG7" s="1096" t="s">
        <v>606</v>
      </c>
      <c r="DH7" s="1097"/>
      <c r="DI7" s="1097"/>
      <c r="DJ7" s="1097"/>
      <c r="DK7" s="1098"/>
      <c r="DL7" s="1096" t="s">
        <v>606</v>
      </c>
      <c r="DM7" s="1097"/>
      <c r="DN7" s="1097"/>
      <c r="DO7" s="1097"/>
      <c r="DP7" s="1098"/>
      <c r="DQ7" s="1096" t="s">
        <v>606</v>
      </c>
      <c r="DR7" s="1097"/>
      <c r="DS7" s="1097"/>
      <c r="DT7" s="1097"/>
      <c r="DU7" s="1098"/>
      <c r="DV7" s="1099"/>
      <c r="DW7" s="1100"/>
      <c r="DX7" s="1100"/>
      <c r="DY7" s="1100"/>
      <c r="DZ7" s="1101"/>
      <c r="EA7" s="234"/>
    </row>
    <row r="8" spans="1:131" s="235" customFormat="1" ht="26.25" customHeight="1" x14ac:dyDescent="0.15">
      <c r="A8" s="238">
        <v>2</v>
      </c>
      <c r="B8" s="1030" t="s">
        <v>390</v>
      </c>
      <c r="C8" s="1031"/>
      <c r="D8" s="1031"/>
      <c r="E8" s="1031"/>
      <c r="F8" s="1031"/>
      <c r="G8" s="1031"/>
      <c r="H8" s="1031"/>
      <c r="I8" s="1031"/>
      <c r="J8" s="1031"/>
      <c r="K8" s="1031"/>
      <c r="L8" s="1031"/>
      <c r="M8" s="1031"/>
      <c r="N8" s="1031"/>
      <c r="O8" s="1031"/>
      <c r="P8" s="1032"/>
      <c r="Q8" s="1038">
        <v>4</v>
      </c>
      <c r="R8" s="1039"/>
      <c r="S8" s="1039"/>
      <c r="T8" s="1039"/>
      <c r="U8" s="1039"/>
      <c r="V8" s="1039">
        <v>4</v>
      </c>
      <c r="W8" s="1039"/>
      <c r="X8" s="1039"/>
      <c r="Y8" s="1039"/>
      <c r="Z8" s="1039"/>
      <c r="AA8" s="1039" t="s">
        <v>606</v>
      </c>
      <c r="AB8" s="1039"/>
      <c r="AC8" s="1039"/>
      <c r="AD8" s="1039"/>
      <c r="AE8" s="1040"/>
      <c r="AF8" s="1035" t="s">
        <v>391</v>
      </c>
      <c r="AG8" s="1036"/>
      <c r="AH8" s="1036"/>
      <c r="AI8" s="1036"/>
      <c r="AJ8" s="1037"/>
      <c r="AK8" s="1080">
        <v>0</v>
      </c>
      <c r="AL8" s="1081"/>
      <c r="AM8" s="1081"/>
      <c r="AN8" s="1081"/>
      <c r="AO8" s="1081"/>
      <c r="AP8" s="1081" t="s">
        <v>606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605</v>
      </c>
      <c r="BT8" s="993"/>
      <c r="BU8" s="993"/>
      <c r="BV8" s="993"/>
      <c r="BW8" s="993"/>
      <c r="BX8" s="993"/>
      <c r="BY8" s="993"/>
      <c r="BZ8" s="993"/>
      <c r="CA8" s="993"/>
      <c r="CB8" s="993"/>
      <c r="CC8" s="993"/>
      <c r="CD8" s="993"/>
      <c r="CE8" s="993"/>
      <c r="CF8" s="993"/>
      <c r="CG8" s="1014"/>
      <c r="CH8" s="989">
        <v>-7</v>
      </c>
      <c r="CI8" s="990"/>
      <c r="CJ8" s="990"/>
      <c r="CK8" s="990"/>
      <c r="CL8" s="991"/>
      <c r="CM8" s="989">
        <v>-38</v>
      </c>
      <c r="CN8" s="990"/>
      <c r="CO8" s="990"/>
      <c r="CP8" s="990"/>
      <c r="CQ8" s="991"/>
      <c r="CR8" s="989">
        <v>2</v>
      </c>
      <c r="CS8" s="990"/>
      <c r="CT8" s="990"/>
      <c r="CU8" s="990"/>
      <c r="CV8" s="991"/>
      <c r="CW8" s="989">
        <v>0</v>
      </c>
      <c r="CX8" s="990"/>
      <c r="CY8" s="990"/>
      <c r="CZ8" s="990"/>
      <c r="DA8" s="991"/>
      <c r="DB8" s="989" t="s">
        <v>606</v>
      </c>
      <c r="DC8" s="990"/>
      <c r="DD8" s="990"/>
      <c r="DE8" s="990"/>
      <c r="DF8" s="991"/>
      <c r="DG8" s="989" t="s">
        <v>606</v>
      </c>
      <c r="DH8" s="990"/>
      <c r="DI8" s="990"/>
      <c r="DJ8" s="990"/>
      <c r="DK8" s="991"/>
      <c r="DL8" s="989" t="s">
        <v>606</v>
      </c>
      <c r="DM8" s="990"/>
      <c r="DN8" s="990"/>
      <c r="DO8" s="990"/>
      <c r="DP8" s="991"/>
      <c r="DQ8" s="989" t="s">
        <v>606</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f>SUM(Q7:U8)</f>
        <v>4520</v>
      </c>
      <c r="R23" s="1061"/>
      <c r="S23" s="1061"/>
      <c r="T23" s="1061"/>
      <c r="U23" s="1061"/>
      <c r="V23" s="1061">
        <f>SUM(V7:Z8)</f>
        <v>4325</v>
      </c>
      <c r="W23" s="1061"/>
      <c r="X23" s="1061"/>
      <c r="Y23" s="1061"/>
      <c r="Z23" s="1061"/>
      <c r="AA23" s="1061">
        <f>SUM(AA7:AE8)</f>
        <v>195</v>
      </c>
      <c r="AB23" s="1061"/>
      <c r="AC23" s="1061"/>
      <c r="AD23" s="1061"/>
      <c r="AE23" s="1068"/>
      <c r="AF23" s="1069">
        <v>90</v>
      </c>
      <c r="AG23" s="1061"/>
      <c r="AH23" s="1061"/>
      <c r="AI23" s="1061"/>
      <c r="AJ23" s="1070"/>
      <c r="AK23" s="1071"/>
      <c r="AL23" s="1072"/>
      <c r="AM23" s="1072"/>
      <c r="AN23" s="1072"/>
      <c r="AO23" s="1072"/>
      <c r="AP23" s="1061">
        <f>SUM(AP7:AT8)</f>
        <v>5165</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376</v>
      </c>
      <c r="R28" s="1051"/>
      <c r="S28" s="1051"/>
      <c r="T28" s="1051"/>
      <c r="U28" s="1051"/>
      <c r="V28" s="1051">
        <v>370</v>
      </c>
      <c r="W28" s="1051"/>
      <c r="X28" s="1051"/>
      <c r="Y28" s="1051"/>
      <c r="Z28" s="1051"/>
      <c r="AA28" s="1051">
        <v>6</v>
      </c>
      <c r="AB28" s="1051"/>
      <c r="AC28" s="1051"/>
      <c r="AD28" s="1051"/>
      <c r="AE28" s="1052"/>
      <c r="AF28" s="1053">
        <v>6</v>
      </c>
      <c r="AG28" s="1051"/>
      <c r="AH28" s="1051"/>
      <c r="AI28" s="1051"/>
      <c r="AJ28" s="1054"/>
      <c r="AK28" s="1042">
        <v>38</v>
      </c>
      <c r="AL28" s="1043"/>
      <c r="AM28" s="1043"/>
      <c r="AN28" s="1043"/>
      <c r="AO28" s="1043"/>
      <c r="AP28" s="1043" t="s">
        <v>606</v>
      </c>
      <c r="AQ28" s="1043"/>
      <c r="AR28" s="1043"/>
      <c r="AS28" s="1043"/>
      <c r="AT28" s="1043"/>
      <c r="AU28" s="1043" t="s">
        <v>606</v>
      </c>
      <c r="AV28" s="1043"/>
      <c r="AW28" s="1043"/>
      <c r="AX28" s="1043"/>
      <c r="AY28" s="1043"/>
      <c r="AZ28" s="1044" t="s">
        <v>606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71</v>
      </c>
      <c r="R29" s="1039"/>
      <c r="S29" s="1039"/>
      <c r="T29" s="1039"/>
      <c r="U29" s="1039"/>
      <c r="V29" s="1039">
        <v>71</v>
      </c>
      <c r="W29" s="1039"/>
      <c r="X29" s="1039"/>
      <c r="Y29" s="1039"/>
      <c r="Z29" s="1039"/>
      <c r="AA29" s="1039" t="s">
        <v>606</v>
      </c>
      <c r="AB29" s="1039"/>
      <c r="AC29" s="1039"/>
      <c r="AD29" s="1039"/>
      <c r="AE29" s="1040"/>
      <c r="AF29" s="1035" t="s">
        <v>408</v>
      </c>
      <c r="AG29" s="1036"/>
      <c r="AH29" s="1036"/>
      <c r="AI29" s="1036"/>
      <c r="AJ29" s="1037"/>
      <c r="AK29" s="980">
        <v>18</v>
      </c>
      <c r="AL29" s="971"/>
      <c r="AM29" s="971"/>
      <c r="AN29" s="971"/>
      <c r="AO29" s="971"/>
      <c r="AP29" s="971" t="s">
        <v>606</v>
      </c>
      <c r="AQ29" s="971"/>
      <c r="AR29" s="971"/>
      <c r="AS29" s="971"/>
      <c r="AT29" s="971"/>
      <c r="AU29" s="971" t="s">
        <v>606</v>
      </c>
      <c r="AV29" s="971"/>
      <c r="AW29" s="971"/>
      <c r="AX29" s="971"/>
      <c r="AY29" s="971"/>
      <c r="AZ29" s="1041" t="s">
        <v>606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215</v>
      </c>
      <c r="R30" s="1039"/>
      <c r="S30" s="1039"/>
      <c r="T30" s="1039"/>
      <c r="U30" s="1039"/>
      <c r="V30" s="1039">
        <v>208</v>
      </c>
      <c r="W30" s="1039"/>
      <c r="X30" s="1039"/>
      <c r="Y30" s="1039"/>
      <c r="Z30" s="1039"/>
      <c r="AA30" s="1039">
        <v>6</v>
      </c>
      <c r="AB30" s="1039"/>
      <c r="AC30" s="1039"/>
      <c r="AD30" s="1039"/>
      <c r="AE30" s="1040"/>
      <c r="AF30" s="1035">
        <v>90</v>
      </c>
      <c r="AG30" s="1036"/>
      <c r="AH30" s="1036"/>
      <c r="AI30" s="1036"/>
      <c r="AJ30" s="1037"/>
      <c r="AK30" s="980">
        <v>102</v>
      </c>
      <c r="AL30" s="971"/>
      <c r="AM30" s="971"/>
      <c r="AN30" s="971"/>
      <c r="AO30" s="971"/>
      <c r="AP30" s="971">
        <v>1052</v>
      </c>
      <c r="AQ30" s="971"/>
      <c r="AR30" s="971"/>
      <c r="AS30" s="971"/>
      <c r="AT30" s="971"/>
      <c r="AU30" s="971">
        <v>410</v>
      </c>
      <c r="AV30" s="971"/>
      <c r="AW30" s="971"/>
      <c r="AX30" s="971"/>
      <c r="AY30" s="971"/>
      <c r="AZ30" s="1041" t="s">
        <v>606</v>
      </c>
      <c r="BA30" s="1041"/>
      <c r="BB30" s="1041"/>
      <c r="BC30" s="1041"/>
      <c r="BD30" s="1041"/>
      <c r="BE30" s="972" t="s">
        <v>410</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179</v>
      </c>
      <c r="R31" s="1039"/>
      <c r="S31" s="1039"/>
      <c r="T31" s="1039"/>
      <c r="U31" s="1039"/>
      <c r="V31" s="1039">
        <v>178</v>
      </c>
      <c r="W31" s="1039"/>
      <c r="X31" s="1039"/>
      <c r="Y31" s="1039"/>
      <c r="Z31" s="1039"/>
      <c r="AA31" s="1039">
        <v>1</v>
      </c>
      <c r="AB31" s="1039"/>
      <c r="AC31" s="1039"/>
      <c r="AD31" s="1039"/>
      <c r="AE31" s="1040"/>
      <c r="AF31" s="1035">
        <v>35</v>
      </c>
      <c r="AG31" s="1036"/>
      <c r="AH31" s="1036"/>
      <c r="AI31" s="1036"/>
      <c r="AJ31" s="1037"/>
      <c r="AK31" s="980">
        <v>112</v>
      </c>
      <c r="AL31" s="971"/>
      <c r="AM31" s="971"/>
      <c r="AN31" s="971"/>
      <c r="AO31" s="971"/>
      <c r="AP31" s="971">
        <v>802</v>
      </c>
      <c r="AQ31" s="971"/>
      <c r="AR31" s="971"/>
      <c r="AS31" s="971"/>
      <c r="AT31" s="971"/>
      <c r="AU31" s="971">
        <v>463</v>
      </c>
      <c r="AV31" s="971"/>
      <c r="AW31" s="971"/>
      <c r="AX31" s="971"/>
      <c r="AY31" s="971"/>
      <c r="AZ31" s="1041" t="s">
        <v>606</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130</v>
      </c>
      <c r="AG63" s="959"/>
      <c r="AH63" s="959"/>
      <c r="AI63" s="959"/>
      <c r="AJ63" s="1022"/>
      <c r="AK63" s="1023"/>
      <c r="AL63" s="963"/>
      <c r="AM63" s="963"/>
      <c r="AN63" s="963"/>
      <c r="AO63" s="963"/>
      <c r="AP63" s="959">
        <f>SUM(AP28:AT31)</f>
        <v>1854</v>
      </c>
      <c r="AQ63" s="959"/>
      <c r="AR63" s="959"/>
      <c r="AS63" s="959"/>
      <c r="AT63" s="959"/>
      <c r="AU63" s="959">
        <f>SUM(AU28:AY31)</f>
        <v>873</v>
      </c>
      <c r="AV63" s="959"/>
      <c r="AW63" s="959"/>
      <c r="AX63" s="959"/>
      <c r="AY63" s="959"/>
      <c r="AZ63" s="1017"/>
      <c r="BA63" s="1017"/>
      <c r="BB63" s="1017"/>
      <c r="BC63" s="1017"/>
      <c r="BD63" s="1017"/>
      <c r="BE63" s="960"/>
      <c r="BF63" s="960"/>
      <c r="BG63" s="960"/>
      <c r="BH63" s="960"/>
      <c r="BI63" s="961"/>
      <c r="BJ63" s="1018" t="s">
        <v>395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399</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592</v>
      </c>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593</v>
      </c>
      <c r="C69" s="975"/>
      <c r="D69" s="975"/>
      <c r="E69" s="975"/>
      <c r="F69" s="975"/>
      <c r="G69" s="975"/>
      <c r="H69" s="975"/>
      <c r="I69" s="975"/>
      <c r="J69" s="975"/>
      <c r="K69" s="975"/>
      <c r="L69" s="975"/>
      <c r="M69" s="975"/>
      <c r="N69" s="975"/>
      <c r="O69" s="975"/>
      <c r="P69" s="976"/>
      <c r="Q69" s="977">
        <v>3984</v>
      </c>
      <c r="R69" s="971"/>
      <c r="S69" s="971"/>
      <c r="T69" s="971"/>
      <c r="U69" s="971"/>
      <c r="V69" s="971">
        <v>3840</v>
      </c>
      <c r="W69" s="971"/>
      <c r="X69" s="971"/>
      <c r="Y69" s="971"/>
      <c r="Z69" s="971"/>
      <c r="AA69" s="971">
        <v>143</v>
      </c>
      <c r="AB69" s="971"/>
      <c r="AC69" s="971"/>
      <c r="AD69" s="971"/>
      <c r="AE69" s="971"/>
      <c r="AF69" s="971">
        <v>70</v>
      </c>
      <c r="AG69" s="971"/>
      <c r="AH69" s="971"/>
      <c r="AI69" s="971"/>
      <c r="AJ69" s="971"/>
      <c r="AK69" s="971">
        <v>18</v>
      </c>
      <c r="AL69" s="971"/>
      <c r="AM69" s="971"/>
      <c r="AN69" s="971"/>
      <c r="AO69" s="971"/>
      <c r="AP69" s="971">
        <v>484</v>
      </c>
      <c r="AQ69" s="971"/>
      <c r="AR69" s="971"/>
      <c r="AS69" s="971"/>
      <c r="AT69" s="971"/>
      <c r="AU69" s="971">
        <v>63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594</v>
      </c>
      <c r="C70" s="975"/>
      <c r="D70" s="975"/>
      <c r="E70" s="975"/>
      <c r="F70" s="975"/>
      <c r="G70" s="975"/>
      <c r="H70" s="975"/>
      <c r="I70" s="975"/>
      <c r="J70" s="975"/>
      <c r="K70" s="975"/>
      <c r="L70" s="975"/>
      <c r="M70" s="975"/>
      <c r="N70" s="975"/>
      <c r="O70" s="975"/>
      <c r="P70" s="976"/>
      <c r="Q70" s="977">
        <v>4013</v>
      </c>
      <c r="R70" s="971"/>
      <c r="S70" s="971"/>
      <c r="T70" s="971"/>
      <c r="U70" s="971"/>
      <c r="V70" s="971">
        <v>3904</v>
      </c>
      <c r="W70" s="971"/>
      <c r="X70" s="971"/>
      <c r="Y70" s="971"/>
      <c r="Z70" s="971"/>
      <c r="AA70" s="971">
        <v>109</v>
      </c>
      <c r="AB70" s="971"/>
      <c r="AC70" s="971"/>
      <c r="AD70" s="971"/>
      <c r="AE70" s="971"/>
      <c r="AF70" s="971">
        <v>109</v>
      </c>
      <c r="AG70" s="971"/>
      <c r="AH70" s="971"/>
      <c r="AI70" s="971"/>
      <c r="AJ70" s="971"/>
      <c r="AK70" s="971">
        <v>106</v>
      </c>
      <c r="AL70" s="971"/>
      <c r="AM70" s="971"/>
      <c r="AN70" s="971"/>
      <c r="AO70" s="971"/>
      <c r="AP70" s="971" t="s">
        <v>606</v>
      </c>
      <c r="AQ70" s="971"/>
      <c r="AR70" s="971"/>
      <c r="AS70" s="971"/>
      <c r="AT70" s="971"/>
      <c r="AU70" s="971" t="s">
        <v>606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595</v>
      </c>
      <c r="C71" s="975"/>
      <c r="D71" s="975"/>
      <c r="E71" s="975"/>
      <c r="F71" s="975"/>
      <c r="G71" s="975"/>
      <c r="H71" s="975"/>
      <c r="I71" s="975"/>
      <c r="J71" s="975"/>
      <c r="K71" s="975"/>
      <c r="L71" s="975"/>
      <c r="M71" s="975"/>
      <c r="N71" s="975"/>
      <c r="O71" s="975"/>
      <c r="P71" s="976"/>
      <c r="Q71" s="977">
        <v>115</v>
      </c>
      <c r="R71" s="971"/>
      <c r="S71" s="971"/>
      <c r="T71" s="971"/>
      <c r="U71" s="971"/>
      <c r="V71" s="971">
        <v>110</v>
      </c>
      <c r="W71" s="971"/>
      <c r="X71" s="971"/>
      <c r="Y71" s="971"/>
      <c r="Z71" s="971"/>
      <c r="AA71" s="971">
        <v>5</v>
      </c>
      <c r="AB71" s="971"/>
      <c r="AC71" s="971"/>
      <c r="AD71" s="971"/>
      <c r="AE71" s="971"/>
      <c r="AF71" s="971">
        <v>20</v>
      </c>
      <c r="AG71" s="971"/>
      <c r="AH71" s="971"/>
      <c r="AI71" s="971"/>
      <c r="AJ71" s="971"/>
      <c r="AK71" s="971" t="s">
        <v>606</v>
      </c>
      <c r="AL71" s="971"/>
      <c r="AM71" s="971"/>
      <c r="AN71" s="971"/>
      <c r="AO71" s="971"/>
      <c r="AP71" s="971">
        <v>232</v>
      </c>
      <c r="AQ71" s="971"/>
      <c r="AR71" s="971"/>
      <c r="AS71" s="971"/>
      <c r="AT71" s="971"/>
      <c r="AU71" s="971">
        <v>33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596</v>
      </c>
      <c r="C72" s="975"/>
      <c r="D72" s="975"/>
      <c r="E72" s="975"/>
      <c r="F72" s="975"/>
      <c r="G72" s="975"/>
      <c r="H72" s="975"/>
      <c r="I72" s="975"/>
      <c r="J72" s="975"/>
      <c r="K72" s="975"/>
      <c r="L72" s="975"/>
      <c r="M72" s="975"/>
      <c r="N72" s="975"/>
      <c r="O72" s="975"/>
      <c r="P72" s="976"/>
      <c r="Q72" s="977">
        <v>1833</v>
      </c>
      <c r="R72" s="971"/>
      <c r="S72" s="971"/>
      <c r="T72" s="971"/>
      <c r="U72" s="971"/>
      <c r="V72" s="971">
        <v>1780</v>
      </c>
      <c r="W72" s="971"/>
      <c r="X72" s="971"/>
      <c r="Y72" s="971"/>
      <c r="Z72" s="971"/>
      <c r="AA72" s="971">
        <v>53</v>
      </c>
      <c r="AB72" s="971"/>
      <c r="AC72" s="971"/>
      <c r="AD72" s="971"/>
      <c r="AE72" s="971"/>
      <c r="AF72" s="971">
        <v>53</v>
      </c>
      <c r="AG72" s="971"/>
      <c r="AH72" s="971"/>
      <c r="AI72" s="971"/>
      <c r="AJ72" s="971"/>
      <c r="AK72" s="971">
        <v>4</v>
      </c>
      <c r="AL72" s="971"/>
      <c r="AM72" s="971"/>
      <c r="AN72" s="971"/>
      <c r="AO72" s="971"/>
      <c r="AP72" s="971" t="s">
        <v>606</v>
      </c>
      <c r="AQ72" s="971"/>
      <c r="AR72" s="971"/>
      <c r="AS72" s="971"/>
      <c r="AT72" s="971"/>
      <c r="AU72" s="971" t="s">
        <v>606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597</v>
      </c>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593</v>
      </c>
      <c r="C74" s="975"/>
      <c r="D74" s="975"/>
      <c r="E74" s="975"/>
      <c r="F74" s="975"/>
      <c r="G74" s="975"/>
      <c r="H74" s="975"/>
      <c r="I74" s="975"/>
      <c r="J74" s="975"/>
      <c r="K74" s="975"/>
      <c r="L74" s="975"/>
      <c r="M74" s="975"/>
      <c r="N74" s="975"/>
      <c r="O74" s="975"/>
      <c r="P74" s="976"/>
      <c r="Q74" s="977">
        <v>239</v>
      </c>
      <c r="R74" s="971"/>
      <c r="S74" s="971"/>
      <c r="T74" s="971"/>
      <c r="U74" s="971"/>
      <c r="V74" s="971">
        <v>188</v>
      </c>
      <c r="W74" s="971"/>
      <c r="X74" s="971"/>
      <c r="Y74" s="971"/>
      <c r="Z74" s="971"/>
      <c r="AA74" s="971">
        <v>50</v>
      </c>
      <c r="AB74" s="971"/>
      <c r="AC74" s="971"/>
      <c r="AD74" s="971"/>
      <c r="AE74" s="971"/>
      <c r="AF74" s="971">
        <v>50</v>
      </c>
      <c r="AG74" s="971"/>
      <c r="AH74" s="971"/>
      <c r="AI74" s="971"/>
      <c r="AJ74" s="971"/>
      <c r="AK74" s="971">
        <v>19</v>
      </c>
      <c r="AL74" s="971"/>
      <c r="AM74" s="971"/>
      <c r="AN74" s="971"/>
      <c r="AO74" s="971"/>
      <c r="AP74" s="971" t="s">
        <v>606</v>
      </c>
      <c r="AQ74" s="971"/>
      <c r="AR74" s="971"/>
      <c r="AS74" s="971"/>
      <c r="AT74" s="971"/>
      <c r="AU74" s="971" t="s">
        <v>606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598</v>
      </c>
      <c r="C75" s="975"/>
      <c r="D75" s="975"/>
      <c r="E75" s="975"/>
      <c r="F75" s="975"/>
      <c r="G75" s="975"/>
      <c r="H75" s="975"/>
      <c r="I75" s="975"/>
      <c r="J75" s="975"/>
      <c r="K75" s="975"/>
      <c r="L75" s="975"/>
      <c r="M75" s="975"/>
      <c r="N75" s="975"/>
      <c r="O75" s="975"/>
      <c r="P75" s="976"/>
      <c r="Q75" s="978">
        <v>307348</v>
      </c>
      <c r="R75" s="979"/>
      <c r="S75" s="979"/>
      <c r="T75" s="979"/>
      <c r="U75" s="980"/>
      <c r="V75" s="981">
        <v>292047</v>
      </c>
      <c r="W75" s="979"/>
      <c r="X75" s="979"/>
      <c r="Y75" s="979"/>
      <c r="Z75" s="980"/>
      <c r="AA75" s="981">
        <v>15301</v>
      </c>
      <c r="AB75" s="979"/>
      <c r="AC75" s="979"/>
      <c r="AD75" s="979"/>
      <c r="AE75" s="980"/>
      <c r="AF75" s="981">
        <v>15301</v>
      </c>
      <c r="AG75" s="979"/>
      <c r="AH75" s="979"/>
      <c r="AI75" s="979"/>
      <c r="AJ75" s="980"/>
      <c r="AK75" s="981">
        <v>0</v>
      </c>
      <c r="AL75" s="979"/>
      <c r="AM75" s="979"/>
      <c r="AN75" s="979"/>
      <c r="AO75" s="980"/>
      <c r="AP75" s="981" t="s">
        <v>606</v>
      </c>
      <c r="AQ75" s="979"/>
      <c r="AR75" s="979"/>
      <c r="AS75" s="979"/>
      <c r="AT75" s="980"/>
      <c r="AU75" s="981" t="s">
        <v>606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599</v>
      </c>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593</v>
      </c>
      <c r="C77" s="975"/>
      <c r="D77" s="975"/>
      <c r="E77" s="975"/>
      <c r="F77" s="975"/>
      <c r="G77" s="975"/>
      <c r="H77" s="975"/>
      <c r="I77" s="975"/>
      <c r="J77" s="975"/>
      <c r="K77" s="975"/>
      <c r="L77" s="975"/>
      <c r="M77" s="975"/>
      <c r="N77" s="975"/>
      <c r="O77" s="975"/>
      <c r="P77" s="976"/>
      <c r="Q77" s="978">
        <v>6552</v>
      </c>
      <c r="R77" s="979"/>
      <c r="S77" s="979"/>
      <c r="T77" s="979"/>
      <c r="U77" s="980"/>
      <c r="V77" s="981">
        <v>6149</v>
      </c>
      <c r="W77" s="979"/>
      <c r="X77" s="979"/>
      <c r="Y77" s="979"/>
      <c r="Z77" s="980"/>
      <c r="AA77" s="981">
        <v>403</v>
      </c>
      <c r="AB77" s="979"/>
      <c r="AC77" s="979"/>
      <c r="AD77" s="979"/>
      <c r="AE77" s="980"/>
      <c r="AF77" s="981">
        <v>403</v>
      </c>
      <c r="AG77" s="979"/>
      <c r="AH77" s="979"/>
      <c r="AI77" s="979"/>
      <c r="AJ77" s="980"/>
      <c r="AK77" s="981">
        <v>7</v>
      </c>
      <c r="AL77" s="979"/>
      <c r="AM77" s="979"/>
      <c r="AN77" s="979"/>
      <c r="AO77" s="980"/>
      <c r="AP77" s="981" t="s">
        <v>606</v>
      </c>
      <c r="AQ77" s="979"/>
      <c r="AR77" s="979"/>
      <c r="AS77" s="979"/>
      <c r="AT77" s="980"/>
      <c r="AU77" s="981" t="s">
        <v>606</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600</v>
      </c>
      <c r="C78" s="975"/>
      <c r="D78" s="975"/>
      <c r="E78" s="975"/>
      <c r="F78" s="975"/>
      <c r="G78" s="975"/>
      <c r="H78" s="975"/>
      <c r="I78" s="975"/>
      <c r="J78" s="975"/>
      <c r="K78" s="975"/>
      <c r="L78" s="975"/>
      <c r="M78" s="975"/>
      <c r="N78" s="975"/>
      <c r="O78" s="975"/>
      <c r="P78" s="976"/>
      <c r="Q78" s="977">
        <v>13</v>
      </c>
      <c r="R78" s="971"/>
      <c r="S78" s="971"/>
      <c r="T78" s="971"/>
      <c r="U78" s="971"/>
      <c r="V78" s="971">
        <v>13</v>
      </c>
      <c r="W78" s="971"/>
      <c r="X78" s="971"/>
      <c r="Y78" s="971"/>
      <c r="Z78" s="971"/>
      <c r="AA78" s="971">
        <v>0</v>
      </c>
      <c r="AB78" s="971"/>
      <c r="AC78" s="971"/>
      <c r="AD78" s="971"/>
      <c r="AE78" s="971"/>
      <c r="AF78" s="971">
        <v>0</v>
      </c>
      <c r="AG78" s="971"/>
      <c r="AH78" s="971"/>
      <c r="AI78" s="971"/>
      <c r="AJ78" s="971"/>
      <c r="AK78" s="971">
        <v>0</v>
      </c>
      <c r="AL78" s="971"/>
      <c r="AM78" s="971"/>
      <c r="AN78" s="971"/>
      <c r="AO78" s="971"/>
      <c r="AP78" s="971" t="s">
        <v>606</v>
      </c>
      <c r="AQ78" s="971"/>
      <c r="AR78" s="971"/>
      <c r="AS78" s="971"/>
      <c r="AT78" s="971"/>
      <c r="AU78" s="971" t="s">
        <v>606</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601</v>
      </c>
      <c r="C79" s="975"/>
      <c r="D79" s="975"/>
      <c r="E79" s="975"/>
      <c r="F79" s="975"/>
      <c r="G79" s="975"/>
      <c r="H79" s="975"/>
      <c r="I79" s="975"/>
      <c r="J79" s="975"/>
      <c r="K79" s="975"/>
      <c r="L79" s="975"/>
      <c r="M79" s="975"/>
      <c r="N79" s="975"/>
      <c r="O79" s="975"/>
      <c r="P79" s="976"/>
      <c r="Q79" s="977">
        <v>38</v>
      </c>
      <c r="R79" s="971"/>
      <c r="S79" s="971"/>
      <c r="T79" s="971"/>
      <c r="U79" s="971"/>
      <c r="V79" s="971">
        <v>24</v>
      </c>
      <c r="W79" s="971"/>
      <c r="X79" s="971"/>
      <c r="Y79" s="971"/>
      <c r="Z79" s="971"/>
      <c r="AA79" s="971">
        <v>14</v>
      </c>
      <c r="AB79" s="971"/>
      <c r="AC79" s="971"/>
      <c r="AD79" s="971"/>
      <c r="AE79" s="971"/>
      <c r="AF79" s="971">
        <v>12</v>
      </c>
      <c r="AG79" s="971"/>
      <c r="AH79" s="971"/>
      <c r="AI79" s="971"/>
      <c r="AJ79" s="971"/>
      <c r="AK79" s="971">
        <v>16</v>
      </c>
      <c r="AL79" s="971"/>
      <c r="AM79" s="971"/>
      <c r="AN79" s="971"/>
      <c r="AO79" s="971"/>
      <c r="AP79" s="971" t="s">
        <v>606</v>
      </c>
      <c r="AQ79" s="971"/>
      <c r="AR79" s="971"/>
      <c r="AS79" s="971"/>
      <c r="AT79" s="971"/>
      <c r="AU79" s="971" t="s">
        <v>606</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602</v>
      </c>
      <c r="C80" s="975"/>
      <c r="D80" s="975"/>
      <c r="E80" s="975"/>
      <c r="F80" s="975"/>
      <c r="G80" s="975"/>
      <c r="H80" s="975"/>
      <c r="I80" s="975"/>
      <c r="J80" s="975"/>
      <c r="K80" s="975"/>
      <c r="L80" s="975"/>
      <c r="M80" s="975"/>
      <c r="N80" s="975"/>
      <c r="O80" s="975"/>
      <c r="P80" s="976"/>
      <c r="Q80" s="977">
        <v>4370</v>
      </c>
      <c r="R80" s="971"/>
      <c r="S80" s="971"/>
      <c r="T80" s="971"/>
      <c r="U80" s="971"/>
      <c r="V80" s="971">
        <v>4221</v>
      </c>
      <c r="W80" s="971"/>
      <c r="X80" s="971"/>
      <c r="Y80" s="971"/>
      <c r="Z80" s="971"/>
      <c r="AA80" s="971">
        <v>149</v>
      </c>
      <c r="AB80" s="971"/>
      <c r="AC80" s="971"/>
      <c r="AD80" s="971"/>
      <c r="AE80" s="971"/>
      <c r="AF80" s="971">
        <v>149</v>
      </c>
      <c r="AG80" s="971"/>
      <c r="AH80" s="971"/>
      <c r="AI80" s="971"/>
      <c r="AJ80" s="971"/>
      <c r="AK80" s="971" t="s">
        <v>606</v>
      </c>
      <c r="AL80" s="971"/>
      <c r="AM80" s="971"/>
      <c r="AN80" s="971"/>
      <c r="AO80" s="971"/>
      <c r="AP80" s="971" t="s">
        <v>606</v>
      </c>
      <c r="AQ80" s="971"/>
      <c r="AR80" s="971"/>
      <c r="AS80" s="971"/>
      <c r="AT80" s="971"/>
      <c r="AU80" s="971" t="s">
        <v>606</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603</v>
      </c>
      <c r="C81" s="975"/>
      <c r="D81" s="975"/>
      <c r="E81" s="975"/>
      <c r="F81" s="975"/>
      <c r="G81" s="975"/>
      <c r="H81" s="975"/>
      <c r="I81" s="975"/>
      <c r="J81" s="975"/>
      <c r="K81" s="975"/>
      <c r="L81" s="975"/>
      <c r="M81" s="975"/>
      <c r="N81" s="975"/>
      <c r="O81" s="975"/>
      <c r="P81" s="976"/>
      <c r="Q81" s="977">
        <v>210</v>
      </c>
      <c r="R81" s="971"/>
      <c r="S81" s="971"/>
      <c r="T81" s="971"/>
      <c r="U81" s="971"/>
      <c r="V81" s="971">
        <v>206</v>
      </c>
      <c r="W81" s="971"/>
      <c r="X81" s="971"/>
      <c r="Y81" s="971"/>
      <c r="Z81" s="971"/>
      <c r="AA81" s="971">
        <v>4</v>
      </c>
      <c r="AB81" s="971"/>
      <c r="AC81" s="971"/>
      <c r="AD81" s="971"/>
      <c r="AE81" s="971"/>
      <c r="AF81" s="971">
        <v>4</v>
      </c>
      <c r="AG81" s="971"/>
      <c r="AH81" s="971"/>
      <c r="AI81" s="971"/>
      <c r="AJ81" s="971"/>
      <c r="AK81" s="971">
        <v>6</v>
      </c>
      <c r="AL81" s="971"/>
      <c r="AM81" s="971"/>
      <c r="AN81" s="971"/>
      <c r="AO81" s="971"/>
      <c r="AP81" s="971" t="s">
        <v>606</v>
      </c>
      <c r="AQ81" s="971"/>
      <c r="AR81" s="971"/>
      <c r="AS81" s="971"/>
      <c r="AT81" s="971"/>
      <c r="AU81" s="971" t="s">
        <v>606</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16171</v>
      </c>
      <c r="AG88" s="959"/>
      <c r="AH88" s="959"/>
      <c r="AI88" s="959"/>
      <c r="AJ88" s="959"/>
      <c r="AK88" s="963"/>
      <c r="AL88" s="963"/>
      <c r="AM88" s="963"/>
      <c r="AN88" s="963"/>
      <c r="AO88" s="963"/>
      <c r="AP88" s="959">
        <f>SUM(AP68:AT87)</f>
        <v>716</v>
      </c>
      <c r="AQ88" s="959"/>
      <c r="AR88" s="959"/>
      <c r="AS88" s="959"/>
      <c r="AT88" s="959"/>
      <c r="AU88" s="959">
        <f>SUM(AU68:AY87)</f>
        <v>96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SUM(CR7:CV8)</f>
        <v>7</v>
      </c>
      <c r="CS102" s="953"/>
      <c r="CT102" s="953"/>
      <c r="CU102" s="953"/>
      <c r="CV102" s="954"/>
      <c r="CW102" s="952">
        <f t="shared" ref="CW102" si="0">SUM(CW7:DA8)</f>
        <v>0</v>
      </c>
      <c r="CX102" s="953"/>
      <c r="CY102" s="953"/>
      <c r="CZ102" s="953"/>
      <c r="DA102" s="954"/>
      <c r="DB102" s="952" t="s">
        <v>606</v>
      </c>
      <c r="DC102" s="953"/>
      <c r="DD102" s="953"/>
      <c r="DE102" s="953"/>
      <c r="DF102" s="954"/>
      <c r="DG102" s="952" t="s">
        <v>606</v>
      </c>
      <c r="DH102" s="953"/>
      <c r="DI102" s="953"/>
      <c r="DJ102" s="953"/>
      <c r="DK102" s="954"/>
      <c r="DL102" s="952" t="s">
        <v>606</v>
      </c>
      <c r="DM102" s="953"/>
      <c r="DN102" s="953"/>
      <c r="DO102" s="953"/>
      <c r="DP102" s="954"/>
      <c r="DQ102" s="952" t="s">
        <v>606</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308</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308</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308</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443870</v>
      </c>
      <c r="AB110" s="889"/>
      <c r="AC110" s="889"/>
      <c r="AD110" s="889"/>
      <c r="AE110" s="890"/>
      <c r="AF110" s="891">
        <v>517734</v>
      </c>
      <c r="AG110" s="889"/>
      <c r="AH110" s="889"/>
      <c r="AI110" s="889"/>
      <c r="AJ110" s="890"/>
      <c r="AK110" s="891">
        <v>562780</v>
      </c>
      <c r="AL110" s="889"/>
      <c r="AM110" s="889"/>
      <c r="AN110" s="889"/>
      <c r="AO110" s="890"/>
      <c r="AP110" s="892">
        <v>25.5</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5328807</v>
      </c>
      <c r="BR110" s="842"/>
      <c r="BS110" s="842"/>
      <c r="BT110" s="842"/>
      <c r="BU110" s="842"/>
      <c r="BV110" s="842">
        <v>5336874</v>
      </c>
      <c r="BW110" s="842"/>
      <c r="BX110" s="842"/>
      <c r="BY110" s="842"/>
      <c r="BZ110" s="842"/>
      <c r="CA110" s="842">
        <v>5165021</v>
      </c>
      <c r="CB110" s="842"/>
      <c r="CC110" s="842"/>
      <c r="CD110" s="842"/>
      <c r="CE110" s="842"/>
      <c r="CF110" s="866">
        <v>234.2</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440</v>
      </c>
      <c r="DM110" s="842"/>
      <c r="DN110" s="842"/>
      <c r="DO110" s="842"/>
      <c r="DP110" s="842"/>
      <c r="DQ110" s="842" t="s">
        <v>440</v>
      </c>
      <c r="DR110" s="842"/>
      <c r="DS110" s="842"/>
      <c r="DT110" s="842"/>
      <c r="DU110" s="842"/>
      <c r="DV110" s="843" t="s">
        <v>440</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395</v>
      </c>
      <c r="AB111" s="919"/>
      <c r="AC111" s="919"/>
      <c r="AD111" s="919"/>
      <c r="AE111" s="920"/>
      <c r="AF111" s="921" t="s">
        <v>395</v>
      </c>
      <c r="AG111" s="919"/>
      <c r="AH111" s="919"/>
      <c r="AI111" s="919"/>
      <c r="AJ111" s="920"/>
      <c r="AK111" s="921" t="s">
        <v>395</v>
      </c>
      <c r="AL111" s="919"/>
      <c r="AM111" s="919"/>
      <c r="AN111" s="919"/>
      <c r="AO111" s="920"/>
      <c r="AP111" s="922" t="s">
        <v>440</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169998</v>
      </c>
      <c r="BR111" s="817"/>
      <c r="BS111" s="817"/>
      <c r="BT111" s="817"/>
      <c r="BU111" s="817"/>
      <c r="BV111" s="817">
        <v>159931</v>
      </c>
      <c r="BW111" s="817"/>
      <c r="BX111" s="817"/>
      <c r="BY111" s="817"/>
      <c r="BZ111" s="817"/>
      <c r="CA111" s="817">
        <v>133718</v>
      </c>
      <c r="CB111" s="817"/>
      <c r="CC111" s="817"/>
      <c r="CD111" s="817"/>
      <c r="CE111" s="817"/>
      <c r="CF111" s="875">
        <v>6.1</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440</v>
      </c>
      <c r="DH111" s="817"/>
      <c r="DI111" s="817"/>
      <c r="DJ111" s="817"/>
      <c r="DK111" s="817"/>
      <c r="DL111" s="817" t="s">
        <v>440</v>
      </c>
      <c r="DM111" s="817"/>
      <c r="DN111" s="817"/>
      <c r="DO111" s="817"/>
      <c r="DP111" s="817"/>
      <c r="DQ111" s="817" t="s">
        <v>395</v>
      </c>
      <c r="DR111" s="817"/>
      <c r="DS111" s="817"/>
      <c r="DT111" s="817"/>
      <c r="DU111" s="817"/>
      <c r="DV111" s="794" t="s">
        <v>440</v>
      </c>
      <c r="DW111" s="794"/>
      <c r="DX111" s="794"/>
      <c r="DY111" s="794"/>
      <c r="DZ111" s="795"/>
    </row>
    <row r="112" spans="1:131" s="230" customFormat="1" ht="26.25" customHeight="1" x14ac:dyDescent="0.15">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446</v>
      </c>
      <c r="AB112" s="780"/>
      <c r="AC112" s="780"/>
      <c r="AD112" s="780"/>
      <c r="AE112" s="781"/>
      <c r="AF112" s="782" t="s">
        <v>176</v>
      </c>
      <c r="AG112" s="780"/>
      <c r="AH112" s="780"/>
      <c r="AI112" s="780"/>
      <c r="AJ112" s="781"/>
      <c r="AK112" s="782" t="s">
        <v>447</v>
      </c>
      <c r="AL112" s="780"/>
      <c r="AM112" s="780"/>
      <c r="AN112" s="780"/>
      <c r="AO112" s="781"/>
      <c r="AP112" s="824" t="s">
        <v>447</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1348737</v>
      </c>
      <c r="BR112" s="817"/>
      <c r="BS112" s="817"/>
      <c r="BT112" s="817"/>
      <c r="BU112" s="817"/>
      <c r="BV112" s="817">
        <v>1179509</v>
      </c>
      <c r="BW112" s="817"/>
      <c r="BX112" s="817"/>
      <c r="BY112" s="817"/>
      <c r="BZ112" s="817"/>
      <c r="CA112" s="817">
        <v>872690</v>
      </c>
      <c r="CB112" s="817"/>
      <c r="CC112" s="817"/>
      <c r="CD112" s="817"/>
      <c r="CE112" s="817"/>
      <c r="CF112" s="875">
        <v>39.6</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446</v>
      </c>
      <c r="DH112" s="817"/>
      <c r="DI112" s="817"/>
      <c r="DJ112" s="817"/>
      <c r="DK112" s="817"/>
      <c r="DL112" s="817" t="s">
        <v>447</v>
      </c>
      <c r="DM112" s="817"/>
      <c r="DN112" s="817"/>
      <c r="DO112" s="817"/>
      <c r="DP112" s="817"/>
      <c r="DQ112" s="817" t="s">
        <v>450</v>
      </c>
      <c r="DR112" s="817"/>
      <c r="DS112" s="817"/>
      <c r="DT112" s="817"/>
      <c r="DU112" s="817"/>
      <c r="DV112" s="794" t="s">
        <v>176</v>
      </c>
      <c r="DW112" s="794"/>
      <c r="DX112" s="794"/>
      <c r="DY112" s="794"/>
      <c r="DZ112" s="795"/>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141579</v>
      </c>
      <c r="AB113" s="919"/>
      <c r="AC113" s="919"/>
      <c r="AD113" s="919"/>
      <c r="AE113" s="920"/>
      <c r="AF113" s="921">
        <v>135389</v>
      </c>
      <c r="AG113" s="919"/>
      <c r="AH113" s="919"/>
      <c r="AI113" s="919"/>
      <c r="AJ113" s="920"/>
      <c r="AK113" s="921">
        <v>138064</v>
      </c>
      <c r="AL113" s="919"/>
      <c r="AM113" s="919"/>
      <c r="AN113" s="919"/>
      <c r="AO113" s="920"/>
      <c r="AP113" s="922">
        <v>6.3</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72771</v>
      </c>
      <c r="BR113" s="817"/>
      <c r="BS113" s="817"/>
      <c r="BT113" s="817"/>
      <c r="BU113" s="817"/>
      <c r="BV113" s="817">
        <v>74859</v>
      </c>
      <c r="BW113" s="817"/>
      <c r="BX113" s="817"/>
      <c r="BY113" s="817"/>
      <c r="BZ113" s="817"/>
      <c r="CA113" s="817">
        <v>96123</v>
      </c>
      <c r="CB113" s="817"/>
      <c r="CC113" s="817"/>
      <c r="CD113" s="817"/>
      <c r="CE113" s="817"/>
      <c r="CF113" s="875">
        <v>4.4000000000000004</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447</v>
      </c>
      <c r="DH113" s="780"/>
      <c r="DI113" s="780"/>
      <c r="DJ113" s="780"/>
      <c r="DK113" s="781"/>
      <c r="DL113" s="782" t="s">
        <v>450</v>
      </c>
      <c r="DM113" s="780"/>
      <c r="DN113" s="780"/>
      <c r="DO113" s="780"/>
      <c r="DP113" s="781"/>
      <c r="DQ113" s="782" t="s">
        <v>446</v>
      </c>
      <c r="DR113" s="780"/>
      <c r="DS113" s="780"/>
      <c r="DT113" s="780"/>
      <c r="DU113" s="781"/>
      <c r="DV113" s="824" t="s">
        <v>447</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13200</v>
      </c>
      <c r="AB114" s="780"/>
      <c r="AC114" s="780"/>
      <c r="AD114" s="780"/>
      <c r="AE114" s="781"/>
      <c r="AF114" s="782">
        <v>13189</v>
      </c>
      <c r="AG114" s="780"/>
      <c r="AH114" s="780"/>
      <c r="AI114" s="780"/>
      <c r="AJ114" s="781"/>
      <c r="AK114" s="782">
        <v>10863</v>
      </c>
      <c r="AL114" s="780"/>
      <c r="AM114" s="780"/>
      <c r="AN114" s="780"/>
      <c r="AO114" s="781"/>
      <c r="AP114" s="824">
        <v>0.5</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646412</v>
      </c>
      <c r="BR114" s="817"/>
      <c r="BS114" s="817"/>
      <c r="BT114" s="817"/>
      <c r="BU114" s="817"/>
      <c r="BV114" s="817">
        <v>643375</v>
      </c>
      <c r="BW114" s="817"/>
      <c r="BX114" s="817"/>
      <c r="BY114" s="817"/>
      <c r="BZ114" s="817"/>
      <c r="CA114" s="817">
        <v>667966</v>
      </c>
      <c r="CB114" s="817"/>
      <c r="CC114" s="817"/>
      <c r="CD114" s="817"/>
      <c r="CE114" s="817"/>
      <c r="CF114" s="875">
        <v>30.3</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447</v>
      </c>
      <c r="DH114" s="780"/>
      <c r="DI114" s="780"/>
      <c r="DJ114" s="780"/>
      <c r="DK114" s="781"/>
      <c r="DL114" s="782" t="s">
        <v>447</v>
      </c>
      <c r="DM114" s="780"/>
      <c r="DN114" s="780"/>
      <c r="DO114" s="780"/>
      <c r="DP114" s="781"/>
      <c r="DQ114" s="782" t="s">
        <v>447</v>
      </c>
      <c r="DR114" s="780"/>
      <c r="DS114" s="780"/>
      <c r="DT114" s="780"/>
      <c r="DU114" s="781"/>
      <c r="DV114" s="824" t="s">
        <v>176</v>
      </c>
      <c r="DW114" s="825"/>
      <c r="DX114" s="825"/>
      <c r="DY114" s="825"/>
      <c r="DZ114" s="826"/>
    </row>
    <row r="115" spans="1:130" s="230"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16391</v>
      </c>
      <c r="AB115" s="919"/>
      <c r="AC115" s="919"/>
      <c r="AD115" s="919"/>
      <c r="AE115" s="920"/>
      <c r="AF115" s="921">
        <v>19991</v>
      </c>
      <c r="AG115" s="919"/>
      <c r="AH115" s="919"/>
      <c r="AI115" s="919"/>
      <c r="AJ115" s="920"/>
      <c r="AK115" s="921">
        <v>19991</v>
      </c>
      <c r="AL115" s="919"/>
      <c r="AM115" s="919"/>
      <c r="AN115" s="919"/>
      <c r="AO115" s="920"/>
      <c r="AP115" s="922">
        <v>0.9</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447</v>
      </c>
      <c r="BR115" s="817"/>
      <c r="BS115" s="817"/>
      <c r="BT115" s="817"/>
      <c r="BU115" s="817"/>
      <c r="BV115" s="817" t="s">
        <v>446</v>
      </c>
      <c r="BW115" s="817"/>
      <c r="BX115" s="817"/>
      <c r="BY115" s="817"/>
      <c r="BZ115" s="817"/>
      <c r="CA115" s="817" t="s">
        <v>176</v>
      </c>
      <c r="CB115" s="817"/>
      <c r="CC115" s="817"/>
      <c r="CD115" s="817"/>
      <c r="CE115" s="817"/>
      <c r="CF115" s="875" t="s">
        <v>176</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176</v>
      </c>
      <c r="DH115" s="780"/>
      <c r="DI115" s="780"/>
      <c r="DJ115" s="780"/>
      <c r="DK115" s="781"/>
      <c r="DL115" s="782" t="s">
        <v>447</v>
      </c>
      <c r="DM115" s="780"/>
      <c r="DN115" s="780"/>
      <c r="DO115" s="780"/>
      <c r="DP115" s="781"/>
      <c r="DQ115" s="782" t="s">
        <v>447</v>
      </c>
      <c r="DR115" s="780"/>
      <c r="DS115" s="780"/>
      <c r="DT115" s="780"/>
      <c r="DU115" s="781"/>
      <c r="DV115" s="824" t="s">
        <v>176</v>
      </c>
      <c r="DW115" s="825"/>
      <c r="DX115" s="825"/>
      <c r="DY115" s="825"/>
      <c r="DZ115" s="826"/>
    </row>
    <row r="116" spans="1:130" s="230"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386</v>
      </c>
      <c r="AB116" s="780"/>
      <c r="AC116" s="780"/>
      <c r="AD116" s="780"/>
      <c r="AE116" s="781"/>
      <c r="AF116" s="782" t="s">
        <v>447</v>
      </c>
      <c r="AG116" s="780"/>
      <c r="AH116" s="780"/>
      <c r="AI116" s="780"/>
      <c r="AJ116" s="781"/>
      <c r="AK116" s="782" t="s">
        <v>176</v>
      </c>
      <c r="AL116" s="780"/>
      <c r="AM116" s="780"/>
      <c r="AN116" s="780"/>
      <c r="AO116" s="781"/>
      <c r="AP116" s="824" t="s">
        <v>447</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176</v>
      </c>
      <c r="BR116" s="817"/>
      <c r="BS116" s="817"/>
      <c r="BT116" s="817"/>
      <c r="BU116" s="817"/>
      <c r="BV116" s="817" t="s">
        <v>447</v>
      </c>
      <c r="BW116" s="817"/>
      <c r="BX116" s="817"/>
      <c r="BY116" s="817"/>
      <c r="BZ116" s="817"/>
      <c r="CA116" s="817" t="s">
        <v>447</v>
      </c>
      <c r="CB116" s="817"/>
      <c r="CC116" s="817"/>
      <c r="CD116" s="817"/>
      <c r="CE116" s="817"/>
      <c r="CF116" s="875" t="s">
        <v>447</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176</v>
      </c>
      <c r="DH116" s="780"/>
      <c r="DI116" s="780"/>
      <c r="DJ116" s="780"/>
      <c r="DK116" s="781"/>
      <c r="DL116" s="782" t="s">
        <v>447</v>
      </c>
      <c r="DM116" s="780"/>
      <c r="DN116" s="780"/>
      <c r="DO116" s="780"/>
      <c r="DP116" s="781"/>
      <c r="DQ116" s="782" t="s">
        <v>447</v>
      </c>
      <c r="DR116" s="780"/>
      <c r="DS116" s="780"/>
      <c r="DT116" s="780"/>
      <c r="DU116" s="781"/>
      <c r="DV116" s="824" t="s">
        <v>446</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615426</v>
      </c>
      <c r="AB117" s="903"/>
      <c r="AC117" s="903"/>
      <c r="AD117" s="903"/>
      <c r="AE117" s="904"/>
      <c r="AF117" s="905">
        <v>686303</v>
      </c>
      <c r="AG117" s="903"/>
      <c r="AH117" s="903"/>
      <c r="AI117" s="903"/>
      <c r="AJ117" s="904"/>
      <c r="AK117" s="905">
        <v>731698</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176</v>
      </c>
      <c r="BR117" s="817"/>
      <c r="BS117" s="817"/>
      <c r="BT117" s="817"/>
      <c r="BU117" s="817"/>
      <c r="BV117" s="817" t="s">
        <v>450</v>
      </c>
      <c r="BW117" s="817"/>
      <c r="BX117" s="817"/>
      <c r="BY117" s="817"/>
      <c r="BZ117" s="817"/>
      <c r="CA117" s="817" t="s">
        <v>447</v>
      </c>
      <c r="CB117" s="817"/>
      <c r="CC117" s="817"/>
      <c r="CD117" s="817"/>
      <c r="CE117" s="817"/>
      <c r="CF117" s="875" t="s">
        <v>176</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447</v>
      </c>
      <c r="DH117" s="780"/>
      <c r="DI117" s="780"/>
      <c r="DJ117" s="780"/>
      <c r="DK117" s="781"/>
      <c r="DL117" s="782" t="s">
        <v>466</v>
      </c>
      <c r="DM117" s="780"/>
      <c r="DN117" s="780"/>
      <c r="DO117" s="780"/>
      <c r="DP117" s="781"/>
      <c r="DQ117" s="782" t="s">
        <v>176</v>
      </c>
      <c r="DR117" s="780"/>
      <c r="DS117" s="780"/>
      <c r="DT117" s="780"/>
      <c r="DU117" s="781"/>
      <c r="DV117" s="824" t="s">
        <v>450</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308</v>
      </c>
      <c r="AL118" s="896"/>
      <c r="AM118" s="896"/>
      <c r="AN118" s="896"/>
      <c r="AO118" s="897"/>
      <c r="AP118" s="899" t="s">
        <v>434</v>
      </c>
      <c r="AQ118" s="900"/>
      <c r="AR118" s="900"/>
      <c r="AS118" s="900"/>
      <c r="AT118" s="901"/>
      <c r="AU118" s="932"/>
      <c r="AV118" s="933"/>
      <c r="AW118" s="933"/>
      <c r="AX118" s="933"/>
      <c r="AY118" s="933"/>
      <c r="AZ118" s="838" t="s">
        <v>467</v>
      </c>
      <c r="BA118" s="839"/>
      <c r="BB118" s="839"/>
      <c r="BC118" s="839"/>
      <c r="BD118" s="839"/>
      <c r="BE118" s="839"/>
      <c r="BF118" s="839"/>
      <c r="BG118" s="839"/>
      <c r="BH118" s="839"/>
      <c r="BI118" s="839"/>
      <c r="BJ118" s="839"/>
      <c r="BK118" s="839"/>
      <c r="BL118" s="839"/>
      <c r="BM118" s="839"/>
      <c r="BN118" s="839"/>
      <c r="BO118" s="839"/>
      <c r="BP118" s="840"/>
      <c r="BQ118" s="879" t="s">
        <v>447</v>
      </c>
      <c r="BR118" s="845"/>
      <c r="BS118" s="845"/>
      <c r="BT118" s="845"/>
      <c r="BU118" s="845"/>
      <c r="BV118" s="845" t="s">
        <v>447</v>
      </c>
      <c r="BW118" s="845"/>
      <c r="BX118" s="845"/>
      <c r="BY118" s="845"/>
      <c r="BZ118" s="845"/>
      <c r="CA118" s="845" t="s">
        <v>466</v>
      </c>
      <c r="CB118" s="845"/>
      <c r="CC118" s="845"/>
      <c r="CD118" s="845"/>
      <c r="CE118" s="845"/>
      <c r="CF118" s="875" t="s">
        <v>447</v>
      </c>
      <c r="CG118" s="876"/>
      <c r="CH118" s="876"/>
      <c r="CI118" s="876"/>
      <c r="CJ118" s="876"/>
      <c r="CK118" s="927"/>
      <c r="CL118" s="821"/>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447</v>
      </c>
      <c r="DH118" s="780"/>
      <c r="DI118" s="780"/>
      <c r="DJ118" s="780"/>
      <c r="DK118" s="781"/>
      <c r="DL118" s="782" t="s">
        <v>447</v>
      </c>
      <c r="DM118" s="780"/>
      <c r="DN118" s="780"/>
      <c r="DO118" s="780"/>
      <c r="DP118" s="781"/>
      <c r="DQ118" s="782" t="s">
        <v>447</v>
      </c>
      <c r="DR118" s="780"/>
      <c r="DS118" s="780"/>
      <c r="DT118" s="780"/>
      <c r="DU118" s="781"/>
      <c r="DV118" s="824" t="s">
        <v>447</v>
      </c>
      <c r="DW118" s="825"/>
      <c r="DX118" s="825"/>
      <c r="DY118" s="825"/>
      <c r="DZ118" s="826"/>
    </row>
    <row r="119" spans="1:130" s="230"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447</v>
      </c>
      <c r="AB119" s="889"/>
      <c r="AC119" s="889"/>
      <c r="AD119" s="889"/>
      <c r="AE119" s="890"/>
      <c r="AF119" s="891" t="s">
        <v>447</v>
      </c>
      <c r="AG119" s="889"/>
      <c r="AH119" s="889"/>
      <c r="AI119" s="889"/>
      <c r="AJ119" s="890"/>
      <c r="AK119" s="891" t="s">
        <v>176</v>
      </c>
      <c r="AL119" s="889"/>
      <c r="AM119" s="889"/>
      <c r="AN119" s="889"/>
      <c r="AO119" s="890"/>
      <c r="AP119" s="892" t="s">
        <v>447</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469</v>
      </c>
      <c r="BP119" s="878"/>
      <c r="BQ119" s="879">
        <v>7566725</v>
      </c>
      <c r="BR119" s="845"/>
      <c r="BS119" s="845"/>
      <c r="BT119" s="845"/>
      <c r="BU119" s="845"/>
      <c r="BV119" s="845">
        <v>7394548</v>
      </c>
      <c r="BW119" s="845"/>
      <c r="BX119" s="845"/>
      <c r="BY119" s="845"/>
      <c r="BZ119" s="845"/>
      <c r="CA119" s="845">
        <v>6935518</v>
      </c>
      <c r="CB119" s="845"/>
      <c r="CC119" s="845"/>
      <c r="CD119" s="845"/>
      <c r="CE119" s="845"/>
      <c r="CF119" s="748"/>
      <c r="CG119" s="749"/>
      <c r="CH119" s="749"/>
      <c r="CI119" s="749"/>
      <c r="CJ119" s="834"/>
      <c r="CK119" s="928"/>
      <c r="CL119" s="823"/>
      <c r="CM119" s="838" t="s">
        <v>470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169998</v>
      </c>
      <c r="DH119" s="764"/>
      <c r="DI119" s="764"/>
      <c r="DJ119" s="764"/>
      <c r="DK119" s="765"/>
      <c r="DL119" s="766">
        <v>159931</v>
      </c>
      <c r="DM119" s="764"/>
      <c r="DN119" s="764"/>
      <c r="DO119" s="764"/>
      <c r="DP119" s="765"/>
      <c r="DQ119" s="766">
        <v>133718</v>
      </c>
      <c r="DR119" s="764"/>
      <c r="DS119" s="764"/>
      <c r="DT119" s="764"/>
      <c r="DU119" s="765"/>
      <c r="DV119" s="848">
        <v>6.1</v>
      </c>
      <c r="DW119" s="849"/>
      <c r="DX119" s="849"/>
      <c r="DY119" s="849"/>
      <c r="DZ119" s="850"/>
    </row>
    <row r="120" spans="1:130" s="230"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447</v>
      </c>
      <c r="AB120" s="780"/>
      <c r="AC120" s="780"/>
      <c r="AD120" s="780"/>
      <c r="AE120" s="781"/>
      <c r="AF120" s="782" t="s">
        <v>447</v>
      </c>
      <c r="AG120" s="780"/>
      <c r="AH120" s="780"/>
      <c r="AI120" s="780"/>
      <c r="AJ120" s="781"/>
      <c r="AK120" s="782" t="s">
        <v>176</v>
      </c>
      <c r="AL120" s="780"/>
      <c r="AM120" s="780"/>
      <c r="AN120" s="780"/>
      <c r="AO120" s="781"/>
      <c r="AP120" s="824" t="s">
        <v>447</v>
      </c>
      <c r="AQ120" s="825"/>
      <c r="AR120" s="825"/>
      <c r="AS120" s="825"/>
      <c r="AT120" s="826"/>
      <c r="AU120" s="880" t="s">
        <v>471</v>
      </c>
      <c r="AV120" s="881"/>
      <c r="AW120" s="881"/>
      <c r="AX120" s="881"/>
      <c r="AY120" s="882"/>
      <c r="AZ120" s="860" t="s">
        <v>472</v>
      </c>
      <c r="BA120" s="808"/>
      <c r="BB120" s="808"/>
      <c r="BC120" s="808"/>
      <c r="BD120" s="808"/>
      <c r="BE120" s="808"/>
      <c r="BF120" s="808"/>
      <c r="BG120" s="808"/>
      <c r="BH120" s="808"/>
      <c r="BI120" s="808"/>
      <c r="BJ120" s="808"/>
      <c r="BK120" s="808"/>
      <c r="BL120" s="808"/>
      <c r="BM120" s="808"/>
      <c r="BN120" s="808"/>
      <c r="BO120" s="808"/>
      <c r="BP120" s="809"/>
      <c r="BQ120" s="861">
        <v>1527547</v>
      </c>
      <c r="BR120" s="842"/>
      <c r="BS120" s="842"/>
      <c r="BT120" s="842"/>
      <c r="BU120" s="842"/>
      <c r="BV120" s="842">
        <v>1736710</v>
      </c>
      <c r="BW120" s="842"/>
      <c r="BX120" s="842"/>
      <c r="BY120" s="842"/>
      <c r="BZ120" s="842"/>
      <c r="CA120" s="842">
        <v>1687768</v>
      </c>
      <c r="CB120" s="842"/>
      <c r="CC120" s="842"/>
      <c r="CD120" s="842"/>
      <c r="CE120" s="842"/>
      <c r="CF120" s="866">
        <v>76.5</v>
      </c>
      <c r="CG120" s="867"/>
      <c r="CH120" s="867"/>
      <c r="CI120" s="867"/>
      <c r="CJ120" s="867"/>
      <c r="CK120" s="868" t="s">
        <v>473</v>
      </c>
      <c r="CL120" s="852"/>
      <c r="CM120" s="852"/>
      <c r="CN120" s="852"/>
      <c r="CO120" s="853"/>
      <c r="CP120" s="872" t="s">
        <v>474</v>
      </c>
      <c r="CQ120" s="873"/>
      <c r="CR120" s="873"/>
      <c r="CS120" s="873"/>
      <c r="CT120" s="873"/>
      <c r="CU120" s="873"/>
      <c r="CV120" s="873"/>
      <c r="CW120" s="873"/>
      <c r="CX120" s="873"/>
      <c r="CY120" s="873"/>
      <c r="CZ120" s="873"/>
      <c r="DA120" s="873"/>
      <c r="DB120" s="873"/>
      <c r="DC120" s="873"/>
      <c r="DD120" s="873"/>
      <c r="DE120" s="873"/>
      <c r="DF120" s="874"/>
      <c r="DG120" s="861">
        <v>813094</v>
      </c>
      <c r="DH120" s="842"/>
      <c r="DI120" s="842"/>
      <c r="DJ120" s="842"/>
      <c r="DK120" s="842"/>
      <c r="DL120" s="842">
        <v>625129</v>
      </c>
      <c r="DM120" s="842"/>
      <c r="DN120" s="842"/>
      <c r="DO120" s="842"/>
      <c r="DP120" s="842"/>
      <c r="DQ120" s="842">
        <v>462527</v>
      </c>
      <c r="DR120" s="842"/>
      <c r="DS120" s="842"/>
      <c r="DT120" s="842"/>
      <c r="DU120" s="842"/>
      <c r="DV120" s="843">
        <v>21</v>
      </c>
      <c r="DW120" s="843"/>
      <c r="DX120" s="843"/>
      <c r="DY120" s="843"/>
      <c r="DZ120" s="844"/>
    </row>
    <row r="121" spans="1:130" s="230" customFormat="1" ht="26.25" customHeight="1" x14ac:dyDescent="0.15">
      <c r="A121" s="820"/>
      <c r="B121" s="821"/>
      <c r="C121" s="863" t="s">
        <v>475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176</v>
      </c>
      <c r="AB121" s="780"/>
      <c r="AC121" s="780"/>
      <c r="AD121" s="780"/>
      <c r="AE121" s="781"/>
      <c r="AF121" s="782" t="s">
        <v>447</v>
      </c>
      <c r="AG121" s="780"/>
      <c r="AH121" s="780"/>
      <c r="AI121" s="780"/>
      <c r="AJ121" s="781"/>
      <c r="AK121" s="782" t="s">
        <v>447</v>
      </c>
      <c r="AL121" s="780"/>
      <c r="AM121" s="780"/>
      <c r="AN121" s="780"/>
      <c r="AO121" s="781"/>
      <c r="AP121" s="824" t="s">
        <v>176</v>
      </c>
      <c r="AQ121" s="825"/>
      <c r="AR121" s="825"/>
      <c r="AS121" s="825"/>
      <c r="AT121" s="826"/>
      <c r="AU121" s="883"/>
      <c r="AV121" s="884"/>
      <c r="AW121" s="884"/>
      <c r="AX121" s="884"/>
      <c r="AY121" s="885"/>
      <c r="AZ121" s="815" t="s">
        <v>476</v>
      </c>
      <c r="BA121" s="752"/>
      <c r="BB121" s="752"/>
      <c r="BC121" s="752"/>
      <c r="BD121" s="752"/>
      <c r="BE121" s="752"/>
      <c r="BF121" s="752"/>
      <c r="BG121" s="752"/>
      <c r="BH121" s="752"/>
      <c r="BI121" s="752"/>
      <c r="BJ121" s="752"/>
      <c r="BK121" s="752"/>
      <c r="BL121" s="752"/>
      <c r="BM121" s="752"/>
      <c r="BN121" s="752"/>
      <c r="BO121" s="752"/>
      <c r="BP121" s="753"/>
      <c r="BQ121" s="816">
        <v>139399</v>
      </c>
      <c r="BR121" s="817"/>
      <c r="BS121" s="817"/>
      <c r="BT121" s="817"/>
      <c r="BU121" s="817"/>
      <c r="BV121" s="817">
        <v>188921</v>
      </c>
      <c r="BW121" s="817"/>
      <c r="BX121" s="817"/>
      <c r="BY121" s="817"/>
      <c r="BZ121" s="817"/>
      <c r="CA121" s="817">
        <v>162634</v>
      </c>
      <c r="CB121" s="817"/>
      <c r="CC121" s="817"/>
      <c r="CD121" s="817"/>
      <c r="CE121" s="817"/>
      <c r="CF121" s="875">
        <v>7.4</v>
      </c>
      <c r="CG121" s="876"/>
      <c r="CH121" s="876"/>
      <c r="CI121" s="876"/>
      <c r="CJ121" s="876"/>
      <c r="CK121" s="869"/>
      <c r="CL121" s="855"/>
      <c r="CM121" s="855"/>
      <c r="CN121" s="855"/>
      <c r="CO121" s="856"/>
      <c r="CP121" s="835" t="s">
        <v>477</v>
      </c>
      <c r="CQ121" s="836"/>
      <c r="CR121" s="836"/>
      <c r="CS121" s="836"/>
      <c r="CT121" s="836"/>
      <c r="CU121" s="836"/>
      <c r="CV121" s="836"/>
      <c r="CW121" s="836"/>
      <c r="CX121" s="836"/>
      <c r="CY121" s="836"/>
      <c r="CZ121" s="836"/>
      <c r="DA121" s="836"/>
      <c r="DB121" s="836"/>
      <c r="DC121" s="836"/>
      <c r="DD121" s="836"/>
      <c r="DE121" s="836"/>
      <c r="DF121" s="837"/>
      <c r="DG121" s="816">
        <v>535643</v>
      </c>
      <c r="DH121" s="817"/>
      <c r="DI121" s="817"/>
      <c r="DJ121" s="817"/>
      <c r="DK121" s="817"/>
      <c r="DL121" s="817">
        <v>554380</v>
      </c>
      <c r="DM121" s="817"/>
      <c r="DN121" s="817"/>
      <c r="DO121" s="817"/>
      <c r="DP121" s="817"/>
      <c r="DQ121" s="817">
        <v>410163</v>
      </c>
      <c r="DR121" s="817"/>
      <c r="DS121" s="817"/>
      <c r="DT121" s="817"/>
      <c r="DU121" s="817"/>
      <c r="DV121" s="794">
        <v>18.600000000000001</v>
      </c>
      <c r="DW121" s="794"/>
      <c r="DX121" s="794"/>
      <c r="DY121" s="794"/>
      <c r="DZ121" s="795"/>
    </row>
    <row r="122" spans="1:130" s="230" customFormat="1" ht="26.25" customHeight="1" x14ac:dyDescent="0.15">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447</v>
      </c>
      <c r="AB122" s="780"/>
      <c r="AC122" s="780"/>
      <c r="AD122" s="780"/>
      <c r="AE122" s="781"/>
      <c r="AF122" s="782" t="s">
        <v>447</v>
      </c>
      <c r="AG122" s="780"/>
      <c r="AH122" s="780"/>
      <c r="AI122" s="780"/>
      <c r="AJ122" s="781"/>
      <c r="AK122" s="782" t="s">
        <v>447</v>
      </c>
      <c r="AL122" s="780"/>
      <c r="AM122" s="780"/>
      <c r="AN122" s="780"/>
      <c r="AO122" s="781"/>
      <c r="AP122" s="824" t="s">
        <v>447</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4289127</v>
      </c>
      <c r="BR122" s="845"/>
      <c r="BS122" s="845"/>
      <c r="BT122" s="845"/>
      <c r="BU122" s="845"/>
      <c r="BV122" s="845">
        <v>4158315</v>
      </c>
      <c r="BW122" s="845"/>
      <c r="BX122" s="845"/>
      <c r="BY122" s="845"/>
      <c r="BZ122" s="845"/>
      <c r="CA122" s="845">
        <v>3968643</v>
      </c>
      <c r="CB122" s="845"/>
      <c r="CC122" s="845"/>
      <c r="CD122" s="845"/>
      <c r="CE122" s="845"/>
      <c r="CF122" s="846">
        <v>179.9</v>
      </c>
      <c r="CG122" s="847"/>
      <c r="CH122" s="847"/>
      <c r="CI122" s="847"/>
      <c r="CJ122" s="847"/>
      <c r="CK122" s="869"/>
      <c r="CL122" s="855"/>
      <c r="CM122" s="855"/>
      <c r="CN122" s="855"/>
      <c r="CO122" s="856"/>
      <c r="CP122" s="835" t="s">
        <v>479</v>
      </c>
      <c r="CQ122" s="836"/>
      <c r="CR122" s="836"/>
      <c r="CS122" s="836"/>
      <c r="CT122" s="836"/>
      <c r="CU122" s="836"/>
      <c r="CV122" s="836"/>
      <c r="CW122" s="836"/>
      <c r="CX122" s="836"/>
      <c r="CY122" s="836"/>
      <c r="CZ122" s="836"/>
      <c r="DA122" s="836"/>
      <c r="DB122" s="836"/>
      <c r="DC122" s="836"/>
      <c r="DD122" s="836"/>
      <c r="DE122" s="836"/>
      <c r="DF122" s="837"/>
      <c r="DG122" s="816" t="s">
        <v>176</v>
      </c>
      <c r="DH122" s="817"/>
      <c r="DI122" s="817"/>
      <c r="DJ122" s="817"/>
      <c r="DK122" s="817"/>
      <c r="DL122" s="817" t="s">
        <v>176</v>
      </c>
      <c r="DM122" s="817"/>
      <c r="DN122" s="817"/>
      <c r="DO122" s="817"/>
      <c r="DP122" s="817"/>
      <c r="DQ122" s="817" t="s">
        <v>176</v>
      </c>
      <c r="DR122" s="817"/>
      <c r="DS122" s="817"/>
      <c r="DT122" s="817"/>
      <c r="DU122" s="817"/>
      <c r="DV122" s="794" t="s">
        <v>176</v>
      </c>
      <c r="DW122" s="794"/>
      <c r="DX122" s="794"/>
      <c r="DY122" s="794"/>
      <c r="DZ122" s="795"/>
    </row>
    <row r="123" spans="1:130" s="230" customFormat="1" ht="26.25" customHeight="1" x14ac:dyDescent="0.15">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176</v>
      </c>
      <c r="AB123" s="780"/>
      <c r="AC123" s="780"/>
      <c r="AD123" s="780"/>
      <c r="AE123" s="781"/>
      <c r="AF123" s="782" t="s">
        <v>447</v>
      </c>
      <c r="AG123" s="780"/>
      <c r="AH123" s="780"/>
      <c r="AI123" s="780"/>
      <c r="AJ123" s="781"/>
      <c r="AK123" s="782" t="s">
        <v>447</v>
      </c>
      <c r="AL123" s="780"/>
      <c r="AM123" s="780"/>
      <c r="AN123" s="780"/>
      <c r="AO123" s="781"/>
      <c r="AP123" s="824" t="s">
        <v>447</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480</v>
      </c>
      <c r="BP123" s="878"/>
      <c r="BQ123" s="832">
        <v>5956073</v>
      </c>
      <c r="BR123" s="833"/>
      <c r="BS123" s="833"/>
      <c r="BT123" s="833"/>
      <c r="BU123" s="833"/>
      <c r="BV123" s="833">
        <v>6083946</v>
      </c>
      <c r="BW123" s="833"/>
      <c r="BX123" s="833"/>
      <c r="BY123" s="833"/>
      <c r="BZ123" s="833"/>
      <c r="CA123" s="833">
        <v>5819045</v>
      </c>
      <c r="CB123" s="833"/>
      <c r="CC123" s="833"/>
      <c r="CD123" s="833"/>
      <c r="CE123" s="833"/>
      <c r="CF123" s="748"/>
      <c r="CG123" s="749"/>
      <c r="CH123" s="749"/>
      <c r="CI123" s="749"/>
      <c r="CJ123" s="834"/>
      <c r="CK123" s="869"/>
      <c r="CL123" s="855"/>
      <c r="CM123" s="855"/>
      <c r="CN123" s="855"/>
      <c r="CO123" s="856"/>
      <c r="CP123" s="835" t="s">
        <v>481</v>
      </c>
      <c r="CQ123" s="836"/>
      <c r="CR123" s="836"/>
      <c r="CS123" s="836"/>
      <c r="CT123" s="836"/>
      <c r="CU123" s="836"/>
      <c r="CV123" s="836"/>
      <c r="CW123" s="836"/>
      <c r="CX123" s="836"/>
      <c r="CY123" s="836"/>
      <c r="CZ123" s="836"/>
      <c r="DA123" s="836"/>
      <c r="DB123" s="836"/>
      <c r="DC123" s="836"/>
      <c r="DD123" s="836"/>
      <c r="DE123" s="836"/>
      <c r="DF123" s="837"/>
      <c r="DG123" s="779" t="s">
        <v>482</v>
      </c>
      <c r="DH123" s="780"/>
      <c r="DI123" s="780"/>
      <c r="DJ123" s="780"/>
      <c r="DK123" s="781"/>
      <c r="DL123" s="782" t="s">
        <v>176</v>
      </c>
      <c r="DM123" s="780"/>
      <c r="DN123" s="780"/>
      <c r="DO123" s="780"/>
      <c r="DP123" s="781"/>
      <c r="DQ123" s="782" t="s">
        <v>176</v>
      </c>
      <c r="DR123" s="780"/>
      <c r="DS123" s="780"/>
      <c r="DT123" s="780"/>
      <c r="DU123" s="781"/>
      <c r="DV123" s="824" t="s">
        <v>447</v>
      </c>
      <c r="DW123" s="825"/>
      <c r="DX123" s="825"/>
      <c r="DY123" s="825"/>
      <c r="DZ123" s="826"/>
    </row>
    <row r="124" spans="1:130" s="230" customFormat="1" ht="26.25" customHeight="1" thickBot="1" x14ac:dyDescent="0.2">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450</v>
      </c>
      <c r="AB124" s="780"/>
      <c r="AC124" s="780"/>
      <c r="AD124" s="780"/>
      <c r="AE124" s="781"/>
      <c r="AF124" s="782" t="s">
        <v>482</v>
      </c>
      <c r="AG124" s="780"/>
      <c r="AH124" s="780"/>
      <c r="AI124" s="780"/>
      <c r="AJ124" s="781"/>
      <c r="AK124" s="782" t="s">
        <v>176</v>
      </c>
      <c r="AL124" s="780"/>
      <c r="AM124" s="780"/>
      <c r="AN124" s="780"/>
      <c r="AO124" s="781"/>
      <c r="AP124" s="824" t="s">
        <v>482</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78.3</v>
      </c>
      <c r="BR124" s="831"/>
      <c r="BS124" s="831"/>
      <c r="BT124" s="831"/>
      <c r="BU124" s="831"/>
      <c r="BV124" s="831">
        <v>57.8</v>
      </c>
      <c r="BW124" s="831"/>
      <c r="BX124" s="831"/>
      <c r="BY124" s="831"/>
      <c r="BZ124" s="831"/>
      <c r="CA124" s="831">
        <v>50.6</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450</v>
      </c>
      <c r="DH124" s="764"/>
      <c r="DI124" s="764"/>
      <c r="DJ124" s="764"/>
      <c r="DK124" s="765"/>
      <c r="DL124" s="766" t="s">
        <v>447</v>
      </c>
      <c r="DM124" s="764"/>
      <c r="DN124" s="764"/>
      <c r="DO124" s="764"/>
      <c r="DP124" s="765"/>
      <c r="DQ124" s="766" t="s">
        <v>447</v>
      </c>
      <c r="DR124" s="764"/>
      <c r="DS124" s="764"/>
      <c r="DT124" s="764"/>
      <c r="DU124" s="765"/>
      <c r="DV124" s="848" t="s">
        <v>466</v>
      </c>
      <c r="DW124" s="849"/>
      <c r="DX124" s="849"/>
      <c r="DY124" s="849"/>
      <c r="DZ124" s="850"/>
    </row>
    <row r="125" spans="1:130" s="230" customFormat="1" ht="26.25" customHeight="1" x14ac:dyDescent="0.15">
      <c r="A125" s="820"/>
      <c r="B125" s="821"/>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482</v>
      </c>
      <c r="AB125" s="780"/>
      <c r="AC125" s="780"/>
      <c r="AD125" s="780"/>
      <c r="AE125" s="781"/>
      <c r="AF125" s="782" t="s">
        <v>450</v>
      </c>
      <c r="AG125" s="780"/>
      <c r="AH125" s="780"/>
      <c r="AI125" s="780"/>
      <c r="AJ125" s="781"/>
      <c r="AK125" s="782" t="s">
        <v>482</v>
      </c>
      <c r="AL125" s="780"/>
      <c r="AM125" s="780"/>
      <c r="AN125" s="780"/>
      <c r="AO125" s="781"/>
      <c r="AP125" s="824" t="s">
        <v>447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447</v>
      </c>
      <c r="DH125" s="842"/>
      <c r="DI125" s="842"/>
      <c r="DJ125" s="842"/>
      <c r="DK125" s="842"/>
      <c r="DL125" s="842" t="s">
        <v>447</v>
      </c>
      <c r="DM125" s="842"/>
      <c r="DN125" s="842"/>
      <c r="DO125" s="842"/>
      <c r="DP125" s="842"/>
      <c r="DQ125" s="842" t="s">
        <v>466</v>
      </c>
      <c r="DR125" s="842"/>
      <c r="DS125" s="842"/>
      <c r="DT125" s="842"/>
      <c r="DU125" s="842"/>
      <c r="DV125" s="843" t="s">
        <v>450</v>
      </c>
      <c r="DW125" s="843"/>
      <c r="DX125" s="843"/>
      <c r="DY125" s="843"/>
      <c r="DZ125" s="844"/>
    </row>
    <row r="126" spans="1:130" s="230" customFormat="1" ht="26.25" customHeight="1" thickBot="1" x14ac:dyDescent="0.2">
      <c r="A126" s="820"/>
      <c r="B126" s="821"/>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16391</v>
      </c>
      <c r="AB126" s="780"/>
      <c r="AC126" s="780"/>
      <c r="AD126" s="780"/>
      <c r="AE126" s="781"/>
      <c r="AF126" s="782">
        <v>19991</v>
      </c>
      <c r="AG126" s="780"/>
      <c r="AH126" s="780"/>
      <c r="AI126" s="780"/>
      <c r="AJ126" s="781"/>
      <c r="AK126" s="782">
        <v>19991</v>
      </c>
      <c r="AL126" s="780"/>
      <c r="AM126" s="780"/>
      <c r="AN126" s="780"/>
      <c r="AO126" s="781"/>
      <c r="AP126" s="824">
        <v>0.9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447</v>
      </c>
      <c r="DH126" s="817"/>
      <c r="DI126" s="817"/>
      <c r="DJ126" s="817"/>
      <c r="DK126" s="817"/>
      <c r="DL126" s="817" t="s">
        <v>450</v>
      </c>
      <c r="DM126" s="817"/>
      <c r="DN126" s="817"/>
      <c r="DO126" s="817"/>
      <c r="DP126" s="817"/>
      <c r="DQ126" s="817" t="s">
        <v>447</v>
      </c>
      <c r="DR126" s="817"/>
      <c r="DS126" s="817"/>
      <c r="DT126" s="817"/>
      <c r="DU126" s="817"/>
      <c r="DV126" s="794" t="s">
        <v>447</v>
      </c>
      <c r="DW126" s="794"/>
      <c r="DX126" s="794"/>
      <c r="DY126" s="794"/>
      <c r="DZ126" s="795"/>
    </row>
    <row r="127" spans="1:130" s="230" customFormat="1" ht="26.25" customHeight="1" x14ac:dyDescent="0.15">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482</v>
      </c>
      <c r="AB127" s="780"/>
      <c r="AC127" s="780"/>
      <c r="AD127" s="780"/>
      <c r="AE127" s="781"/>
      <c r="AF127" s="782" t="s">
        <v>482</v>
      </c>
      <c r="AG127" s="780"/>
      <c r="AH127" s="780"/>
      <c r="AI127" s="780"/>
      <c r="AJ127" s="781"/>
      <c r="AK127" s="782" t="s">
        <v>466</v>
      </c>
      <c r="AL127" s="780"/>
      <c r="AM127" s="780"/>
      <c r="AN127" s="780"/>
      <c r="AO127" s="781"/>
      <c r="AP127" s="824" t="s">
        <v>447</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450</v>
      </c>
      <c r="DH127" s="817"/>
      <c r="DI127" s="817"/>
      <c r="DJ127" s="817"/>
      <c r="DK127" s="817"/>
      <c r="DL127" s="817" t="s">
        <v>447</v>
      </c>
      <c r="DM127" s="817"/>
      <c r="DN127" s="817"/>
      <c r="DO127" s="817"/>
      <c r="DP127" s="817"/>
      <c r="DQ127" s="817" t="s">
        <v>482</v>
      </c>
      <c r="DR127" s="817"/>
      <c r="DS127" s="817"/>
      <c r="DT127" s="817"/>
      <c r="DU127" s="817"/>
      <c r="DV127" s="794" t="s">
        <v>447</v>
      </c>
      <c r="DW127" s="794"/>
      <c r="DX127" s="794"/>
      <c r="DY127" s="794"/>
      <c r="DZ127" s="795"/>
    </row>
    <row r="128" spans="1:130" s="230" customFormat="1" ht="26.25" customHeight="1" thickBot="1" x14ac:dyDescent="0.2">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26438</v>
      </c>
      <c r="AB128" s="801"/>
      <c r="AC128" s="801"/>
      <c r="AD128" s="801"/>
      <c r="AE128" s="802"/>
      <c r="AF128" s="803">
        <v>26636</v>
      </c>
      <c r="AG128" s="801"/>
      <c r="AH128" s="801"/>
      <c r="AI128" s="801"/>
      <c r="AJ128" s="802"/>
      <c r="AK128" s="803">
        <v>24462</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450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t="s">
        <v>466</v>
      </c>
      <c r="DH128" s="791"/>
      <c r="DI128" s="791"/>
      <c r="DJ128" s="791"/>
      <c r="DK128" s="791"/>
      <c r="DL128" s="791" t="s">
        <v>176</v>
      </c>
      <c r="DM128" s="791"/>
      <c r="DN128" s="791"/>
      <c r="DO128" s="791"/>
      <c r="DP128" s="791"/>
      <c r="DQ128" s="791" t="s">
        <v>498</v>
      </c>
      <c r="DR128" s="791"/>
      <c r="DS128" s="791"/>
      <c r="DT128" s="791"/>
      <c r="DU128" s="791"/>
      <c r="DV128" s="792" t="s">
        <v>176</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2520177</v>
      </c>
      <c r="AB129" s="780"/>
      <c r="AC129" s="780"/>
      <c r="AD129" s="780"/>
      <c r="AE129" s="781"/>
      <c r="AF129" s="782">
        <v>2716196</v>
      </c>
      <c r="AG129" s="780"/>
      <c r="AH129" s="780"/>
      <c r="AI129" s="780"/>
      <c r="AJ129" s="781"/>
      <c r="AK129" s="782">
        <v>2670608</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498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465524</v>
      </c>
      <c r="AB130" s="780"/>
      <c r="AC130" s="780"/>
      <c r="AD130" s="780"/>
      <c r="AE130" s="781"/>
      <c r="AF130" s="782">
        <v>449884</v>
      </c>
      <c r="AG130" s="780"/>
      <c r="AH130" s="780"/>
      <c r="AI130" s="780"/>
      <c r="AJ130" s="781"/>
      <c r="AK130" s="782">
        <v>465141</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8.6999999999999993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2054653</v>
      </c>
      <c r="AB131" s="764"/>
      <c r="AC131" s="764"/>
      <c r="AD131" s="764"/>
      <c r="AE131" s="765"/>
      <c r="AF131" s="766">
        <v>2266312</v>
      </c>
      <c r="AG131" s="764"/>
      <c r="AH131" s="764"/>
      <c r="AI131" s="764"/>
      <c r="AJ131" s="765"/>
      <c r="AK131" s="766">
        <v>2205467</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50.6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6.0089951929999996</v>
      </c>
      <c r="AB132" s="745"/>
      <c r="AC132" s="745"/>
      <c r="AD132" s="745"/>
      <c r="AE132" s="746"/>
      <c r="AF132" s="747">
        <v>9.2565807360000001</v>
      </c>
      <c r="AG132" s="745"/>
      <c r="AH132" s="745"/>
      <c r="AI132" s="745"/>
      <c r="AJ132" s="746"/>
      <c r="AK132" s="747">
        <v>10.977040239999999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5.3</v>
      </c>
      <c r="AB133" s="724"/>
      <c r="AC133" s="724"/>
      <c r="AD133" s="724"/>
      <c r="AE133" s="725"/>
      <c r="AF133" s="723">
        <v>6.6</v>
      </c>
      <c r="AG133" s="724"/>
      <c r="AH133" s="724"/>
      <c r="AI133" s="724"/>
      <c r="AJ133" s="725"/>
      <c r="AK133" s="723">
        <v>8.6999999999999993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D6cMf8gT/GBn24Ha++3js9RkWCSfKaOle9cVx1msqcTGyxVjvyeBmXJesPPuym9TuK9p+8hReS6q7sIauFL/A==" saltValue="S0pPXwgDDrgf0UQDzwbXS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P5mFnF5NPt5TovvZmFZRwg83eLWtVH0F3CxLoNjkwwpmfdhZtiV/fuI9Nz5YZjezNbSM+TNwAbyY/O6KAB2Zw==" saltValue="kxjUmxGOuMpgBB1RRO86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yAgAKQNSu2OF11zOuiZnVUDqsNWNN1l0qGf+IML+ptx7L87OE6rbg8aZkqdHBTYEDTxvEGLu1v6Hz4/ODEzcA==" saltValue="I5aNKM1f2xxCqYTQjSzw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Z73"/>
  <sheetViews>
    <sheetView showGridLines="0" view="pageBreakPreview" topLeftCell="A34"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811576</v>
      </c>
      <c r="AP9" s="281">
        <v>199355</v>
      </c>
      <c r="AQ9" s="282">
        <v>255467</v>
      </c>
      <c r="AR9" s="283">
        <v>-22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169689</v>
      </c>
      <c r="AP10" s="284">
        <v>41682</v>
      </c>
      <c r="AQ10" s="285">
        <v>29275</v>
      </c>
      <c r="AR10" s="286">
        <v>42.4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v>1683</v>
      </c>
      <c r="AP11" s="284">
        <v>413</v>
      </c>
      <c r="AQ11" s="285">
        <v>3959</v>
      </c>
      <c r="AR11" s="286">
        <v>-89.6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520</v>
      </c>
      <c r="AL12" s="1131"/>
      <c r="AM12" s="1131"/>
      <c r="AN12" s="1132"/>
      <c r="AO12" s="284" t="s">
        <v>521</v>
      </c>
      <c r="AP12" s="284" t="s">
        <v>521</v>
      </c>
      <c r="AQ12" s="285" t="s">
        <v>521</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18757</v>
      </c>
      <c r="AP13" s="284">
        <v>4607</v>
      </c>
      <c r="AQ13" s="285">
        <v>9349</v>
      </c>
      <c r="AR13" s="286">
        <v>-50.7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9568</v>
      </c>
      <c r="AP14" s="284">
        <v>2350</v>
      </c>
      <c r="AQ14" s="285">
        <v>4659</v>
      </c>
      <c r="AR14" s="286">
        <v>-49.6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-57398</v>
      </c>
      <c r="AP15" s="284">
        <v>-14099</v>
      </c>
      <c r="AQ15" s="285">
        <v>-18111</v>
      </c>
      <c r="AR15" s="286">
        <v>-22.2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953875</v>
      </c>
      <c r="AP16" s="284">
        <v>234310</v>
      </c>
      <c r="AQ16" s="285">
        <v>284598</v>
      </c>
      <c r="AR16" s="286">
        <v>-17.7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19.16</v>
      </c>
      <c r="AP21" s="298">
        <v>25.07</v>
      </c>
      <c r="AQ21" s="299">
        <v>-5.91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95.2</v>
      </c>
      <c r="AP22" s="303">
        <v>94.5</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562780</v>
      </c>
      <c r="AP32" s="312">
        <v>138241</v>
      </c>
      <c r="AQ32" s="313">
        <v>156764</v>
      </c>
      <c r="AR32" s="314">
        <v>-11.8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138064</v>
      </c>
      <c r="AP35" s="312">
        <v>33914</v>
      </c>
      <c r="AQ35" s="313">
        <v>30923</v>
      </c>
      <c r="AR35" s="314">
        <v>9.6999999999999993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10863</v>
      </c>
      <c r="AP36" s="312">
        <v>2668</v>
      </c>
      <c r="AQ36" s="313">
        <v>4657</v>
      </c>
      <c r="AR36" s="314">
        <v>-42.7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v>19991</v>
      </c>
      <c r="AP37" s="312">
        <v>4911</v>
      </c>
      <c r="AQ37" s="313">
        <v>888</v>
      </c>
      <c r="AR37" s="314">
        <v>453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t="s">
        <v>521</v>
      </c>
      <c r="AP38" s="315" t="s">
        <v>521</v>
      </c>
      <c r="AQ38" s="316">
        <v>21</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v>-24462</v>
      </c>
      <c r="AP39" s="312">
        <v>-6009</v>
      </c>
      <c r="AQ39" s="313">
        <v>-6724</v>
      </c>
      <c r="AR39" s="314">
        <v>-10.6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-465141</v>
      </c>
      <c r="AP40" s="312">
        <v>-114257</v>
      </c>
      <c r="AQ40" s="313">
        <v>-136123</v>
      </c>
      <c r="AR40" s="314">
        <v>-16.100000000000001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242095</v>
      </c>
      <c r="AP41" s="312">
        <v>59468</v>
      </c>
      <c r="AQ41" s="313">
        <v>50405</v>
      </c>
      <c r="AR41" s="314">
        <v>18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364603</v>
      </c>
      <c r="AN51" s="334">
        <v>80309</v>
      </c>
      <c r="AO51" s="335">
        <v>-27.1</v>
      </c>
      <c r="AP51" s="336">
        <v>289738</v>
      </c>
      <c r="AQ51" s="337">
        <v>-8.6999999999999993</v>
      </c>
      <c r="AR51" s="338">
        <v>-18.399999999999999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224806</v>
      </c>
      <c r="AN52" s="342">
        <v>49517</v>
      </c>
      <c r="AO52" s="343">
        <v>-25.3</v>
      </c>
      <c r="AP52" s="344">
        <v>156238</v>
      </c>
      <c r="AQ52" s="345">
        <v>-4.9000000000000004</v>
      </c>
      <c r="AR52" s="346">
        <v>-20.399999999999999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541719</v>
      </c>
      <c r="AN53" s="334">
        <v>124219</v>
      </c>
      <c r="AO53" s="335">
        <v>54.7</v>
      </c>
      <c r="AP53" s="336">
        <v>316937</v>
      </c>
      <c r="AQ53" s="337">
        <v>9.4</v>
      </c>
      <c r="AR53" s="338">
        <v>45.3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405322</v>
      </c>
      <c r="AN54" s="342">
        <v>92942</v>
      </c>
      <c r="AO54" s="343">
        <v>87.7</v>
      </c>
      <c r="AP54" s="344">
        <v>199150</v>
      </c>
      <c r="AQ54" s="345">
        <v>27.5</v>
      </c>
      <c r="AR54" s="346">
        <v>60.2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1823246</v>
      </c>
      <c r="AN55" s="334">
        <v>426391</v>
      </c>
      <c r="AO55" s="335">
        <v>243.3</v>
      </c>
      <c r="AP55" s="336">
        <v>332350</v>
      </c>
      <c r="AQ55" s="337">
        <v>4.9000000000000004</v>
      </c>
      <c r="AR55" s="338">
        <v>238.4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1735973</v>
      </c>
      <c r="AN56" s="342">
        <v>405981</v>
      </c>
      <c r="AO56" s="343">
        <v>336.8</v>
      </c>
      <c r="AP56" s="344">
        <v>200453</v>
      </c>
      <c r="AQ56" s="345">
        <v>0.7</v>
      </c>
      <c r="AR56" s="346">
        <v>336.1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506936</v>
      </c>
      <c r="AN57" s="334">
        <v>121860</v>
      </c>
      <c r="AO57" s="335">
        <v>-71.400000000000006</v>
      </c>
      <c r="AP57" s="336">
        <v>362690</v>
      </c>
      <c r="AQ57" s="337">
        <v>9.1</v>
      </c>
      <c r="AR57" s="338">
        <v>-80.5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343489</v>
      </c>
      <c r="AN58" s="342">
        <v>82569</v>
      </c>
      <c r="AO58" s="343">
        <v>-79.7</v>
      </c>
      <c r="AP58" s="344">
        <v>172580</v>
      </c>
      <c r="AQ58" s="345">
        <v>-13.9</v>
      </c>
      <c r="AR58" s="346">
        <v>-65.8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333781</v>
      </c>
      <c r="AN59" s="334">
        <v>81990</v>
      </c>
      <c r="AO59" s="335">
        <v>-32.700000000000003</v>
      </c>
      <c r="AP59" s="336">
        <v>296093</v>
      </c>
      <c r="AQ59" s="337">
        <v>-18.399999999999999</v>
      </c>
      <c r="AR59" s="338">
        <v>-14.3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240522</v>
      </c>
      <c r="AN60" s="342">
        <v>59082</v>
      </c>
      <c r="AO60" s="343">
        <v>-28.4</v>
      </c>
      <c r="AP60" s="344">
        <v>140545</v>
      </c>
      <c r="AQ60" s="345">
        <v>-18.600000000000001</v>
      </c>
      <c r="AR60" s="346">
        <v>-9.8000000000000007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714057</v>
      </c>
      <c r="AN61" s="349">
        <v>166954</v>
      </c>
      <c r="AO61" s="350">
        <v>33.4</v>
      </c>
      <c r="AP61" s="351">
        <v>319562</v>
      </c>
      <c r="AQ61" s="352">
        <v>-0.7</v>
      </c>
      <c r="AR61" s="338">
        <v>34.1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590022</v>
      </c>
      <c r="AN62" s="342">
        <v>138018</v>
      </c>
      <c r="AO62" s="343">
        <v>58.2</v>
      </c>
      <c r="AP62" s="344">
        <v>173793</v>
      </c>
      <c r="AQ62" s="345">
        <v>-1.8</v>
      </c>
      <c r="AR62" s="346">
        <v>60</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8WdiuAyfV0u+KVp+EXcGkOXic/fMp5sIvwTSM1NHY6pKy+KHSGZctVz7HY+ldI6+lyP+xeleHMLSkt/gKHgBA==" saltValue="U9m9Y7UqJgEGoJ/8CC8hv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topLeftCell="A49"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1" spans="125:125" ht="13.5" hidden="1" customHeight="1" x14ac:dyDescent="0.15">
      <c r="DU121" s="259"/>
    </row>
  </sheetData>
  <sheetProtection algorithmName="SHA-512" hashValue="DJnW4oCzmaXTdGxWTwDVzrKo4Ly/3reSL4dz8OUc9450+ZdlwEDiCo+efjQ9crQv46+/i4yNB9YLyskwgl/CZQ==" saltValue="+8snbrITtEr2HNLc1rRk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topLeftCell="A43"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5DbTqV67/kYCSnSixoQgfNzxBue+hXmaOuZcck+jmqmm3ECF2KOmU1ds1CrDd/VHu2sOWkZ5WtwgoiQKA3RixQ==" saltValue="w6hY5MZXAYdCqdIKNfrw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35.71</v>
      </c>
      <c r="G47" s="12">
        <v>33.380000000000003</v>
      </c>
      <c r="H47" s="12">
        <v>30.24</v>
      </c>
      <c r="I47" s="12">
        <v>33.4</v>
      </c>
      <c r="J47" s="13">
        <v>33.82</v>
      </c>
    </row>
    <row r="48" spans="2:10" ht="57.75" customHeight="1" x14ac:dyDescent="0.15">
      <c r="B48" s="14"/>
      <c r="C48" s="1141" t="s">
        <v>4</v>
      </c>
      <c r="D48" s="1141"/>
      <c r="E48" s="1142"/>
      <c r="F48" s="15">
        <v>2.71</v>
      </c>
      <c r="G48" s="16">
        <v>2.86</v>
      </c>
      <c r="H48" s="16">
        <v>3.71</v>
      </c>
      <c r="I48" s="16">
        <v>2.82</v>
      </c>
      <c r="J48" s="17">
        <v>3.39</v>
      </c>
    </row>
    <row r="49" spans="2:10" ht="57.75" customHeight="1" thickBot="1" x14ac:dyDescent="0.2">
      <c r="B49" s="18"/>
      <c r="C49" s="1143" t="s">
        <v>5</v>
      </c>
      <c r="D49" s="1143"/>
      <c r="E49" s="1144"/>
      <c r="F49" s="19" t="s">
        <v>567</v>
      </c>
      <c r="G49" s="20" t="s">
        <v>568</v>
      </c>
      <c r="H49" s="20" t="s">
        <v>569</v>
      </c>
      <c r="I49" s="20">
        <v>2.0699999999999998</v>
      </c>
      <c r="J49" s="21" t="s">
        <v>570</v>
      </c>
    </row>
    <row r="50" spans="2:10" x14ac:dyDescent="0.15"/>
  </sheetData>
  <sheetProtection algorithmName="SHA-512" hashValue="zURBVj7Ft1BUsAG8roO9RyqlKAuo47PPGb0AZ32+GiGOwMIB4zNclVyY8BaBykWmN7NKmW0/V3Odul6g46DYFA==" saltValue="gjFOSc3i2j7Fi4dvMjXr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2024-03-22T02:05:05Z</cp:lastPrinted>
  <dcterms:created xsi:type="dcterms:W3CDTF">2024-02-05T01:29:31Z</dcterms:created>
  <dcterms:modified xsi:type="dcterms:W3CDTF">2024-03-22T08:54:49Z</dcterms:modified>
  <cp:category/>
</cp:coreProperties>
</file>