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1FD258F3-EE3D-4B4F-BAA0-1C45C976798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P88" i="12"/>
  <c r="AU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BE34" i="10"/>
  <c r="C34" i="10"/>
  <c r="C35" i="10" s="1"/>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<sst xmlns="http://schemas.openxmlformats.org/spreadsheetml/2006/main" count="1132" uniqueCount="633">
  <si>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</si>
  <si>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</si>
  <si>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</si>
  <si>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</si>
  <si>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</si>
  <si>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</si>
  <si>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</si>
  <si>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</si>
  <si>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</si>
  <si>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</si>
  <si>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</si>
  <si>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</si>
  <si>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</si>
  <si>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</si>
  <si>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</si>
  <si>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</si>
  <si>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</si>
  <si>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</si>
  <si>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</si>
  <si>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</si>
  <si>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</si>
  <si>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</si>
  <si>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</si>
  <si>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</si>
  <si>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</si>
  <si>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</si>
  <si>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</si>
  <si>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</si>
  <si>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</si>
  <si>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</si>
  <si>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</si>
  <si>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</si>
  <si>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</si>
  <si>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</si>
  <si>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</si>
  <si>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</si>
  <si>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</si>
  <si>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</si>
  <si>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</si>
  <si>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</si>
  <si>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</si>
  <si>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</si>
  <si>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</si>
  <si>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</si>
  <si>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</si>
  <si>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</si>
  <si>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</si>
  <si>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</si>
  <si>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</si>
  <si>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</si>
  <si>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</si>
  <si>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</si>
  <si>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</si>
  <si>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</si>
  <si>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</si>
  <si>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</si>
  <si>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</si>
  <si>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</si>
  <si>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</si>
  <si>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</si>
  <si>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</si>
  <si>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</si>
  <si>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</si>
  <si>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</si>
  <si>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</si>
  <si>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</si>
  <si>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</si>
  <si>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</si>
  <si>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</si>
  <si>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</si>
  <si>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</si>
  <si>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</si>
  <si>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</si>
  <si>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</si>
  <si>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</si>
  <si>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</si>
  <si>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</si>
  <si>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</si>
  <si>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</si>
  <si>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</si>
  <si>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</si>
  <si>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</si>
  <si>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</si>
  <si>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</si>
  <si>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</si>
  <si>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</si>
  <si>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</si>
  <si>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</si>
  <si>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</si>
  <si>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</si>
  <si>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</si>
  <si>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</si>
  <si>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</si>
  <si>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</si>
  <si>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</si>
  <si>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</si>
  <si>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</si>
  <si>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</si>
  <si>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</si>
  <si>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</si>
  <si>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</si>
  <si>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</si>
  <si>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</si>
  <si>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</si>
  <si>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</si>
  <si>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</si>
  <si>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</si>
  <si>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</si>
  <si>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</si>
  <si>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</si>
  <si>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</si>
  <si>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</si>
  <si>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</si>
  <si>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</si>
  <si>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</si>
  <si>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</si>
  <si>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</si>
  <si>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</si>
  <si>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</si>
  <si>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</si>
  <si>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</si>
  <si>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</si>
  <si>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</si>
  <si>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</si>
  <si>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</si>
  <si>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</si>
  <si>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</si>
  <si>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</si>
  <si>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</si>
  <si>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</si>
  <si>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</si>
  <si>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</si>
  <si>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</si>
  <si>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</si>
  <si>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</si>
  <si>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</si>
  <si>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</si>
  <si>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</si>
  <si>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</si>
  <si>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</si>
  <si>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</si>
  <si>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</si>
  <si>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</si>
  <si>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</si>
  <si>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</si>
  <si>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</si>
  <si>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</si>
  <si>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</si>
  <si>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</si>
  <si>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</si>
  <si>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</si>
  <si>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</si>
  <si>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</si>
  <si>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</si>
  <si>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</si>
  <si>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</si>
  <si>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</si>
  <si>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</si>
  <si>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</si>
  <si>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</si>
  <si>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</si>
  <si>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</si>
  <si>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</si>
  <si>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</si>
  <si>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</si>
  <si>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</si>
  <si>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</si>
  <si>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</si>
  <si>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</si>
  <si>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</si>
  <si>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</si>
  <si>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</si>
  <si>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</si>
  <si>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</si>
  <si>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</si>
  <si>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</si>
  <si>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</si>
  <si>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</si>
  <si>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</si>
  <si>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</si>
  <si>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</si>
  <si>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</si>
  <si>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</si>
  <si>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</si>
  <si>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</si>
  <si>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</si>
  <si>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</si>
  <si>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</si>
  <si>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</si>
  <si>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</si>
  <si>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</si>
  <si>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</si>
  <si>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</si>
  <si>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</si>
  <si>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</si>
  <si>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</si>
  <si>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</si>
  <si>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</si>
  <si>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</si>
  <si>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</si>
  <si>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</si>
  <si>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</si>
  <si>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</si>
  <si>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</si>
  <si>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</si>
  <si>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</si>
  <si>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</si>
  <si>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</si>
  <si>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</si>
  <si>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</si>
  <si>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</si>
  <si>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</si>
  <si>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</si>
  <si>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</si>
  <si>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</si>
  <si>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</si>
  <si>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</si>
  <si>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</si>
  <si>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</si>
  <si>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</si>
  <si>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長野県上松町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</si>
  <si>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</si>
  <si>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</si>
  <si>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</si>
  <si>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</si>
  <si>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</si>
  <si>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</si>
  <si>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</si>
  <si>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</si>
  <si>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</si>
  <si>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</si>
  <si>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</si>
  <si>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</si>
  <si>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</si>
  <si>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</si>
  <si>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</si>
  <si>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</si>
  <si>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</si>
  <si>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</si>
  <si>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</si>
  <si>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</si>
  <si>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</si>
  <si>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</si>
  <si>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</si>
  <si>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</si>
  <si>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</si>
  <si>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</si>
  <si>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</si>
  <si>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</si>
  <si>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</si>
  <si>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</si>
  <si>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</si>
  <si>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</si>
  <si>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</si>
  <si>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</si>
  <si>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</si>
  <si>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</si>
  <si>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</si>
  <si>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</si>
  <si>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</si>
  <si>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</si>
  <si>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</si>
  <si>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</si>
  <si>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</si>
  <si>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</si>
  <si>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</si>
  <si>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</si>
  <si>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</si>
  <si>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</si>
  <si>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</si>
  <si>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</si>
  <si>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</si>
  <si>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</si>
  <si>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</si>
  <si>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</si>
  <si>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</si>
  <si>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</si>
  <si>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</si>
  <si>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</si>
  <si>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</si>
  <si>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</si>
  <si>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</si>
  <si>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</si>
  <si>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</si>
  <si>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</si>
  <si>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</si>
  <si>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</si>
  <si>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</si>
  <si>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</si>
  <si>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</si>
  <si>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</si>
  <si>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</si>
  <si>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</si>
  <si>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</si>
  <si>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</si>
  <si>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</si>
  <si>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</si>
  <si>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</si>
  <si>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</si>
  <si>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</si>
  <si>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</si>
  <si>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</si>
  <si>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</si>
  <si>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</si>
  <si>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</si>
  <si>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</si>
  <si>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</si>
  <si>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</si>
  <si>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</si>
  <si>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</si>
  <si>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</si>
  <si>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</si>
  <si>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</si>
  <si>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</si>
  <si>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</si>
  <si>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</si>
  <si>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</si>
  <si>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</si>
  <si>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</si>
  <si>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</si>
  <si>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</si>
  <si>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</si>
  <si>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</si>
  <si>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</si>
  <si>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</si>
  <si>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</si>
  <si>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</si>
  <si>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</si>
  <si>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</si>
  <si>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</si>
  <si>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</si>
  <si>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</si>
  <si>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</si>
  <si>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</si>
  <si>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</si>
  <si>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</si>
  <si>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</si>
  <si>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</si>
  <si>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</si>
  <si>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</si>
  <si>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</si>
  <si>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</si>
  <si>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</si>
  <si>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</si>
  <si>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</si>
  <si>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</si>
  <si>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</si>
  <si>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</si>
  <si>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</si>
  <si>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</si>
  <si>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</si>
  <si>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</si>
  <si>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</si>
  <si>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</si>
  <si>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</si>
  <si>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</si>
  <si>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</si>
  <si>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</si>
  <si>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</si>
  <si>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</si>
  <si>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</si>
  <si>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</si>
  <si>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</si>
  <si>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</si>
  <si>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</si>
  <si>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</si>
  <si>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</si>
  <si>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</si>
  <si>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</si>
  <si>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</si>
  <si>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</si>
  <si>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</si>
  <si>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</si>
  <si>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</si>
  <si>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</si>
  <si>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長野県上松町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</si>
  <si>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</si>
  <si>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</si>
  <si>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</si>
  <si>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</si>
  <si>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</si>
  <si>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</si>
  <si>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</si>
  <si>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</si>
  <si>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</si>
  <si>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</si>
  <si>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</si>
  <si>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</si>
  <si>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</si>
  <si>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</si>
  <si>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</si>
  <si>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</si>
  <si>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</si>
  <si>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</si>
  <si>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</si>
  <si>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</si>
  <si>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上松町奨学金特別会計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</si>
  <si>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</si>
  <si>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</si>
  <si>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</si>
  <si>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</si>
  <si>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</si>
  <si>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</si>
  <si>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</si>
  <si>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</si>
  <si>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</si>
  <si>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</si>
  <si>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</si>
  <si>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</si>
  <si>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</si>
  <si>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</si>
  <si>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</si>
  <si>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上松町国民健康保険特別会計</t>
    <phoneticPr fontId="5"/>
  </si>
  <si>
    <t>上松町後期高齢者医療特別会計</t>
    <phoneticPr fontId="5"/>
  </si>
  <si>
    <t>-</t>
    <phoneticPr fontId="5"/>
  </si>
  <si>
    <t>上松町水道事業会計</t>
    <phoneticPr fontId="5"/>
  </si>
  <si>
    <t>法適用企業</t>
    <phoneticPr fontId="5"/>
  </si>
  <si>
    <t>上松町下水道事業会計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</si>
  <si>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</si>
  <si>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</si>
  <si>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</si>
  <si>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</si>
  <si>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</si>
  <si>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</si>
  <si>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</si>
  <si>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</si>
  <si>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</si>
  <si>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</si>
  <si>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</si>
  <si>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</si>
  <si>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</si>
  <si>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</si>
  <si>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</si>
  <si>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</si>
  <si>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</si>
  <si>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</si>
  <si>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</si>
  <si>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</si>
  <si>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</si>
  <si>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</si>
  <si>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</si>
  <si>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</si>
  <si>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</si>
  <si>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</si>
  <si>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</si>
  <si>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</si>
  <si>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</si>
  <si>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</si>
  <si>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</si>
  <si>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</si>
  <si>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</si>
  <si>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</si>
  <si>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</si>
  <si>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</si>
  <si>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</si>
  <si>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</si>
  <si>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</si>
  <si>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</si>
  <si>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</si>
  <si>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</si>
  <si>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</si>
  <si>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</si>
  <si>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</si>
  <si>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</si>
  <si>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</si>
  <si>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</si>
  <si>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</si>
  <si>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</si>
  <si>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</si>
  <si>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</si>
  <si>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</si>
  <si>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</si>
  <si>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</si>
  <si>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</si>
  <si>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</si>
  <si>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</si>
  <si>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</si>
  <si>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</si>
  <si>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</si>
  <si>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</si>
  <si>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上松町水道事業会計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</si>
  <si>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</si>
  <si>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上松町後期高齢者医療特別会計</t>
    <phoneticPr fontId="5"/>
  </si>
  <si>
    <t>-</t>
    <phoneticPr fontId="5"/>
  </si>
  <si>
    <t>(Ｆ)</t>
    <phoneticPr fontId="5"/>
  </si>
  <si>
    <t>上松町国民健康保険特別会計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</si>
  <si>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</si>
  <si>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</si>
  <si>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</si>
  <si>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</si>
  <si>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</si>
  <si>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</si>
  <si>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</si>
  <si>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</si>
  <si>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</si>
  <si>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</si>
  <si>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</si>
  <si>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</si>
  <si>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</si>
  <si>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</si>
  <si>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</si>
  <si>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</si>
  <si>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</si>
  <si>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</si>
  <si>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</si>
  <si>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</si>
  <si>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</si>
  <si>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</si>
  <si>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</si>
  <si>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</si>
  <si>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</si>
  <si>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</si>
  <si>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</si>
  <si>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</si>
  <si>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</si>
  <si>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</si>
  <si>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</si>
  <si>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</si>
  <si>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</si>
  <si>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</si>
  <si>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</si>
  <si>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</si>
  <si>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</si>
  <si>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</si>
  <si>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</si>
  <si>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</si>
  <si>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</si>
  <si>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</si>
  <si>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</si>
  <si>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</si>
  <si>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</si>
  <si>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</si>
  <si>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</si>
  <si>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</si>
  <si>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</si>
  <si>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</si>
  <si>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</si>
  <si>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</si>
  <si>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</si>
  <si>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</si>
  <si>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</si>
  <si>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</si>
  <si>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</si>
  <si>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</si>
  <si>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</si>
  <si>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</si>
  <si>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</si>
  <si>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</si>
  <si>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</si>
  <si>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</si>
  <si>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</si>
  <si>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</si>
  <si>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</si>
  <si>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</si>
  <si>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</si>
  <si>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</si>
  <si>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</si>
  <si>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</si>
  <si>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</si>
  <si>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</si>
  <si>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</si>
  <si>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</si>
  <si>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</si>
  <si>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</si>
  <si>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</si>
  <si>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</si>
  <si>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</si>
  <si>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</si>
  <si>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</si>
  <si>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t>
  </si>
  <si>
    <t>▲ 5.50</t>
  </si>
  <si>
    <t>▲ 2.24</t>
  </si>
  <si>
    <t>▲ 4.88</t>
  </si>
  <si>
    <t>▲ 2.60</t>
  </si>
  <si>
    <t>一般会計</t>
  </si>
  <si>
    <t>上松町水道事業会計</t>
  </si>
  <si>
    <t>上松町下水道事業会計</t>
  </si>
  <si>
    <t>上松町国民健康保険特別会計</t>
  </si>
  <si>
    <t>上松町奨学金特別会計</t>
  </si>
  <si>
    <t>上松町後期高齢者医療特別会計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</si>
  <si>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</si>
  <si>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</si>
  <si>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</si>
  <si>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</si>
  <si>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</si>
  <si>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</si>
  <si>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</si>
  <si>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</si>
  <si>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上松町役場庁舎建設整備基金</t>
    <rPh sb="0" eb="3">
      <t>ア</t>
    </rPh>
    <rPh sb="3" eb="5">
      <t>ヤクバ</t>
    </rPh>
    <rPh sb="5" eb="7">
      <t>チョウシャ</t>
    </rPh>
    <rPh sb="7" eb="9">
      <t>ケンセツ</t>
    </rPh>
    <rPh sb="9" eb="11">
      <t>セイビ</t>
    </rPh>
    <rPh sb="11" eb="13">
      <t>キキン</t>
    </rPh>
    <phoneticPr fontId="19"/>
  </si>
  <si>
    <t>上松町地域福祉振興基金</t>
    <rPh sb="0" eb="3">
      <t>ア</t>
    </rPh>
    <rPh sb="3" eb="5">
      <t>チイキ</t>
    </rPh>
    <rPh sb="5" eb="7">
      <t>フクシ</t>
    </rPh>
    <rPh sb="7" eb="9">
      <t>シンコウ</t>
    </rPh>
    <rPh sb="9" eb="11">
      <t>キキン</t>
    </rPh>
    <phoneticPr fontId="19"/>
  </si>
  <si>
    <t>赤沢施設整備基金</t>
    <phoneticPr fontId="19"/>
  </si>
  <si>
    <t>ねざめホテル施設整備基金</t>
    <phoneticPr fontId="2"/>
  </si>
  <si>
    <t>ひのきの里あげまつふるさと基金</t>
    <rPh sb="4" eb="5">
      <t>サト</t>
    </rPh>
    <rPh sb="13" eb="15">
      <t>キキン</t>
    </rPh>
    <phoneticPr fontId="5"/>
  </si>
  <si>
    <t>-</t>
    <phoneticPr fontId="2"/>
  </si>
  <si>
    <t>-</t>
    <phoneticPr fontId="2"/>
  </si>
  <si>
    <t>-</t>
    <phoneticPr fontId="2"/>
  </si>
  <si>
    <t>-</t>
    <phoneticPr fontId="2"/>
  </si>
  <si>
    <t>-</t>
    <phoneticPr fontId="2"/>
  </si>
  <si>
    <t>-</t>
    <phoneticPr fontId="2"/>
  </si>
  <si>
    <t>-</t>
    <phoneticPr fontId="2"/>
  </si>
  <si>
    <t>木曽広域連合</t>
    <rPh sb="0" eb="2">
      <t>キソ</t>
    </rPh>
    <rPh sb="2" eb="4">
      <t>コウイキ</t>
    </rPh>
    <rPh sb="4" eb="6">
      <t>レンゴウ</t>
    </rPh>
    <phoneticPr fontId="19"/>
  </si>
  <si>
    <t>（一般会計）</t>
    <rPh sb="1" eb="3">
      <t>イッパン</t>
    </rPh>
    <rPh sb="3" eb="5">
      <t>カイケイ</t>
    </rPh>
    <phoneticPr fontId="19"/>
  </si>
  <si>
    <t>（介護保険特別会計）</t>
    <rPh sb="1" eb="3">
      <t>カイゴ</t>
    </rPh>
    <rPh sb="3" eb="5">
      <t>ホケン</t>
    </rPh>
    <rPh sb="5" eb="7">
      <t>トクベツ</t>
    </rPh>
    <rPh sb="7" eb="9">
      <t>カイケイ</t>
    </rPh>
    <phoneticPr fontId="19"/>
  </si>
  <si>
    <t>長野県市町村自治振興組合</t>
    <rPh sb="0" eb="3">
      <t>ナガノケン</t>
    </rPh>
    <rPh sb="3" eb="6">
      <t>シチョウソン</t>
    </rPh>
    <rPh sb="6" eb="8">
      <t>ジチ</t>
    </rPh>
    <rPh sb="8" eb="10">
      <t>シンコウ</t>
    </rPh>
    <rPh sb="10" eb="12">
      <t>クミアイ</t>
    </rPh>
    <phoneticPr fontId="19"/>
  </si>
  <si>
    <t>長野県後期高齢者医療広域連合</t>
    <rPh sb="0" eb="3">
      <t>ナガノケン</t>
    </rPh>
    <rPh sb="3" eb="5">
      <t>コウキ</t>
    </rPh>
    <rPh sb="5" eb="8">
      <t>コウレイシャ</t>
    </rPh>
    <rPh sb="8" eb="10">
      <t>イリョウ</t>
    </rPh>
    <rPh sb="10" eb="12">
      <t>コウイキ</t>
    </rPh>
    <rPh sb="12" eb="14">
      <t>レンゴウ</t>
    </rPh>
    <phoneticPr fontId="19"/>
  </si>
  <si>
    <t>（後期高齢者医療事業会計）</t>
    <rPh sb="1" eb="3">
      <t>コウキ</t>
    </rPh>
    <rPh sb="3" eb="6">
      <t>コウレイシャ</t>
    </rPh>
    <rPh sb="6" eb="8">
      <t>イリョウ</t>
    </rPh>
    <rPh sb="8" eb="10">
      <t>ジギョウ</t>
    </rPh>
    <rPh sb="10" eb="12">
      <t>カイケイ</t>
    </rPh>
    <phoneticPr fontId="19"/>
  </si>
  <si>
    <t>長野県市町村総合事務組合</t>
    <rPh sb="0" eb="3">
      <t>ナガノケン</t>
    </rPh>
    <rPh sb="3" eb="6">
      <t>シチョウソン</t>
    </rPh>
    <rPh sb="6" eb="8">
      <t>ソウゴウ</t>
    </rPh>
    <rPh sb="8" eb="10">
      <t>ジム</t>
    </rPh>
    <rPh sb="10" eb="12">
      <t>クミアイ</t>
    </rPh>
    <phoneticPr fontId="19"/>
  </si>
  <si>
    <t>（非常勤職員公務災害特別会計）</t>
    <rPh sb="1" eb="4">
      <t>ヒジョウキン</t>
    </rPh>
    <rPh sb="4" eb="6">
      <t>ショクイン</t>
    </rPh>
    <rPh sb="6" eb="8">
      <t>コウム</t>
    </rPh>
    <rPh sb="8" eb="10">
      <t>サイガイ</t>
    </rPh>
    <rPh sb="10" eb="12">
      <t>トクベツ</t>
    </rPh>
    <rPh sb="12" eb="14">
      <t>カイケイ</t>
    </rPh>
    <phoneticPr fontId="19"/>
  </si>
  <si>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9"/>
  </si>
  <si>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19"/>
  </si>
  <si>
    <t>長野県地方税滞納整理機構</t>
    <rPh sb="0" eb="3">
      <t>ナガノケン</t>
    </rPh>
    <rPh sb="3" eb="6">
      <t>チホウゼイ</t>
    </rPh>
    <rPh sb="6" eb="8">
      <t>タイノウ</t>
    </rPh>
    <rPh sb="8" eb="10">
      <t>セイリ</t>
    </rPh>
    <rPh sb="10" eb="12">
      <t>キコウ</t>
    </rPh>
    <phoneticPr fontId="19"/>
  </si>
  <si>
    <t>上松町土地開発公社</t>
    <rPh sb="0" eb="3">
      <t>ア</t>
    </rPh>
    <rPh sb="3" eb="5">
      <t>トチ</t>
    </rPh>
    <rPh sb="5" eb="7">
      <t>カイハツ</t>
    </rPh>
    <rPh sb="7" eb="9">
      <t>コウシャ</t>
    </rPh>
    <phoneticPr fontId="19"/>
  </si>
  <si>
    <t>（下水道事業会計）</t>
    <rPh sb="1" eb="4">
      <t>ゲスイドウ</t>
    </rPh>
    <rPh sb="4" eb="6">
      <t>ジギョウ</t>
    </rPh>
    <rPh sb="6" eb="8">
      <t>カイケイ</t>
    </rPh>
    <phoneticPr fontId="19"/>
  </si>
  <si>
    <t>-</t>
    <phoneticPr fontId="2"/>
  </si>
  <si>
    <t>-</t>
    <phoneticPr fontId="2"/>
  </si>
  <si>
    <t>-</t>
    <phoneticPr fontId="2"/>
  </si>
  <si>
    <t>-</t>
    <phoneticPr fontId="2"/>
  </si>
  <si>
    <t>上松観光開発</t>
    <rPh sb="0" eb="2">
      <t>アゲマツ</t>
    </rPh>
    <rPh sb="2" eb="4">
      <t>カンコウ</t>
    </rPh>
    <rPh sb="4" eb="6">
      <t>カイハツ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</si>
  <si>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</si>
  <si>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</si>
  <si>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</si>
  <si>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</si>
  <si>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</si>
  <si>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</si>
  <si>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</si>
  <si>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</si>
  <si>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</si>
  <si>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</si>
  <si>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</si>
  <si>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</si>
  <si>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</si>
  <si>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横ばいで推移していたが、新庁舎建設事業、木曽広域CATV光化促進事業の実施により基金の減少、地方債残高が増加したことから令和元年度から令和２年度にかけ大きく増加し、類似団体と比べても高い水準にある。有形固定資産減価償却率は類似団体よりも低い水準であるものの、経年により増加を続けていることから、公共施設等総合管理計画に基づき計画的な老朽化対策・資産管理に取り組んでいくとともに、適切な財源確保による事業実施に努める。</t>
    <rPh sb="75" eb="77">
      <t>レ</t>
    </rPh>
    <rPh sb="78" eb="80">
      <t>ネンド</t>
    </rPh>
    <phoneticPr fontId="5"/>
  </si>
  <si>
    <t xml:space="preserve">  将来負担比率・実質公債費比率ともに減少傾向であったが、新庁舎建設等大型事業の実施により地方債残高が増加、基金残高が減少したことから、将来負担比率は令和元年度～令和2年度にかけ大幅増加した。実質公債費比率については類似団体内平均値より低い数値となっており横ばいで推移しているものの、令和3年度より新庁舎建設事業、木曽広域CATV光化促進事業の償還が始まることから、比率は増加傾向となる見込みである。また、将来負担比率は依然として類似団体内平均値より高いことから、計画的且つ適正な事業実施に努め、健全な財政運営を行っていく必要がある。
</t>
    <rPh sb="81" eb="83">
      <t>レ</t>
    </rPh>
    <rPh sb="84" eb="86">
      <t>ネンド</t>
    </rPh>
    <rPh sb="128" eb="129">
      <t>ヨコ</t>
    </rPh>
    <rPh sb="132" eb="134">
      <t>スイイ</t>
    </rPh>
    <rPh sb="172" eb="174">
      <t>ショウカン</t>
    </rPh>
    <rPh sb="175" eb="176">
      <t>ハジ</t>
    </rPh>
    <rPh sb="188" eb="19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</si>
</sst>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82B5-43E5-AEEE-25F770EA69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93966</c:v>
                </c:pt>
                <c:pt idx="1">
                  <c:v>110142</c:v>
                </c:pt>
                <c:pt idx="2">
                  <c:v>80309</c:v>
                </c:pt>
                <c:pt idx="3">
                  <c:v>124219</c:v>
                </c:pt>
                <c:pt idx="4">
                  <c:v>426391</c:v>
                </c:pt>
              </c:numCache>
            </c:numRef>
          </c:val>
          <c:smooth val="0"/>
          <c:extLst>
            <c:ext xmlns:c16="http://schemas.microsoft.com/office/drawing/2014/chart" uri="{C3380CC4-5D6E-409C-BE32-E72D297353CC}">
              <c16:uniqueId val="{00000001-82B5-43E5-AEEE-25F770EA6932}"/>
            </c:ext>
          </c:extLst>
        </c:ser>
        <c:dLbls>
          <c:showLegendKey val="0"/>
          <c:showVal val="0"/>
          <c:showCatName val="0"/>
          <c:showSerName val="0"/>
          <c:showPercent val="0"/>
          <c:showBubbleSize val="0"/>
        </c:dLbls>
        <c:marker val="1"/>
        <c:smooth val="0"/>
        <c:axId val="320602400"/>
        <c:axId val="320604360"/>
      </c:lineChart>
      <c:catAx>
        <c:axId val="32060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604360"/>
        <c:crosses val="autoZero"/>
        <c:auto val="1"/>
        <c:lblAlgn val="ctr"/>
        <c:lblOffset val="100"/>
        <c:tickLblSkip val="1"/>
        <c:tickMarkSkip val="1"/>
        <c:noMultiLvlLbl val="0"/>
      </c:catAx>
      <c:valAx>
        <c:axId val="32060436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60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2.2999999999999998</c:v>
                </c:pt>
                <c:pt idx="2">
                  <c:v>2.71</c:v>
                </c:pt>
                <c:pt idx="3">
                  <c:v>2.86</c:v>
                </c:pt>
                <c:pt idx="4">
                  <c:v>3.71</c:v>
                </c:pt>
              </c:numCache>
            </c:numRef>
          </c:val>
          <c:extLst>
            <c:ext xmlns:c16="http://schemas.microsoft.com/office/drawing/2014/chart" uri="{C3380CC4-5D6E-409C-BE32-E72D297353CC}">
              <c16:uniqueId val="{00000000-B550-4EBE-ADC5-0B63513BD3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39.119999999999997</c:v>
                </c:pt>
                <c:pt idx="1">
                  <c:v>36.729999999999997</c:v>
                </c:pt>
                <c:pt idx="2">
                  <c:v>35.71</c:v>
                </c:pt>
                <c:pt idx="3">
                  <c:v>33.380000000000003</c:v>
                </c:pt>
                <c:pt idx="4">
                  <c:v>30.24</c:v>
                </c:pt>
              </c:numCache>
            </c:numRef>
          </c:val>
          <c:extLst>
            <c:ext xmlns:c16="http://schemas.microsoft.com/office/drawing/2014/chart" uri="{C3380CC4-5D6E-409C-BE32-E72D297353CC}">
              <c16:uniqueId val="{00000001-B550-4EBE-ADC5-0B63513BD3B9}"/>
            </c:ext>
          </c:extLst>
        </c:ser>
        <c:dLbls>
          <c:showLegendKey val="0"/>
          <c:showVal val="0"/>
          <c:showCatName val="0"/>
          <c:showSerName val="0"/>
          <c:showPercent val="0"/>
          <c:showBubbleSize val="0"/>
        </c:dLbls>
        <c:gapWidth val="250"/>
        <c:overlap val="100"/>
        <c:axId val="320601616"/>
        <c:axId val="32060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-1.22</c:v>
                </c:pt>
                <c:pt idx="1">
                  <c:v>-5.5</c:v>
                </c:pt>
                <c:pt idx="2">
                  <c:v>-2.2400000000000002</c:v>
                </c:pt>
                <c:pt idx="3">
                  <c:v>-4.88</c:v>
                </c:pt>
                <c:pt idx="4">
                  <c:v>-2.6</c:v>
                </c:pt>
              </c:numCache>
            </c:numRef>
          </c:val>
          <c:smooth val="0"/>
          <c:extLst>
            <c:ext xmlns:c16="http://schemas.microsoft.com/office/drawing/2014/chart" uri="{C3380CC4-5D6E-409C-BE32-E72D297353CC}">
              <c16:uniqueId val="{00000002-B550-4EBE-ADC5-0B63513BD3B9}"/>
            </c:ext>
          </c:extLst>
        </c:ser>
        <c:dLbls>
          <c:showLegendKey val="0"/>
          <c:showVal val="0"/>
          <c:showCatName val="0"/>
          <c:showSerName val="0"/>
          <c:showPercent val="0"/>
          <c:showBubbleSize val="0"/>
        </c:dLbls>
        <c:marker val="1"/>
        <c:smooth val="0"/>
        <c:axId val="320601616"/>
        <c:axId val="320604752"/>
      </c:lineChart>
      <c:catAx>
        <c:axId val="32060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604752"/>
        <c:crosses val="autoZero"/>
        <c:auto val="1"/>
        <c:lblAlgn val="ctr"/>
        <c:lblOffset val="100"/>
        <c:tickLblSkip val="1"/>
        <c:tickMarkSkip val="1"/>
        <c:noMultiLvlLbl val="0"/>
      </c:catAx>
      <c:valAx>
        <c:axId val="32060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60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0.06</c:v>
                </c:pt>
                <c:pt idx="4">
                  <c:v>#N/A</c:v>
                </c:pt>
                <c:pt idx="5">
                  <c:v>0</c:v>
                </c:pt>
                <c:pt idx="6">
                  <c:v>0</c:v>
                </c:pt>
                <c:pt idx="7">
                  <c:v>0</c:v>
                </c:pt>
                <c:pt idx="8">
                  <c:v>0</c:v>
                </c:pt>
                <c:pt idx="9">
                  <c:v>0</c:v>
                </c:pt>
              </c:numCache>
            </c:numRef>
          </c:val>
          <c:extLst>
            <c:ext xmlns:c16="http://schemas.microsoft.com/office/drawing/2014/chart" uri="{C3380CC4-5D6E-409C-BE32-E72D297353CC}">
              <c16:uniqueId val="{00000000-5F8B-4594-B0CB-295C7ED23B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8B-4594-B0CB-295C7ED23B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8B-4594-B0CB-295C7ED23B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8B-4594-B0CB-295C7ED23BAC}"/>
            </c:ext>
          </c:extLst>
        </c:ser>
        <c:ser>
          <c:idx val="4"/>
          <c:order val="4"/>
          <c:tx>
            <c:strRef>
              <c:f>データシート!$A$31</c:f>
              <c:strCache>
                <c:ptCount val="1"/>
                <c:pt idx="0">
                  <c:v>上松町後期高齢者医療特別会計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F8B-4594-B0CB-295C7ED23BAC}"/>
            </c:ext>
          </c:extLst>
        </c:ser>
        <c:ser>
          <c:idx val="5"/>
          <c:order val="5"/>
          <c:tx>
            <c:strRef>
              <c:f>データシート!$A$32</c:f>
              <c:strCache>
                <c:ptCount val="1"/>
                <c:pt idx="0">
                  <c:v>上松町奨学金特別会計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F8B-4594-B0CB-295C7ED23BAC}"/>
            </c:ext>
          </c:extLst>
        </c:ser>
        <c:ser>
          <c:idx val="6"/>
          <c:order val="6"/>
          <c:tx>
            <c:strRef>
              <c:f>データシート!$A$33</c:f>
              <c:strCache>
                <c:ptCount val="1"/>
                <c:pt idx="0">
                  <c:v>上松町国民健康保険特別会計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1.02</c:v>
                </c:pt>
                <c:pt idx="2">
                  <c:v>#N/A</c:v>
                </c:pt>
                <c:pt idx="3">
                  <c:v>0.75</c:v>
                </c:pt>
                <c:pt idx="4">
                  <c:v>#N/A</c:v>
                </c:pt>
                <c:pt idx="5">
                  <c:v>0.27</c:v>
                </c:pt>
                <c:pt idx="6">
                  <c:v>#N/A</c:v>
                </c:pt>
                <c:pt idx="7">
                  <c:v>0.3</c:v>
                </c:pt>
                <c:pt idx="8">
                  <c:v>#N/A</c:v>
                </c:pt>
                <c:pt idx="9">
                  <c:v>0.36</c:v>
                </c:pt>
              </c:numCache>
            </c:numRef>
          </c:val>
          <c:extLst>
            <c:ext xmlns:c16="http://schemas.microsoft.com/office/drawing/2014/chart" uri="{C3380CC4-5D6E-409C-BE32-E72D297353CC}">
              <c16:uniqueId val="{00000006-5F8B-4594-B0CB-295C7ED23BAC}"/>
            </c:ext>
          </c:extLst>
        </c:ser>
        <c:ser>
          <c:idx val="7"/>
          <c:order val="7"/>
          <c:tx>
            <c:strRef>
              <c:f>データシート!$A$34</c:f>
              <c:strCache>
                <c:ptCount val="1"/>
                <c:pt idx="0">
                  <c:v>上松町下水道事業会計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0.05</c:v>
                </c:pt>
                <c:pt idx="8">
                  <c:v>#N/A</c:v>
                </c:pt>
                <c:pt idx="9">
                  <c:v>0.48</c:v>
                </c:pt>
              </c:numCache>
            </c:numRef>
          </c:val>
          <c:extLst>
            <c:ext xmlns:c16="http://schemas.microsoft.com/office/drawing/2014/chart" uri="{C3380CC4-5D6E-409C-BE32-E72D297353CC}">
              <c16:uniqueId val="{00000007-5F8B-4594-B0CB-295C7ED23BAC}"/>
            </c:ext>
          </c:extLst>
        </c:ser>
        <c:ser>
          <c:idx val="8"/>
          <c:order val="8"/>
          <c:tx>
            <c:strRef>
              <c:f>データシート!$A$35</c:f>
              <c:strCache>
                <c:ptCount val="1"/>
                <c:pt idx="0">
                  <c:v>上松町水道事業会計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c:v>
                </c:pt>
                <c:pt idx="2">
                  <c:v>#N/A</c:v>
                </c:pt>
                <c:pt idx="3">
                  <c:v>3.63</c:v>
                </c:pt>
                <c:pt idx="4">
                  <c:v>#N/A</c:v>
                </c:pt>
                <c:pt idx="5">
                  <c:v>3.56</c:v>
                </c:pt>
                <c:pt idx="6">
                  <c:v>#N/A</c:v>
                </c:pt>
                <c:pt idx="7">
                  <c:v>3.45</c:v>
                </c:pt>
                <c:pt idx="8">
                  <c:v>#N/A</c:v>
                </c:pt>
                <c:pt idx="9">
                  <c:v>2.57</c:v>
                </c:pt>
              </c:numCache>
            </c:numRef>
          </c:val>
          <c:extLst>
            <c:ext xmlns:c16="http://schemas.microsoft.com/office/drawing/2014/chart" uri="{C3380CC4-5D6E-409C-BE32-E72D297353CC}">
              <c16:uniqueId val="{00000008-5F8B-4594-B0CB-295C7ED23B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c:v>
                </c:pt>
                <c:pt idx="2">
                  <c:v>#N/A</c:v>
                </c:pt>
                <c:pt idx="3">
                  <c:v>2.2999999999999998</c:v>
                </c:pt>
                <c:pt idx="4">
                  <c:v>#N/A</c:v>
                </c:pt>
                <c:pt idx="5">
                  <c:v>2.7</c:v>
                </c:pt>
                <c:pt idx="6">
                  <c:v>#N/A</c:v>
                </c:pt>
                <c:pt idx="7">
                  <c:v>2.85</c:v>
                </c:pt>
                <c:pt idx="8">
                  <c:v>#N/A</c:v>
                </c:pt>
                <c:pt idx="9">
                  <c:v>3.7</c:v>
                </c:pt>
              </c:numCache>
            </c:numRef>
          </c:val>
          <c:extLst>
            <c:ext xmlns:c16="http://schemas.microsoft.com/office/drawing/2014/chart" uri="{C3380CC4-5D6E-409C-BE32-E72D297353CC}">
              <c16:uniqueId val="{00000009-5F8B-4594-B0CB-295C7ED23BAC}"/>
            </c:ext>
          </c:extLst>
        </c:ser>
        <c:dLbls>
          <c:showLegendKey val="0"/>
          <c:showVal val="0"/>
          <c:showCatName val="0"/>
          <c:showSerName val="0"/>
          <c:showPercent val="0"/>
          <c:showBubbleSize val="0"/>
        </c:dLbls>
        <c:gapWidth val="150"/>
        <c:overlap val="100"/>
        <c:axId val="320601224"/>
        <c:axId val="365002776"/>
      </c:barChart>
      <c:catAx>
        <c:axId val="32060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002776"/>
        <c:crosses val="autoZero"/>
        <c:auto val="1"/>
        <c:lblAlgn val="ctr"/>
        <c:lblOffset val="100"/>
        <c:tickLblSkip val="1"/>
        <c:tickMarkSkip val="1"/>
        <c:noMultiLvlLbl val="0"/>
      </c:catAx>
      <c:valAx>
        <c:axId val="36500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601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565</c:v>
                </c:pt>
                <c:pt idx="5">
                  <c:v>556</c:v>
                </c:pt>
                <c:pt idx="8">
                  <c:v>559</c:v>
                </c:pt>
                <c:pt idx="11">
                  <c:v>521</c:v>
                </c:pt>
                <c:pt idx="14">
                  <c:v>492</c:v>
                </c:pt>
              </c:numCache>
            </c:numRef>
          </c:val>
          <c:extLst>
            <c:ext xmlns:c16="http://schemas.microsoft.com/office/drawing/2014/chart" uri="{C3380CC4-5D6E-409C-BE32-E72D297353CC}">
              <c16:uniqueId val="{00000000-ED03-40C9-A879-5CB9967F4A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03-40C9-A879-5CB9967F4A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17</c:v>
                </c:pt>
                <c:pt idx="6">
                  <c:v>16</c:v>
                </c:pt>
                <c:pt idx="9">
                  <c:v>16</c:v>
                </c:pt>
                <c:pt idx="12">
                  <c:v>16</c:v>
                </c:pt>
              </c:numCache>
            </c:numRef>
          </c:val>
          <c:extLst>
            <c:ext xmlns:c16="http://schemas.microsoft.com/office/drawing/2014/chart" uri="{C3380CC4-5D6E-409C-BE32-E72D297353CC}">
              <c16:uniqueId val="{00000002-ED03-40C9-A879-5CB9967F4A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12</c:v>
                </c:pt>
                <c:pt idx="6">
                  <c:v>13</c:v>
                </c:pt>
                <c:pt idx="9">
                  <c:v>13</c:v>
                </c:pt>
                <c:pt idx="12">
                  <c:v>13</c:v>
                </c:pt>
              </c:numCache>
            </c:numRef>
          </c:val>
          <c:extLst>
            <c:ext xmlns:c16="http://schemas.microsoft.com/office/drawing/2014/chart" uri="{C3380CC4-5D6E-409C-BE32-E72D297353CC}">
              <c16:uniqueId val="{00000003-ED03-40C9-A879-5CB9967F4A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189</c:v>
                </c:pt>
                <c:pt idx="3">
                  <c:v>189</c:v>
                </c:pt>
                <c:pt idx="6">
                  <c:v>168</c:v>
                </c:pt>
                <c:pt idx="9">
                  <c:v>151</c:v>
                </c:pt>
                <c:pt idx="12">
                  <c:v>142</c:v>
                </c:pt>
              </c:numCache>
            </c:numRef>
          </c:val>
          <c:extLst>
            <c:ext xmlns:c16="http://schemas.microsoft.com/office/drawing/2014/chart" uri="{C3380CC4-5D6E-409C-BE32-E72D297353CC}">
              <c16:uniqueId val="{00000004-ED03-40C9-A879-5CB9967F4A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03-40C9-A879-5CB9967F4A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03-40C9-A879-5CB9967F4A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450</c:v>
                </c:pt>
                <c:pt idx="3">
                  <c:v>454</c:v>
                </c:pt>
                <c:pt idx="6">
                  <c:v>463</c:v>
                </c:pt>
                <c:pt idx="9">
                  <c:v>431</c:v>
                </c:pt>
                <c:pt idx="12">
                  <c:v>444</c:v>
                </c:pt>
              </c:numCache>
            </c:numRef>
          </c:val>
          <c:extLst>
            <c:ext xmlns:c16="http://schemas.microsoft.com/office/drawing/2014/chart" uri="{C3380CC4-5D6E-409C-BE32-E72D297353CC}">
              <c16:uniqueId val="{00000007-ED03-40C9-A879-5CB9967F4A43}"/>
            </c:ext>
          </c:extLst>
        </c:ser>
        <c:dLbls>
          <c:showLegendKey val="0"/>
          <c:showVal val="0"/>
          <c:showCatName val="0"/>
          <c:showSerName val="0"/>
          <c:showPercent val="0"/>
          <c:showBubbleSize val="0"/>
        </c:dLbls>
        <c:gapWidth val="100"/>
        <c:overlap val="100"/>
        <c:axId val="365000032"/>
        <c:axId val="36500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106</c:v>
                </c:pt>
                <c:pt idx="2">
                  <c:v>#N/A</c:v>
                </c:pt>
                <c:pt idx="3">
                  <c:v>#N/A</c:v>
                </c:pt>
                <c:pt idx="4">
                  <c:v>116</c:v>
                </c:pt>
                <c:pt idx="5">
                  <c:v>#N/A</c:v>
                </c:pt>
                <c:pt idx="6">
                  <c:v>#N/A</c:v>
                </c:pt>
                <c:pt idx="7">
                  <c:v>101</c:v>
                </c:pt>
                <c:pt idx="8">
                  <c:v>#N/A</c:v>
                </c:pt>
                <c:pt idx="9">
                  <c:v>#N/A</c:v>
                </c:pt>
                <c:pt idx="10">
                  <c:v>90</c:v>
                </c:pt>
                <c:pt idx="11">
                  <c:v>#N/A</c:v>
                </c:pt>
                <c:pt idx="12">
                  <c:v>#N/A</c:v>
                </c:pt>
                <c:pt idx="13">
                  <c:v>123</c:v>
                </c:pt>
                <c:pt idx="14">
                  <c:v>#N/A</c:v>
                </c:pt>
              </c:numCache>
            </c:numRef>
          </c:val>
          <c:smooth val="0"/>
          <c:extLst>
            <c:ext xmlns:c16="http://schemas.microsoft.com/office/drawing/2014/chart" uri="{C3380CC4-5D6E-409C-BE32-E72D297353CC}">
              <c16:uniqueId val="{00000008-ED03-40C9-A879-5CB9967F4A43}"/>
            </c:ext>
          </c:extLst>
        </c:ser>
        <c:dLbls>
          <c:showLegendKey val="0"/>
          <c:showVal val="0"/>
          <c:showCatName val="0"/>
          <c:showSerName val="0"/>
          <c:showPercent val="0"/>
          <c:showBubbleSize val="0"/>
        </c:dLbls>
        <c:marker val="1"/>
        <c:smooth val="0"/>
        <c:axId val="365000032"/>
        <c:axId val="365003952"/>
      </c:lineChart>
      <c:catAx>
        <c:axId val="36500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003952"/>
        <c:crosses val="autoZero"/>
        <c:auto val="1"/>
        <c:lblAlgn val="ctr"/>
        <c:lblOffset val="100"/>
        <c:tickLblSkip val="1"/>
        <c:tickMarkSkip val="1"/>
        <c:noMultiLvlLbl val="0"/>
      </c:catAx>
      <c:valAx>
        <c:axId val="36500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00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4487</c:v>
                </c:pt>
                <c:pt idx="5">
                  <c:v>4355</c:v>
                </c:pt>
                <c:pt idx="8">
                  <c:v>4150</c:v>
                </c:pt>
                <c:pt idx="11">
                  <c:v>3997</c:v>
                </c:pt>
                <c:pt idx="14">
                  <c:v>4289</c:v>
                </c:pt>
              </c:numCache>
            </c:numRef>
          </c:val>
          <c:extLst>
            <c:ext xmlns:c16="http://schemas.microsoft.com/office/drawing/2014/chart" uri="{C3380CC4-5D6E-409C-BE32-E72D297353CC}">
              <c16:uniqueId val="{00000000-1374-4949-ACBA-FF99FA7AF1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160</c:v>
                </c:pt>
                <c:pt idx="5">
                  <c:v>161</c:v>
                </c:pt>
                <c:pt idx="8">
                  <c:v>159</c:v>
                </c:pt>
                <c:pt idx="11">
                  <c:v>146</c:v>
                </c:pt>
                <c:pt idx="14">
                  <c:v>139</c:v>
                </c:pt>
              </c:numCache>
            </c:numRef>
          </c:val>
          <c:extLst>
            <c:ext xmlns:c16="http://schemas.microsoft.com/office/drawing/2014/chart" uri="{C3380CC4-5D6E-409C-BE32-E72D297353CC}">
              <c16:uniqueId val="{00000001-1374-4949-ACBA-FF99FA7AF1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2091</c:v>
                </c:pt>
                <c:pt idx="5">
                  <c:v>2057</c:v>
                </c:pt>
                <c:pt idx="8">
                  <c:v>1945</c:v>
                </c:pt>
                <c:pt idx="11">
                  <c:v>1763</c:v>
                </c:pt>
                <c:pt idx="14">
                  <c:v>1528</c:v>
                </c:pt>
              </c:numCache>
            </c:numRef>
          </c:val>
          <c:extLst>
            <c:ext xmlns:c16="http://schemas.microsoft.com/office/drawing/2014/chart" uri="{C3380CC4-5D6E-409C-BE32-E72D297353CC}">
              <c16:uniqueId val="{00000002-1374-4949-ACBA-FF99FA7AF1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74-4949-ACBA-FF99FA7AF1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74-4949-ACBA-FF99FA7AF1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74-4949-ACBA-FF99FA7AF1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782</c:v>
                </c:pt>
                <c:pt idx="3">
                  <c:v>787</c:v>
                </c:pt>
                <c:pt idx="6">
                  <c:v>762</c:v>
                </c:pt>
                <c:pt idx="9">
                  <c:v>604</c:v>
                </c:pt>
                <c:pt idx="12">
                  <c:v>646</c:v>
                </c:pt>
              </c:numCache>
            </c:numRef>
          </c:val>
          <c:extLst>
            <c:ext xmlns:c16="http://schemas.microsoft.com/office/drawing/2014/chart" uri="{C3380CC4-5D6E-409C-BE32-E72D297353CC}">
              <c16:uniqueId val="{00000006-1374-4949-ACBA-FF99FA7AF1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c:v>
                </c:pt>
                <c:pt idx="3">
                  <c:v>119</c:v>
                </c:pt>
                <c:pt idx="6">
                  <c:v>103</c:v>
                </c:pt>
                <c:pt idx="9">
                  <c:v>89</c:v>
                </c:pt>
                <c:pt idx="12">
                  <c:v>73</c:v>
                </c:pt>
              </c:numCache>
            </c:numRef>
          </c:val>
          <c:extLst>
            <c:ext xmlns:c16="http://schemas.microsoft.com/office/drawing/2014/chart" uri="{C3380CC4-5D6E-409C-BE32-E72D297353CC}">
              <c16:uniqueId val="{00000007-1374-4949-ACBA-FF99FA7AF1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1966</c:v>
                </c:pt>
                <c:pt idx="3">
                  <c:v>1808</c:v>
                </c:pt>
                <c:pt idx="6">
                  <c:v>1618</c:v>
                </c:pt>
                <c:pt idx="9">
                  <c:v>1454</c:v>
                </c:pt>
                <c:pt idx="12">
                  <c:v>1349</c:v>
                </c:pt>
              </c:numCache>
            </c:numRef>
          </c:val>
          <c:extLst>
            <c:ext xmlns:c16="http://schemas.microsoft.com/office/drawing/2014/chart" uri="{C3380CC4-5D6E-409C-BE32-E72D297353CC}">
              <c16:uniqueId val="{00000008-1374-4949-ACBA-FF99FA7AF1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251</c:v>
                </c:pt>
                <c:pt idx="3">
                  <c:v>223</c:v>
                </c:pt>
                <c:pt idx="6">
                  <c:v>205</c:v>
                </c:pt>
                <c:pt idx="9">
                  <c:v>188</c:v>
                </c:pt>
                <c:pt idx="12">
                  <c:v>170</c:v>
                </c:pt>
              </c:numCache>
            </c:numRef>
          </c:val>
          <c:extLst>
            <c:ext xmlns:c16="http://schemas.microsoft.com/office/drawing/2014/chart" uri="{C3380CC4-5D6E-409C-BE32-E72D297353CC}">
              <c16:uniqueId val="{00000009-1374-4949-ACBA-FF99FA7AF1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3961</c:v>
                </c:pt>
                <c:pt idx="3">
                  <c:v>3981</c:v>
                </c:pt>
                <c:pt idx="6">
                  <c:v>3897</c:v>
                </c:pt>
                <c:pt idx="9">
                  <c:v>4289</c:v>
                </c:pt>
                <c:pt idx="12">
                  <c:v>5329</c:v>
                </c:pt>
              </c:numCache>
            </c:numRef>
          </c:val>
          <c:extLst>
            <c:ext xmlns:c16="http://schemas.microsoft.com/office/drawing/2014/chart" uri="{C3380CC4-5D6E-409C-BE32-E72D297353CC}">
              <c16:uniqueId val="{0000000A-1374-4949-ACBA-FF99FA7AF156}"/>
            </c:ext>
          </c:extLst>
        </c:ser>
        <c:dLbls>
          <c:showLegendKey val="0"/>
          <c:showVal val="0"/>
          <c:showCatName val="0"/>
          <c:showSerName val="0"/>
          <c:showPercent val="0"/>
          <c:showBubbleSize val="0"/>
        </c:dLbls>
        <c:gapWidth val="100"/>
        <c:overlap val="100"/>
        <c:axId val="365006304"/>
        <c:axId val="36500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355</c:v>
                </c:pt>
                <c:pt idx="2">
                  <c:v>#N/A</c:v>
                </c:pt>
                <c:pt idx="3">
                  <c:v>#N/A</c:v>
                </c:pt>
                <c:pt idx="4">
                  <c:v>345</c:v>
                </c:pt>
                <c:pt idx="5">
                  <c:v>#N/A</c:v>
                </c:pt>
                <c:pt idx="6">
                  <c:v>#N/A</c:v>
                </c:pt>
                <c:pt idx="7">
                  <c:v>331</c:v>
                </c:pt>
                <c:pt idx="8">
                  <c:v>#N/A</c:v>
                </c:pt>
                <c:pt idx="9">
                  <c:v>#N/A</c:v>
                </c:pt>
                <c:pt idx="10">
                  <c:v>718</c:v>
                </c:pt>
                <c:pt idx="11">
                  <c:v>#N/A</c:v>
                </c:pt>
                <c:pt idx="12">
                  <c:v>#N/A</c:v>
                </c:pt>
                <c:pt idx="13">
                  <c:v>1611</c:v>
                </c:pt>
                <c:pt idx="14">
                  <c:v>#N/A</c:v>
                </c:pt>
              </c:numCache>
            </c:numRef>
          </c:val>
          <c:smooth val="0"/>
          <c:extLst>
            <c:ext xmlns:c16="http://schemas.microsoft.com/office/drawing/2014/chart" uri="{C3380CC4-5D6E-409C-BE32-E72D297353CC}">
              <c16:uniqueId val="{0000000B-1374-4949-ACBA-FF99FA7AF156}"/>
            </c:ext>
          </c:extLst>
        </c:ser>
        <c:dLbls>
          <c:showLegendKey val="0"/>
          <c:showVal val="0"/>
          <c:showCatName val="0"/>
          <c:showSerName val="0"/>
          <c:showPercent val="0"/>
          <c:showBubbleSize val="0"/>
        </c:dLbls>
        <c:marker val="1"/>
        <c:smooth val="0"/>
        <c:axId val="365006304"/>
        <c:axId val="365004736"/>
      </c:lineChart>
      <c:catAx>
        <c:axId val="3650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004736"/>
        <c:crosses val="autoZero"/>
        <c:auto val="1"/>
        <c:lblAlgn val="ctr"/>
        <c:lblOffset val="100"/>
        <c:tickLblSkip val="1"/>
        <c:tickMarkSkip val="1"/>
        <c:noMultiLvlLbl val="0"/>
      </c:catAx>
      <c:valAx>
        <c:axId val="36500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0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880</c:v>
                </c:pt>
                <c:pt idx="1">
                  <c:v>805</c:v>
                </c:pt>
                <c:pt idx="2">
                  <c:v>762</c:v>
                </c:pt>
              </c:numCache>
            </c:numRef>
          </c:val>
          <c:extLst>
            <c:ext xmlns:c16="http://schemas.microsoft.com/office/drawing/2014/chart" uri="{C3380CC4-5D6E-409C-BE32-E72D297353CC}">
              <c16:uniqueId val="{00000000-A57F-4D98-B48B-42B8050EC1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137</c:v>
                </c:pt>
                <c:pt idx="1">
                  <c:v>137</c:v>
                </c:pt>
                <c:pt idx="2">
                  <c:v>137</c:v>
                </c:pt>
              </c:numCache>
            </c:numRef>
          </c:val>
          <c:extLst>
            <c:ext xmlns:c16="http://schemas.microsoft.com/office/drawing/2014/chart" uri="{C3380CC4-5D6E-409C-BE32-E72D297353CC}">
              <c16:uniqueId val="{00000001-A57F-4D98-B48B-42B8050EC1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751</c:v>
                </c:pt>
                <c:pt idx="1">
                  <c:v>639</c:v>
                </c:pt>
                <c:pt idx="2">
                  <c:v>430</c:v>
                </c:pt>
              </c:numCache>
            </c:numRef>
          </c:val>
          <c:extLst>
            <c:ext xmlns:c16="http://schemas.microsoft.com/office/drawing/2014/chart" uri="{C3380CC4-5D6E-409C-BE32-E72D297353CC}">
              <c16:uniqueId val="{00000002-A57F-4D98-B48B-42B8050EC105}"/>
            </c:ext>
          </c:extLst>
        </c:ser>
        <c:dLbls>
          <c:showLegendKey val="0"/>
          <c:showVal val="0"/>
          <c:showCatName val="0"/>
          <c:showSerName val="0"/>
          <c:showPercent val="0"/>
          <c:showBubbleSize val="0"/>
        </c:dLbls>
        <c:gapWidth val="120"/>
        <c:overlap val="100"/>
        <c:axId val="365005128"/>
        <c:axId val="365004344"/>
      </c:barChart>
      <c:catAx>
        <c:axId val="3650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5004344"/>
        <c:crosses val="autoZero"/>
        <c:auto val="1"/>
        <c:lblAlgn val="ctr"/>
        <c:lblOffset val="100"/>
        <c:tickLblSkip val="1"/>
        <c:tickMarkSkip val="1"/>
        <c:noMultiLvlLbl val="0"/>
      </c:catAx>
      <c:valAx>
        <c:axId val="365004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500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{37D60DCD-1B0E-4075-96AE-903D30D81FF5}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CC-47CA-82BA-2E9CFCE9D3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{CDE450AA-67E9-4366-A701-E1F9744D60BB}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CC-47CA-82BA-2E9CFCE9D3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{EE9197F2-7AC0-441F-9394-0F6264E56D5F}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CC-47CA-82BA-2E9CFCE9D3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{04731FD2-14DE-4BB4-A73F-A5D17EC37845}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CC-47CA-82BA-2E9CFCE9D3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{C8C412EA-1BAD-47A2-970B-27FFADEC05F1}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CC-47CA-82BA-2E9CFCE9D399}"/>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{9D673335-965E-4890-BA2E-6594902B69CE}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CC-47CA-82BA-2E9CFCE9D399}"/>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{49DE9FB9-6744-4F1F-9975-C6560B8134CD}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CC-47CA-82BA-2E9CFCE9D399}"/>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{444BB831-52CB-499A-AC69-790683DC5017}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CC-47CA-82BA-2E9CFCE9D399}"/>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{8879E6D9-9808-41C5-9559-52ACE022A635}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CC-47CA-82BA-2E9CFCE9D3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50.1</c:v>
                </c:pt>
                <c:pt idx="16">
                  <c:v>51.9</c:v>
                </c:pt>
                <c:pt idx="24">
                  <c:v>53.1</c:v>
                </c:pt>
                <c:pt idx="32">
                  <c:v>52</c:v>
                </c:pt>
              </c:numCache>
            </c:numRef>
          </c:xVal>
          <c:yVal>
            <c:numRef>
              <c:f>公会計指標分析・財政指標組合せ分析表!$BP$51:$DC$51</c:f>
              <c:numCache>
                <c:formatCode>#,##0.0;"▲ "#,##0.0</c:formatCode>
                <c:ptCount val="40"/>
                <c:pt idx="0">
                  <c:v>17.8</c:v>
                </c:pt>
                <c:pt idx="8">
                  <c:v>17.7</c:v>
                </c:pt>
                <c:pt idx="16">
                  <c:v>17</c:v>
                </c:pt>
                <c:pt idx="24">
                  <c:v>37.200000000000003</c:v>
                </c:pt>
                <c:pt idx="32">
                  <c:v>78.3</c:v>
                </c:pt>
              </c:numCache>
            </c:numRef>
          </c:yVal>
          <c:smooth val="0"/>
          <c:extLst>
            <c:ext xmlns:c16="http://schemas.microsoft.com/office/drawing/2014/chart" uri="{C3380CC4-5D6E-409C-BE32-E72D297353CC}">
              <c16:uniqueId val="{00000009-2FCC-47CA-82BA-2E9CFCE9D3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{B0A687AD-633F-4D50-8F88-010208DB925A}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CC-47CA-82BA-2E9CFCE9D3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{190F03D8-07CC-4AAB-8CF8-215B8951A531}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CC-47CA-82BA-2E9CFCE9D3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{36A20F3D-E51E-4055-9018-01B2A1E25AC2}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CC-47CA-82BA-2E9CFCE9D3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{661FE8F5-C466-411E-AA82-FE80D972F74F}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CC-47CA-82BA-2E9CFCE9D3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{F0C1AE84-DEAF-48B4-B10D-3E23151E87C6}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CC-47CA-82BA-2E9CFCE9D399}"/>
                </c:ext>
              </c:extLst>
            </c:dLbl>
            <c:dLbl>
              <c:idx val="8"/>
              <c:layout>
                <c:manualLayout>
                  <c:x val="-4.1508761670505503E-2"/>
                  <c:y val="-8.436376915537831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{51A995B3-57D3-4EBF-96BE-B3B14D60E668}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CC-47CA-82BA-2E9CFCE9D399}"/>
                </c:ext>
              </c:extLst>
            </c:dLbl>
            <c:dLbl>
              <c:idx val="16"/>
              <c:layout>
                <c:manualLayout>
                  <c:x val="-3.2145200469572303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{9809F16B-8A07-4DC7-840E-80EF02A2F22D}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CC-47CA-82BA-2E9CFCE9D39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{51BB3247-A2B0-411F-98B3-B490E2FC575E}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CC-47CA-82BA-2E9CFCE9D39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{6462DF0E-119B-486B-9AB9-CE25E202B861}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CC-47CA-82BA-2E9CFCE9D3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FCC-47CA-82BA-2E9CFCE9D39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5370794167025666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{1F3D80BE-5010-4C14-9E59-1FAFA46BFCCA}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2E9-4B63-A63C-898D729862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{F2BCC2ED-635C-4A32-AA74-F025FDABB9E0}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E9-4B63-A63C-898D729862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{2B1269BD-E860-4B88-ADAD-B08EFF1C4B4F}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E9-4B63-A63C-898D729862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{D27429F3-2BC9-4E24-B9DE-169AEF71D481}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E9-4B63-A63C-898D729862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{C7F21A76-C50C-4C27-B0C9-4C74735AD758}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E9-4B63-A63C-898D729862AC}"/>
                </c:ext>
              </c:extLst>
            </c:dLbl>
            <c:dLbl>
              <c:idx val="8"/>
              <c:layout>
                <c:manualLayout>
                  <c:x val="0"/>
                  <c:y val="-1.856659362548436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{FF3CE422-0CE4-403F-9C5B-E466C689D229}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2E9-4B63-A63C-898D729862AC}"/>
                </c:ext>
              </c:extLst>
            </c:dLbl>
            <c:dLbl>
              <c:idx val="16"/>
              <c:layout>
                <c:manualLayout>
                  <c:x val="0"/>
                  <c:y val="-6.804200541541384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{E2122B6E-1EC5-47C3-9BED-9A63C8A466DA}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2E9-4B63-A63C-898D729862A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{16464A81-A8CB-4079-AAD6-0B504F4B1716}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2E9-4B63-A63C-898D729862A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{61352AEF-FFA5-45EF-A452-A951C9E890FF}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2E9-4B63-A63C-898D729862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5.4</c:v>
                </c:pt>
                <c:pt idx="24">
                  <c:v>5.2</c:v>
                </c:pt>
                <c:pt idx="32">
                  <c:v>5.3</c:v>
                </c:pt>
              </c:numCache>
            </c:numRef>
          </c:xVal>
          <c:yVal>
            <c:numRef>
              <c:f>公会計指標分析・財政指標組合せ分析表!$BP$73:$DC$73</c:f>
              <c:numCache>
                <c:formatCode>#,##0.0;"▲ "#,##0.0</c:formatCode>
                <c:ptCount val="40"/>
                <c:pt idx="0">
                  <c:v>17.8</c:v>
                </c:pt>
                <c:pt idx="8">
                  <c:v>17.7</c:v>
                </c:pt>
                <c:pt idx="16">
                  <c:v>17</c:v>
                </c:pt>
                <c:pt idx="24">
                  <c:v>37.200000000000003</c:v>
                </c:pt>
                <c:pt idx="32">
                  <c:v>78.3</c:v>
                </c:pt>
              </c:numCache>
            </c:numRef>
          </c:yVal>
          <c:smooth val="0"/>
          <c:extLst>
            <c:ext xmlns:c16="http://schemas.microsoft.com/office/drawing/2014/chart" uri="{C3380CC4-5D6E-409C-BE32-E72D297353CC}">
              <c16:uniqueId val="{00000009-E2E9-4B63-A63C-898D729862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{9444F0FF-E580-4138-8A7E-BB1B0C6C68A9}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2E9-4B63-A63C-898D729862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{A603D431-92FE-4D72-AF76-1DAA3B41CED9}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E9-4B63-A63C-898D729862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{49B171F6-B69C-448E-9537-0E3196582660}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E9-4B63-A63C-898D729862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{8CC9CD65-F33B-4843-9F3B-62924B1FA7D8}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E9-4B63-A63C-898D729862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{03613EDE-318D-4352-83AA-7134A7A543C9}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E9-4B63-A63C-898D729862A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{206917D0-8608-45E8-92E8-02FAF4A3BAE4}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2E9-4B63-A63C-898D729862AC}"/>
                </c:ext>
              </c:extLst>
            </c:dLbl>
            <c:dLbl>
              <c:idx val="16"/>
              <c:layout>
                <c:manualLayout>
                  <c:x val="-4.509653070695374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{3D95CEFE-7CD2-428B-B450-ACFDC399384C}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2E9-4B63-A63C-898D729862AC}"/>
                </c:ext>
              </c:extLst>
            </c:dLbl>
            <c:dLbl>
              <c:idx val="24"/>
              <c:layout>
                <c:manualLayout>
                  <c:x val="-1.8171803637232534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{040CEDCC-43BD-46A1-8B40-21C760B98811}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2E9-4B63-A63C-898D729862A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{B35A0497-EAC1-4184-AD8D-F966853099E8}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2E9-4B63-A63C-898D729862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2E9-4B63-A63C-898D729862AC}"/>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年度にかけ一般会計における償還ピークが一旦過ぎたため減少していたが、平成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年度より公民館大規模改修事業等の大型事業の元金償還開始により再度増加が続いていた。令和元年度には、木曽広域連合</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整備事業等の償還終了により減少に転じ</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木曽広域連合に</a:t>
          </a:r>
          <a:r>
            <a:rPr kumimoji="1" lang="ja-JP" altLang="en-US" sz="1100">
              <a:solidFill>
                <a:schemeClr val="dk1"/>
              </a:solidFill>
              <a:effectLst/>
              <a:latin typeface="+mn-lt"/>
              <a:ea typeface="+mn-ea"/>
              <a:cs typeface="+mn-cs"/>
            </a:rPr>
            <a:t>よ</a:t>
          </a:r>
          <a:r>
            <a:rPr kumimoji="1" lang="ja-JP" altLang="ja-JP" sz="1100">
              <a:solidFill>
                <a:schemeClr val="dk1"/>
              </a:solidFill>
              <a:effectLst/>
              <a:latin typeface="+mn-lt"/>
              <a:ea typeface="+mn-ea"/>
              <a:cs typeface="+mn-cs"/>
            </a:rPr>
            <a:t>るごみ処理施設整備事業</a:t>
          </a:r>
          <a:r>
            <a:rPr kumimoji="1" lang="ja-JP" altLang="en-US" sz="1100">
              <a:solidFill>
                <a:schemeClr val="dk1"/>
              </a:solidFill>
              <a:effectLst/>
              <a:latin typeface="+mn-lt"/>
              <a:ea typeface="+mn-ea"/>
              <a:cs typeface="+mn-cs"/>
            </a:rPr>
            <a:t>等の償還開始により再度増加した。今後、木曽広域</a:t>
          </a:r>
          <a:r>
            <a:rPr kumimoji="1" lang="en-US" altLang="ja-JP" sz="1100">
              <a:solidFill>
                <a:schemeClr val="dk1"/>
              </a:solidFill>
              <a:effectLst/>
              <a:latin typeface="+mn-lt"/>
              <a:ea typeface="+mn-ea"/>
              <a:cs typeface="+mn-cs"/>
            </a:rPr>
            <a:t>CATVFTTH</a:t>
          </a:r>
          <a:r>
            <a:rPr kumimoji="1" lang="ja-JP" altLang="ja-JP" sz="1100">
              <a:solidFill>
                <a:schemeClr val="dk1"/>
              </a:solidFill>
              <a:effectLst/>
              <a:latin typeface="+mn-lt"/>
              <a:ea typeface="+mn-ea"/>
              <a:cs typeface="+mn-cs"/>
            </a:rPr>
            <a:t>化事業</a:t>
          </a:r>
          <a:r>
            <a:rPr kumimoji="1" lang="ja-JP" altLang="en-US" sz="1100">
              <a:solidFill>
                <a:schemeClr val="dk1"/>
              </a:solidFill>
              <a:effectLst/>
              <a:latin typeface="+mn-lt"/>
              <a:ea typeface="+mn-ea"/>
              <a:cs typeface="+mn-cs"/>
            </a:rPr>
            <a:t>、新庁舎建設事業の</a:t>
          </a:r>
          <a:r>
            <a:rPr kumimoji="1" lang="ja-JP" altLang="ja-JP" sz="1100">
              <a:solidFill>
                <a:schemeClr val="dk1"/>
              </a:solidFill>
              <a:effectLst/>
              <a:latin typeface="+mn-lt"/>
              <a:ea typeface="+mn-ea"/>
              <a:cs typeface="+mn-cs"/>
            </a:rPr>
            <a:t>償還開始に伴い増加が続く見込みである。公営企業に対する繰出金については、水道事業会計・下水道事業会計共に償還ピークを過ぎているため減少が続いており、当面減少が続く見込みである。債務負担行為に基づく支出額は、ねざめホテル改修事業の実施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一般会計に係る地方債残高は、平成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年度にかけて借入抑制</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年度にかけ木曽広域連合ごみ処理施設整備事業実施により再度増加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令和元年度は新庁舎建設、木曽広域ＣＡＴＶのＦＴＴＨ化、小学校中規模改修等の実施</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年度は新庁舎建設の本格化</a:t>
          </a:r>
          <a:r>
            <a:rPr kumimoji="1" lang="ja-JP" altLang="ja-JP" sz="1100">
              <a:solidFill>
                <a:schemeClr val="dk1"/>
              </a:solidFill>
              <a:effectLst/>
              <a:latin typeface="+mn-lt"/>
              <a:ea typeface="+mn-ea"/>
              <a:cs typeface="+mn-cs"/>
            </a:rPr>
            <a:t>により大きく増加した。令和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は大型事業の予定は無いものの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老朽化施設の改修が継続的に発生しているため、</a:t>
          </a:r>
          <a:r>
            <a:rPr kumimoji="1" lang="ja-JP" altLang="ja-JP" sz="1100">
              <a:solidFill>
                <a:schemeClr val="dk1"/>
              </a:solidFill>
              <a:effectLst/>
              <a:latin typeface="+mn-lt"/>
              <a:ea typeface="+mn-ea"/>
              <a:cs typeface="+mn-cs"/>
            </a:rPr>
            <a:t>事業実施の適正化を図り、財政の健全化に努める。債務負担行為に基づく支出予定額は、ねざめホテル改修事業によるものであり、減少が続いていく。公営企業債等繰入見込額は、水道事業会計・下水道事業会計共に残高は減少しており、今後も減少が見込まれる。充当可能基金については、庁舎建設整備基金への積み立てにより増加傾向にあ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新庁舎建設</a:t>
          </a:r>
          <a:r>
            <a:rPr kumimoji="1" lang="ja-JP" altLang="ja-JP" sz="1100">
              <a:solidFill>
                <a:schemeClr val="dk1"/>
              </a:solidFill>
              <a:effectLst/>
              <a:latin typeface="+mn-lt"/>
              <a:ea typeface="+mn-ea"/>
              <a:cs typeface="+mn-cs"/>
            </a:rPr>
            <a:t>事業実施に伴う取崩しが始まり</a:t>
          </a:r>
          <a:r>
            <a:rPr kumimoji="1" lang="ja-JP" altLang="en-US" sz="1100">
              <a:solidFill>
                <a:schemeClr val="dk1"/>
              </a:solidFill>
              <a:effectLst/>
              <a:latin typeface="+mn-lt"/>
              <a:ea typeface="+mn-ea"/>
              <a:cs typeface="+mn-cs"/>
            </a:rPr>
            <a:t>、令和元～</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年度にかけ大きく減少。</a:t>
          </a:r>
          <a:r>
            <a:rPr kumimoji="1" lang="ja-JP" altLang="ja-JP" sz="1100">
              <a:solidFill>
                <a:schemeClr val="dk1"/>
              </a:solidFill>
              <a:effectLst/>
              <a:latin typeface="+mn-lt"/>
              <a:ea typeface="+mn-ea"/>
              <a:cs typeface="+mn-cs"/>
            </a:rPr>
            <a:t>将来負担額は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年度にかけピークとなり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以降減少していく見込みであるが、有利な地方債を選択する等、</a:t>
          </a:r>
          <a:r>
            <a:rPr kumimoji="1" lang="ja-JP" altLang="ja-JP" sz="1100">
              <a:solidFill>
                <a:schemeClr val="dk1"/>
              </a:solidFill>
              <a:effectLst/>
              <a:latin typeface="+mn-lt"/>
              <a:ea typeface="+mn-ea"/>
              <a:cs typeface="+mn-cs"/>
            </a:rPr>
            <a:t>適切な財源確保に努める。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新庁舎建設事業により上松町役場庁舎建設整備基金を</a:t>
          </a:r>
          <a:r>
            <a:rPr kumimoji="1" lang="en-US" altLang="ja-JP" sz="1400">
              <a:solidFill>
                <a:schemeClr val="dk1"/>
              </a:solidFill>
              <a:effectLst/>
              <a:latin typeface="+mn-lt"/>
              <a:ea typeface="+mn-ea"/>
              <a:cs typeface="+mn-cs"/>
            </a:rPr>
            <a:t>245</a:t>
          </a:r>
          <a:r>
            <a:rPr kumimoji="1" lang="ja-JP" altLang="ja-JP" sz="1400">
              <a:solidFill>
                <a:schemeClr val="dk1"/>
              </a:solidFill>
              <a:effectLst/>
              <a:latin typeface="+mn-lt"/>
              <a:ea typeface="+mn-ea"/>
              <a:cs typeface="+mn-cs"/>
            </a:rPr>
            <a:t>百万円取崩し、財政調整基金を</a:t>
          </a:r>
          <a:r>
            <a:rPr kumimoji="1" lang="en-US" altLang="ja-JP" sz="1400">
              <a:solidFill>
                <a:schemeClr val="dk1"/>
              </a:solidFill>
              <a:effectLst/>
              <a:latin typeface="+mn-lt"/>
              <a:ea typeface="+mn-ea"/>
              <a:cs typeface="+mn-cs"/>
            </a:rPr>
            <a:t>43</a:t>
          </a:r>
          <a:r>
            <a:rPr kumimoji="1" lang="ja-JP" altLang="ja-JP" sz="1400">
              <a:solidFill>
                <a:schemeClr val="dk1"/>
              </a:solidFill>
              <a:effectLst/>
              <a:latin typeface="+mn-lt"/>
              <a:ea typeface="+mn-ea"/>
              <a:cs typeface="+mn-cs"/>
            </a:rPr>
            <a:t>百万円取崩したこと等により、基金全体としては</a:t>
          </a:r>
          <a:r>
            <a:rPr kumimoji="1" lang="en-US" altLang="ja-JP" sz="1400">
              <a:solidFill>
                <a:schemeClr val="dk1"/>
              </a:solidFill>
              <a:effectLst/>
              <a:latin typeface="+mn-lt"/>
              <a:ea typeface="+mn-ea"/>
              <a:cs typeface="+mn-cs"/>
            </a:rPr>
            <a:t>252</a:t>
          </a:r>
          <a:r>
            <a:rPr kumimoji="1" lang="ja-JP" altLang="ja-JP" sz="1400">
              <a:solidFill>
                <a:schemeClr val="dk1"/>
              </a:solidFill>
              <a:effectLst/>
              <a:latin typeface="+mn-lt"/>
              <a:ea typeface="+mn-ea"/>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新庁舎建設事業</a:t>
          </a:r>
          <a:r>
            <a:rPr kumimoji="1" lang="ja-JP" altLang="en-US" sz="1400">
              <a:solidFill>
                <a:schemeClr val="dk1"/>
              </a:solidFill>
              <a:effectLst/>
              <a:latin typeface="+mn-lt"/>
              <a:ea typeface="+mn-ea"/>
              <a:cs typeface="+mn-cs"/>
            </a:rPr>
            <a:t>が完了したことから今後大幅な減少は見込まれない。</a:t>
          </a:r>
          <a:r>
            <a:rPr kumimoji="1" lang="ja-JP" altLang="ja-JP" sz="1400">
              <a:solidFill>
                <a:schemeClr val="dk1"/>
              </a:solidFill>
              <a:effectLst/>
              <a:latin typeface="+mn-lt"/>
              <a:ea typeface="+mn-ea"/>
              <a:cs typeface="+mn-cs"/>
            </a:rPr>
            <a:t>中期的には、公共施設等</a:t>
          </a:r>
          <a:r>
            <a:rPr kumimoji="1" lang="ja-JP" altLang="en-US" sz="1400">
              <a:solidFill>
                <a:schemeClr val="dk1"/>
              </a:solidFill>
              <a:effectLst/>
              <a:latin typeface="+mn-lt"/>
              <a:ea typeface="+mn-ea"/>
              <a:cs typeface="+mn-cs"/>
            </a:rPr>
            <a:t>老朽化による</a:t>
          </a:r>
          <a:r>
            <a:rPr kumimoji="1" lang="ja-JP" altLang="ja-JP" sz="1400">
              <a:solidFill>
                <a:schemeClr val="dk1"/>
              </a:solidFill>
              <a:effectLst/>
              <a:latin typeface="+mn-lt"/>
              <a:ea typeface="+mn-ea"/>
              <a:cs typeface="+mn-cs"/>
            </a:rPr>
            <a:t>維持補修費</a:t>
          </a:r>
          <a:r>
            <a:rPr kumimoji="1" lang="ja-JP" altLang="en-US" sz="1400">
              <a:solidFill>
                <a:schemeClr val="dk1"/>
              </a:solidFill>
              <a:effectLst/>
              <a:latin typeface="+mn-lt"/>
              <a:ea typeface="+mn-ea"/>
              <a:cs typeface="+mn-cs"/>
            </a:rPr>
            <a:t>の増加に対応するため取崩しが見込まれるが、</a:t>
          </a:r>
          <a:r>
            <a:rPr kumimoji="1" lang="ja-JP" altLang="ja-JP" sz="1400">
              <a:solidFill>
                <a:schemeClr val="dk1"/>
              </a:solidFill>
              <a:effectLst/>
              <a:latin typeface="+mn-lt"/>
              <a:ea typeface="+mn-ea"/>
              <a:cs typeface="+mn-cs"/>
            </a:rPr>
            <a:t>人口減少による収入の減少が予想される中にあっては、単年度での多額の積立ては難しいと考えられるため、事業計画及び使途を明確にし、計画的な運用を行っていく必要がある。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上松町役場庁舎建設整備基金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老朽化した上松町役場庁舎の施設整備を図るため</a:t>
          </a:r>
          <a:endParaRPr lang="ja-JP" altLang="ja-JP" sz="1400">
            <a:effectLst/>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ひのきの里あげまつふるさと基金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lang="ja-JP" altLang="en-US" sz="1400">
              <a:effectLst/>
            </a:rPr>
            <a:t>自然環境・森林整備、高齢者福祉・子育て支援・健康増進の充実、伝統文化の継承、産業振興等まちづくりに資する事業を行うため</a:t>
          </a: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森林環境整備基金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lang="ja-JP" altLang="en-US" sz="1400">
              <a:effectLst/>
            </a:rPr>
            <a:t>森林の間伐や林業の人材育成、担い手の確保、木材利用の促進や啓発等の森林整備及び促進を図るため</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上松町役場庁舎建設整備基金</a:t>
          </a:r>
          <a:r>
            <a:rPr kumimoji="1"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新庁舎建設事業の実施に向け、平成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80</a:t>
          </a:r>
          <a:r>
            <a:rPr kumimoji="1" lang="ja-JP" altLang="ja-JP" sz="1400">
              <a:solidFill>
                <a:schemeClr val="dk1"/>
              </a:solidFill>
              <a:effectLst/>
              <a:latin typeface="+mn-lt"/>
              <a:ea typeface="+mn-ea"/>
              <a:cs typeface="+mn-cs"/>
            </a:rPr>
            <a:t>百万円、平成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百万円の積立て、事業開始に伴い平成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百万円、令和元年度に</a:t>
          </a:r>
          <a:r>
            <a:rPr kumimoji="1" lang="en-US" altLang="ja-JP" sz="1400">
              <a:solidFill>
                <a:schemeClr val="dk1"/>
              </a:solidFill>
              <a:effectLst/>
              <a:latin typeface="+mn-lt"/>
              <a:ea typeface="+mn-ea"/>
              <a:cs typeface="+mn-cs"/>
            </a:rPr>
            <a:t>118</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年度に</a:t>
          </a:r>
          <a:r>
            <a:rPr kumimoji="1" lang="en-US" altLang="ja-JP" sz="1400">
              <a:solidFill>
                <a:schemeClr val="dk1"/>
              </a:solidFill>
              <a:effectLst/>
              <a:latin typeface="+mn-lt"/>
              <a:ea typeface="+mn-ea"/>
              <a:cs typeface="+mn-cs"/>
            </a:rPr>
            <a:t>245</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を取崩した。　</a:t>
          </a:r>
          <a:endParaRPr lang="ja-JP" altLang="ja-JP" sz="1400">
            <a:effectLst/>
          </a:endParaRPr>
        </a:p>
        <a:p>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ひのきの里あげまつふるさと基金</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ふるさと納税による寄付金を積立てており、令和</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年度には</a:t>
          </a:r>
          <a:r>
            <a:rPr kumimoji="1" lang="en-US" altLang="ja-JP" sz="1400">
              <a:solidFill>
                <a:schemeClr val="dk1"/>
              </a:solidFill>
              <a:effectLst/>
              <a:latin typeface="+mn-lt"/>
              <a:ea typeface="+mn-ea"/>
              <a:cs typeface="+mn-cs"/>
            </a:rPr>
            <a:t>13</a:t>
          </a:r>
          <a:r>
            <a:rPr kumimoji="1" lang="ja-JP" altLang="en-US" sz="1400">
              <a:solidFill>
                <a:schemeClr val="dk1"/>
              </a:solidFill>
              <a:effectLst/>
              <a:latin typeface="+mn-lt"/>
              <a:ea typeface="+mn-ea"/>
              <a:cs typeface="+mn-cs"/>
            </a:rPr>
            <a:t>百万円を積立て、まちづくり事業のため</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百万円を取崩した</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森林環境整備基金</a:t>
          </a:r>
          <a:r>
            <a:rPr kumimoji="1"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　森林環境譲与税より</a:t>
          </a:r>
          <a:r>
            <a:rPr lang="en-US" altLang="ja-JP" sz="1400">
              <a:solidFill>
                <a:schemeClr val="dk1"/>
              </a:solidFill>
              <a:effectLst/>
              <a:latin typeface="+mn-lt"/>
              <a:ea typeface="+mn-ea"/>
              <a:cs typeface="+mn-cs"/>
            </a:rPr>
            <a:t>14</a:t>
          </a:r>
          <a:r>
            <a:rPr lang="ja-JP" altLang="ja-JP" sz="1400">
              <a:solidFill>
                <a:schemeClr val="dk1"/>
              </a:solidFill>
              <a:effectLst/>
              <a:latin typeface="+mn-lt"/>
              <a:ea typeface="+mn-ea"/>
              <a:cs typeface="+mn-cs"/>
            </a:rPr>
            <a:t>百万円</a:t>
          </a:r>
          <a:r>
            <a:rPr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積立て。</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上松町役場庁舎建設整備基金</a:t>
          </a:r>
          <a:r>
            <a:rPr kumimoji="1"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新庁舎建設事業</a:t>
          </a:r>
          <a:r>
            <a:rPr kumimoji="1" lang="ja-JP" altLang="en-US" sz="1400">
              <a:solidFill>
                <a:schemeClr val="dk1"/>
              </a:solidFill>
              <a:effectLst/>
              <a:latin typeface="+mn-lt"/>
              <a:ea typeface="+mn-ea"/>
              <a:cs typeface="+mn-cs"/>
            </a:rPr>
            <a:t>の完了により廃止予定</a:t>
          </a:r>
          <a:r>
            <a:rPr kumimoji="1" lang="ja-JP" altLang="ja-JP" sz="1400">
              <a:solidFill>
                <a:schemeClr val="dk1"/>
              </a:solidFill>
              <a:effectLst/>
              <a:latin typeface="+mn-lt"/>
              <a:ea typeface="+mn-ea"/>
              <a:cs typeface="+mn-cs"/>
            </a:rPr>
            <a:t>。</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森林環境整備基金</a:t>
          </a:r>
          <a:r>
            <a:rPr kumimoji="1"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　森林環境譲与税により今後の森林整備等に向け一定の基金積立が継続して行われる見込み。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令和</a:t>
          </a:r>
          <a:r>
            <a:rPr lang="ja-JP" altLang="ja-JP" sz="1400">
              <a:solidFill>
                <a:schemeClr val="dk1"/>
              </a:solidFill>
              <a:effectLst/>
              <a:latin typeface="+mn-lt"/>
              <a:ea typeface="+mn-ea"/>
              <a:cs typeface="+mn-cs"/>
            </a:rPr>
            <a:t>元年度においては、地方交付税の減、法適用会計移行に伴う下水道事業負担金の増、単独普通建設事業うち一般財源等分の増。</a:t>
          </a:r>
          <a:endParaRPr lang="en-US" altLang="ja-JP" sz="1400">
            <a:solidFill>
              <a:schemeClr val="dk1"/>
            </a:solidFill>
            <a:effectLst/>
            <a:latin typeface="+mn-lt"/>
            <a:ea typeface="+mn-ea"/>
            <a:cs typeface="+mn-cs"/>
          </a:endParaRPr>
        </a:p>
        <a:p>
          <a:pPr eaLnBrk="1" fontAlgn="auto" latinLnBrk="0" hangingPunct="1"/>
          <a:r>
            <a:rPr lang="ja-JP" altLang="en-US" sz="1400">
              <a:solidFill>
                <a:schemeClr val="dk1"/>
              </a:solidFill>
              <a:effectLst/>
              <a:latin typeface="+mn-lt"/>
              <a:ea typeface="+mn-ea"/>
              <a:cs typeface="+mn-cs"/>
            </a:rPr>
            <a:t>　令和２年度においては、地方税の減、新型コロナウイルス感染症の影響による使用料・財産収入の減、除排雪経費の増。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電算化が進んだことによる保守点検費や機器使用料、公共施設等に係る維持補修費が以前から増加傾向にあり、</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各種計画</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策定・見直しに</a:t>
          </a:r>
          <a:r>
            <a:rPr kumimoji="1" lang="ja-JP" altLang="en-US" sz="1400">
              <a:solidFill>
                <a:schemeClr val="dk1"/>
              </a:solidFill>
              <a:effectLst/>
              <a:latin typeface="+mn-lt"/>
              <a:ea typeface="+mn-ea"/>
              <a:cs typeface="+mn-cs"/>
            </a:rPr>
            <a:t>係る</a:t>
          </a:r>
          <a:r>
            <a:rPr kumimoji="1" lang="ja-JP" altLang="ja-JP" sz="1400">
              <a:solidFill>
                <a:schemeClr val="dk1"/>
              </a:solidFill>
              <a:effectLst/>
              <a:latin typeface="+mn-lt"/>
              <a:ea typeface="+mn-ea"/>
              <a:cs typeface="+mn-cs"/>
            </a:rPr>
            <a:t>委託料</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も</a:t>
          </a:r>
          <a:r>
            <a:rPr kumimoji="1" lang="ja-JP" altLang="en-US" sz="1400">
              <a:solidFill>
                <a:schemeClr val="dk1"/>
              </a:solidFill>
              <a:effectLst/>
              <a:latin typeface="+mn-lt"/>
              <a:ea typeface="+mn-ea"/>
              <a:cs typeface="+mn-cs"/>
            </a:rPr>
            <a:t>近年増加している。</a:t>
          </a:r>
          <a:r>
            <a:rPr kumimoji="1" lang="ja-JP" altLang="ja-JP" sz="1400">
              <a:solidFill>
                <a:schemeClr val="dk1"/>
              </a:solidFill>
              <a:effectLst/>
              <a:latin typeface="+mn-lt"/>
              <a:ea typeface="+mn-ea"/>
              <a:cs typeface="+mn-cs"/>
            </a:rPr>
            <a:t>人口の減少に伴う町税及び普通交付税の減少に対応した財政運営となるよう、公共施設等の適正管理、経常経費の圧縮、事業の適切な見直しを行い最小限の取崩しとなるよう努める必要がある。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近年、減債基金の積立て・取崩しは行われておらず、増減は無い。</a:t>
          </a:r>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年度にかけて新庁舎建設</a:t>
          </a:r>
          <a:r>
            <a:rPr kumimoji="1" lang="ja-JP" altLang="en-US" sz="1400">
              <a:solidFill>
                <a:schemeClr val="dk1"/>
              </a:solidFill>
              <a:effectLst/>
              <a:latin typeface="+mn-lt"/>
              <a:ea typeface="+mn-ea"/>
              <a:cs typeface="+mn-cs"/>
            </a:rPr>
            <a:t>、木曽広域</a:t>
          </a:r>
          <a:r>
            <a:rPr kumimoji="1" lang="en-US" altLang="ja-JP" sz="1400">
              <a:solidFill>
                <a:schemeClr val="dk1"/>
              </a:solidFill>
              <a:effectLst/>
              <a:latin typeface="+mn-lt"/>
              <a:ea typeface="+mn-ea"/>
              <a:cs typeface="+mn-cs"/>
            </a:rPr>
            <a:t>CATVFTTH</a:t>
          </a:r>
          <a:r>
            <a:rPr kumimoji="1" lang="ja-JP" altLang="en-US" sz="1400">
              <a:solidFill>
                <a:schemeClr val="dk1"/>
              </a:solidFill>
              <a:effectLst/>
              <a:latin typeface="+mn-lt"/>
              <a:ea typeface="+mn-ea"/>
              <a:cs typeface="+mn-cs"/>
            </a:rPr>
            <a:t>化等の大型事業実施のため多額の</a:t>
          </a:r>
          <a:r>
            <a:rPr kumimoji="1" lang="ja-JP" altLang="ja-JP" sz="1400">
              <a:solidFill>
                <a:schemeClr val="dk1"/>
              </a:solidFill>
              <a:effectLst/>
              <a:latin typeface="+mn-lt"/>
              <a:ea typeface="+mn-ea"/>
              <a:cs typeface="+mn-cs"/>
            </a:rPr>
            <a:t>地方債</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発行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償還</a:t>
          </a:r>
          <a:r>
            <a:rPr kumimoji="1" lang="ja-JP" altLang="en-US" sz="1400">
              <a:solidFill>
                <a:schemeClr val="dk1"/>
              </a:solidFill>
              <a:effectLst/>
              <a:latin typeface="+mn-lt"/>
              <a:ea typeface="+mn-ea"/>
              <a:cs typeface="+mn-cs"/>
            </a:rPr>
            <a:t>のピークである</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度には公債費が急増する見込みであり、</a:t>
          </a:r>
          <a:r>
            <a:rPr kumimoji="1" lang="ja-JP" altLang="ja-JP" sz="1400">
              <a:solidFill>
                <a:schemeClr val="dk1"/>
              </a:solidFill>
              <a:effectLst/>
              <a:latin typeface="+mn-lt"/>
              <a:ea typeface="+mn-ea"/>
              <a:cs typeface="+mn-cs"/>
            </a:rPr>
            <a:t>取崩しを予定している。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当町では、令和３年度に策定された「公共施設等総合管理計画」等により公共施設の整備・集約化・除却等を進めてい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年度から令和元年度までは、有形固定資産減価償却率はが増加傾向にあったものの令和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年度には若干の減少がみられ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。減少の主な要因は令和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年度に新庁舎が完成したことによるものと考えられ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。このようなことから当町における有形固定資産減価償却率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は、類似団体平均を下回っている状況となってい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が、今後は高くなる傾向にあるため、財政状況や住民ニーズ等の変化を踏まえた改修等を見込むことが課題となって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8618</xdr:rowOff>
    </xdr:from>
    <xdr:to>
      <xdr:col>23</xdr:col>
      <xdr:colOff>136525</xdr:colOff>
      <xdr:row>28</xdr:row>
      <xdr:rowOff>110218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31495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432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59418</xdr:rowOff>
    </xdr:from>
    <xdr:to>
      <xdr:col>23</xdr:col>
      <xdr:colOff>85725</xdr:colOff>
      <xdr:row>28</xdr:row>
      <xdr:rowOff>93345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563154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5533</xdr:rowOff>
    </xdr:from>
    <xdr:to>
      <xdr:col>15</xdr:col>
      <xdr:colOff>187325</xdr:colOff>
      <xdr:row>28</xdr:row>
      <xdr:rowOff>107133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56333</xdr:rowOff>
    </xdr:from>
    <xdr:to>
      <xdr:col>19</xdr:col>
      <xdr:colOff>136525</xdr:colOff>
      <xdr:row>28</xdr:row>
      <xdr:rowOff>93345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62845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121467</xdr:rowOff>
    </xdr:from>
    <xdr:to>
      <xdr:col>11</xdr:col>
      <xdr:colOff>187325</xdr:colOff>
      <xdr:row>28</xdr:row>
      <xdr:rowOff>51617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817</xdr:rowOff>
    </xdr:from>
    <xdr:to>
      <xdr:col>15</xdr:col>
      <xdr:colOff>136525</xdr:colOff>
      <xdr:row>28</xdr:row>
      <xdr:rowOff>56333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57294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59781</xdr:rowOff>
    </xdr:from>
    <xdr:to>
      <xdr:col>7</xdr:col>
      <xdr:colOff>187325</xdr:colOff>
      <xdr:row>27</xdr:row>
      <xdr:rowOff>161381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110581</xdr:rowOff>
    </xdr:from>
    <xdr:to>
      <xdr:col>11</xdr:col>
      <xdr:colOff>136525</xdr:colOff>
      <xdr:row>28</xdr:row>
      <xdr:rowOff>817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51125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123660</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68144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6458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23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債務償還比率は類似団体平均を上回っており増加傾向にある。主な要因としては、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年度上松小学校中規模改修事業、令和元年度木曽広域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CATV</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光化促進事業、令和元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年度新庁舎建設事業の実施による基金残高の減少、地方債残高の増加が挙げられる。令和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大型事業実施予定は無いものの、令和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年度以降は木曽寮建設事業、橋梁修繕事業、旧庁舎跡地利活用事業等の大型事業が予定されており、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更なる将来負担額の増加が見込まれることから、適切な財源確保と歳出の精査を行うとともに、事業実施の適正化を図り財政の健全化に努める。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152316</xdr:rowOff>
    </xdr:from>
    <xdr:to>
      <xdr:col>76</xdr:col>
      <xdr:colOff>73025</xdr:colOff>
      <xdr:row>31</xdr:row>
      <xdr:rowOff>82466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130743</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142049</xdr:rowOff>
    </xdr:from>
    <xdr:to>
      <xdr:col>72</xdr:col>
      <xdr:colOff>123825</xdr:colOff>
      <xdr:row>30</xdr:row>
      <xdr:rowOff>72199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8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21399</xdr:rowOff>
    </xdr:from>
    <xdr:to>
      <xdr:col>76</xdr:col>
      <xdr:colOff>22225</xdr:colOff>
      <xdr:row>31</xdr:row>
      <xdr:rowOff>31666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4084300" y="5936424"/>
          <a:ext cx="711200" cy="18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100309</xdr:rowOff>
    </xdr:from>
    <xdr:to>
      <xdr:col>68</xdr:col>
      <xdr:colOff>123825</xdr:colOff>
      <xdr:row>30</xdr:row>
      <xdr:rowOff>30459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151109</xdr:rowOff>
    </xdr:from>
    <xdr:to>
      <xdr:col>72</xdr:col>
      <xdr:colOff>73025</xdr:colOff>
      <xdr:row>30</xdr:row>
      <xdr:rowOff>21399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5894684"/>
          <a:ext cx="762000" cy="4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66844</xdr:rowOff>
    </xdr:from>
    <xdr:to>
      <xdr:col>64</xdr:col>
      <xdr:colOff>123825</xdr:colOff>
      <xdr:row>29</xdr:row>
      <xdr:rowOff>168444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117644</xdr:rowOff>
    </xdr:from>
    <xdr:to>
      <xdr:col>68</xdr:col>
      <xdr:colOff>73025</xdr:colOff>
      <xdr:row>29</xdr:row>
      <xdr:rowOff>151109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861219"/>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84476</xdr:rowOff>
    </xdr:from>
    <xdr:to>
      <xdr:col>60</xdr:col>
      <xdr:colOff>123825</xdr:colOff>
      <xdr:row>30</xdr:row>
      <xdr:rowOff>14626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8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117644</xdr:rowOff>
    </xdr:from>
    <xdr:to>
      <xdr:col>64</xdr:col>
      <xdr:colOff>73025</xdr:colOff>
      <xdr:row>29</xdr:row>
      <xdr:rowOff>135276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5861219"/>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63326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59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21586</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593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159571</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9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5753</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9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129540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96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xdr:rowOff>
    </xdr:from>
    <xdr:to>
      <xdr:col>15</xdr:col>
      <xdr:colOff>101600</xdr:colOff>
      <xdr:row>35</xdr:row>
      <xdr:rowOff>107950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57150</xdr:rowOff>
    </xdr:from>
    <xdr:to>
      <xdr:col>19</xdr:col>
      <xdr:colOff>177800</xdr:colOff>
      <xdr:row>35</xdr:row>
      <xdr:rowOff>95250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57150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42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97790</xdr:rowOff>
    </xdr:from>
    <xdr:to>
      <xdr:col>6</xdr:col>
      <xdr:colOff>38100</xdr:colOff>
      <xdr:row>35</xdr:row>
      <xdr:rowOff>27940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148590</xdr:rowOff>
    </xdr:from>
    <xdr:to>
      <xdr:col>10</xdr:col>
      <xdr:colOff>114300</xdr:colOff>
      <xdr:row>35</xdr:row>
      <xdr:rowOff>41910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9778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149276</xdr:rowOff>
    </xdr:from>
    <xdr:to>
      <xdr:col>55</xdr:col>
      <xdr:colOff>50800</xdr:colOff>
      <xdr:row>41</xdr:row>
      <xdr:rowOff>79426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151381</xdr:rowOff>
    </xdr:from>
    <xdr:to>
      <xdr:col>50</xdr:col>
      <xdr:colOff>165100</xdr:colOff>
      <xdr:row>41</xdr:row>
      <xdr:rowOff>81531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28626</xdr:rowOff>
    </xdr:from>
    <xdr:to>
      <xdr:col>55</xdr:col>
      <xdr:colOff>0</xdr:colOff>
      <xdr:row>41</xdr:row>
      <xdr:rowOff>30731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058076"/>
          <a:ext cx="8382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155446</xdr:rowOff>
    </xdr:from>
    <xdr:to>
      <xdr:col>46</xdr:col>
      <xdr:colOff>38100</xdr:colOff>
      <xdr:row>41</xdr:row>
      <xdr:rowOff>85596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30731</xdr:rowOff>
    </xdr:from>
    <xdr:to>
      <xdr:col>50</xdr:col>
      <xdr:colOff>114300</xdr:colOff>
      <xdr:row>41</xdr:row>
      <xdr:rowOff>34796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060181"/>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156525</xdr:rowOff>
    </xdr:from>
    <xdr:to>
      <xdr:col>41</xdr:col>
      <xdr:colOff>101600</xdr:colOff>
      <xdr:row>41</xdr:row>
      <xdr:rowOff>86675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34796</xdr:rowOff>
    </xdr:from>
    <xdr:to>
      <xdr:col>45</xdr:col>
      <xdr:colOff>177800</xdr:colOff>
      <xdr:row>41</xdr:row>
      <xdr:rowOff>35875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06424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158952</xdr:rowOff>
    </xdr:from>
    <xdr:to>
      <xdr:col>36</xdr:col>
      <xdr:colOff>165100</xdr:colOff>
      <xdr:row>41</xdr:row>
      <xdr:rowOff>89102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35875</xdr:rowOff>
    </xdr:from>
    <xdr:to>
      <xdr:col>41</xdr:col>
      <xdr:colOff>50800</xdr:colOff>
      <xdr:row>41</xdr:row>
      <xdr:rowOff>38302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65325"/>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72658</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76723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77802</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80229</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71846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6854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19413</xdr:rowOff>
    </xdr:from>
    <xdr:to>
      <xdr:col>15</xdr:col>
      <xdr:colOff>101600</xdr:colOff>
      <xdr:row>62</xdr:row>
      <xdr:rowOff>121013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70213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6854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68399</xdr:rowOff>
    </xdr:from>
    <xdr:to>
      <xdr:col>10</xdr:col>
      <xdr:colOff>165100</xdr:colOff>
      <xdr:row>62</xdr:row>
      <xdr:rowOff>169999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70213</xdr:rowOff>
    </xdr:from>
    <xdr:to>
      <xdr:col>15</xdr:col>
      <xdr:colOff>50800</xdr:colOff>
      <xdr:row>62</xdr:row>
      <xdr:rowOff>119199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019300" y="1070011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48804</xdr:rowOff>
    </xdr:from>
    <xdr:to>
      <xdr:col>6</xdr:col>
      <xdr:colOff>38100</xdr:colOff>
      <xdr:row>62</xdr:row>
      <xdr:rowOff>150404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99604</xdr:rowOff>
    </xdr:from>
    <xdr:to>
      <xdr:col>10</xdr:col>
      <xdr:colOff>114300</xdr:colOff>
      <xdr:row>62</xdr:row>
      <xdr:rowOff>119199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7295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112140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161126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141531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74461</xdr:rowOff>
    </xdr:from>
    <xdr:to>
      <xdr:col>55</xdr:col>
      <xdr:colOff>50800</xdr:colOff>
      <xdr:row>64</xdr:row>
      <xdr:rowOff>4611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164919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9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76972</xdr:rowOff>
    </xdr:from>
    <xdr:to>
      <xdr:col>50</xdr:col>
      <xdr:colOff>165100</xdr:colOff>
      <xdr:row>64</xdr:row>
      <xdr:rowOff>7122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125261</xdr:rowOff>
    </xdr:from>
    <xdr:to>
      <xdr:col>55</xdr:col>
      <xdr:colOff>0</xdr:colOff>
      <xdr:row>63</xdr:row>
      <xdr:rowOff>127772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926611"/>
          <a:ext cx="8382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84761</xdr:rowOff>
    </xdr:from>
    <xdr:to>
      <xdr:col>46</xdr:col>
      <xdr:colOff>38100</xdr:colOff>
      <xdr:row>64</xdr:row>
      <xdr:rowOff>14911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127772</xdr:rowOff>
    </xdr:from>
    <xdr:to>
      <xdr:col>50</xdr:col>
      <xdr:colOff>114300</xdr:colOff>
      <xdr:row>63</xdr:row>
      <xdr:rowOff>135561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929122"/>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93090</xdr:rowOff>
    </xdr:from>
    <xdr:to>
      <xdr:col>41</xdr:col>
      <xdr:colOff>101600</xdr:colOff>
      <xdr:row>64</xdr:row>
      <xdr:rowOff>23240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135561</xdr:rowOff>
    </xdr:from>
    <xdr:to>
      <xdr:col>45</xdr:col>
      <xdr:colOff>177800</xdr:colOff>
      <xdr:row>63</xdr:row>
      <xdr:rowOff>143890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936911"/>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95581</xdr:rowOff>
    </xdr:from>
    <xdr:to>
      <xdr:col>36</xdr:col>
      <xdr:colOff>165100</xdr:colOff>
      <xdr:row>64</xdr:row>
      <xdr:rowOff>25731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143890</xdr:rowOff>
    </xdr:from>
    <xdr:to>
      <xdr:col>41</xdr:col>
      <xdr:colOff>50800</xdr:colOff>
      <xdr:row>63</xdr:row>
      <xdr:rowOff>146381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945240"/>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169699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97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6038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97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14367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98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16858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9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137705</xdr:rowOff>
    </xdr:from>
    <xdr:to>
      <xdr:col>24</xdr:col>
      <xdr:colOff>63500</xdr:colOff>
      <xdr:row>84</xdr:row>
      <xdr:rowOff>139337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5395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137705</xdr:rowOff>
    </xdr:from>
    <xdr:to>
      <xdr:col>19</xdr:col>
      <xdr:colOff>177800</xdr:colOff>
      <xdr:row>84</xdr:row>
      <xdr:rowOff>145869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5395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49349</xdr:rowOff>
    </xdr:from>
    <xdr:to>
      <xdr:col>10</xdr:col>
      <xdr:colOff>165100</xdr:colOff>
      <xdr:row>84</xdr:row>
      <xdr:rowOff>150949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84</xdr:row>
      <xdr:rowOff>145869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5019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15058</xdr:rowOff>
    </xdr:from>
    <xdr:to>
      <xdr:col>6</xdr:col>
      <xdr:colOff>38100</xdr:colOff>
      <xdr:row>84</xdr:row>
      <xdr:rowOff>116658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65858</xdr:rowOff>
    </xdr:from>
    <xdr:to>
      <xdr:col>10</xdr:col>
      <xdr:colOff>114300</xdr:colOff>
      <xdr:row>84</xdr:row>
      <xdr:rowOff>100149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4676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142076</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107785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55559</xdr:rowOff>
    </xdr:from>
    <xdr:to>
      <xdr:col>55</xdr:col>
      <xdr:colOff>50800</xdr:colOff>
      <xdr:row>85</xdr:row>
      <xdr:rowOff>157159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6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141936</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54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57572</xdr:rowOff>
    </xdr:from>
    <xdr:to>
      <xdr:col>50</xdr:col>
      <xdr:colOff>165100</xdr:colOff>
      <xdr:row>85</xdr:row>
      <xdr:rowOff>159172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6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106359</xdr:rowOff>
    </xdr:from>
    <xdr:to>
      <xdr:col>55</xdr:col>
      <xdr:colOff>0</xdr:colOff>
      <xdr:row>85</xdr:row>
      <xdr:rowOff>108372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679609"/>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62509</xdr:rowOff>
    </xdr:from>
    <xdr:to>
      <xdr:col>46</xdr:col>
      <xdr:colOff>38100</xdr:colOff>
      <xdr:row>85</xdr:row>
      <xdr:rowOff>164109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108372</xdr:rowOff>
    </xdr:from>
    <xdr:to>
      <xdr:col>50</xdr:col>
      <xdr:colOff>114300</xdr:colOff>
      <xdr:row>85</xdr:row>
      <xdr:rowOff>113309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68162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62373</xdr:rowOff>
    </xdr:from>
    <xdr:to>
      <xdr:col>41</xdr:col>
      <xdr:colOff>101600</xdr:colOff>
      <xdr:row>85</xdr:row>
      <xdr:rowOff>163973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113173</xdr:rowOff>
    </xdr:from>
    <xdr:to>
      <xdr:col>45</xdr:col>
      <xdr:colOff>177800</xdr:colOff>
      <xdr:row>85</xdr:row>
      <xdr:rowOff>113309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686423"/>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64705</xdr:rowOff>
    </xdr:from>
    <xdr:to>
      <xdr:col>36</xdr:col>
      <xdr:colOff>165100</xdr:colOff>
      <xdr:row>85</xdr:row>
      <xdr:rowOff>166305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6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113173</xdr:rowOff>
    </xdr:from>
    <xdr:to>
      <xdr:col>41</xdr:col>
      <xdr:colOff>50800</xdr:colOff>
      <xdr:row>85</xdr:row>
      <xdr:rowOff>115505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68642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150299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155236</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72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155100</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7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157432</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73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152400</xdr:rowOff>
    </xdr:from>
    <xdr:to>
      <xdr:col>85</xdr:col>
      <xdr:colOff>177800</xdr:colOff>
      <xdr:row>36</xdr:row>
      <xdr:rowOff>82550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3827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118110</xdr:rowOff>
    </xdr:from>
    <xdr:to>
      <xdr:col>81</xdr:col>
      <xdr:colOff>101600</xdr:colOff>
      <xdr:row>36</xdr:row>
      <xdr:rowOff>48260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168910</xdr:rowOff>
    </xdr:from>
    <xdr:to>
      <xdr:col>85</xdr:col>
      <xdr:colOff>127000</xdr:colOff>
      <xdr:row>36</xdr:row>
      <xdr:rowOff>31750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169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80010</xdr:rowOff>
    </xdr:from>
    <xdr:to>
      <xdr:col>76</xdr:col>
      <xdr:colOff>165100</xdr:colOff>
      <xdr:row>36</xdr:row>
      <xdr:rowOff>10160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130810</xdr:rowOff>
    </xdr:from>
    <xdr:to>
      <xdr:col>81</xdr:col>
      <xdr:colOff>50800</xdr:colOff>
      <xdr:row>35</xdr:row>
      <xdr:rowOff>168910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41910</xdr:rowOff>
    </xdr:from>
    <xdr:to>
      <xdr:col>72</xdr:col>
      <xdr:colOff>38100</xdr:colOff>
      <xdr:row>35</xdr:row>
      <xdr:rowOff>143510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92710</xdr:rowOff>
    </xdr:from>
    <xdr:to>
      <xdr:col>76</xdr:col>
      <xdr:colOff>114300</xdr:colOff>
      <xdr:row>35</xdr:row>
      <xdr:rowOff>130810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xdr:rowOff>
    </xdr:from>
    <xdr:to>
      <xdr:col>67</xdr:col>
      <xdr:colOff>101600</xdr:colOff>
      <xdr:row>35</xdr:row>
      <xdr:rowOff>107950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57150</xdr:rowOff>
    </xdr:from>
    <xdr:to>
      <xdr:col>71</xdr:col>
      <xdr:colOff>177800</xdr:colOff>
      <xdr:row>35</xdr:row>
      <xdr:rowOff>92710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0579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64787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26687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160037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124477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88537</xdr:rowOff>
    </xdr:from>
    <xdr:to>
      <xdr:col>116</xdr:col>
      <xdr:colOff>114300</xdr:colOff>
      <xdr:row>41</xdr:row>
      <xdr:rowOff>18687</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9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66964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95069</xdr:rowOff>
    </xdr:from>
    <xdr:to>
      <xdr:col>112</xdr:col>
      <xdr:colOff>38100</xdr:colOff>
      <xdr:row>41</xdr:row>
      <xdr:rowOff>25219</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9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139337</xdr:rowOff>
    </xdr:from>
    <xdr:to>
      <xdr:col>116</xdr:col>
      <xdr:colOff>63500</xdr:colOff>
      <xdr:row>40</xdr:row>
      <xdr:rowOff>145869</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9973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105954</xdr:rowOff>
    </xdr:from>
    <xdr:to>
      <xdr:col>107</xdr:col>
      <xdr:colOff>101600</xdr:colOff>
      <xdr:row>41</xdr:row>
      <xdr:rowOff>36104</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9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145869</xdr:rowOff>
    </xdr:from>
    <xdr:to>
      <xdr:col>111</xdr:col>
      <xdr:colOff>177800</xdr:colOff>
      <xdr:row>40</xdr:row>
      <xdr:rowOff>156754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700386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111397</xdr:rowOff>
    </xdr:from>
    <xdr:to>
      <xdr:col>102</xdr:col>
      <xdr:colOff>165100</xdr:colOff>
      <xdr:row>41</xdr:row>
      <xdr:rowOff>41547</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9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156754</xdr:rowOff>
    </xdr:from>
    <xdr:to>
      <xdr:col>107</xdr:col>
      <xdr:colOff>50800</xdr:colOff>
      <xdr:row>40</xdr:row>
      <xdr:rowOff>162197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701475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117928</xdr:rowOff>
    </xdr:from>
    <xdr:to>
      <xdr:col>98</xdr:col>
      <xdr:colOff>38100</xdr:colOff>
      <xdr:row>41</xdr:row>
      <xdr:rowOff>48078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9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162197</xdr:rowOff>
    </xdr:from>
    <xdr:to>
      <xdr:col>102</xdr:col>
      <xdr:colOff>114300</xdr:colOff>
      <xdr:row>40</xdr:row>
      <xdr:rowOff>168728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7020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16346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04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27231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0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32674</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0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39205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64770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344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139065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034415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139065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4445</xdr:rowOff>
    </xdr:from>
    <xdr:to>
      <xdr:col>67</xdr:col>
      <xdr:colOff>101600</xdr:colOff>
      <xdr:row>60</xdr:row>
      <xdr:rowOff>106045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55245</xdr:rowOff>
    </xdr:from>
    <xdr:to>
      <xdr:col>71</xdr:col>
      <xdr:colOff>177800</xdr:colOff>
      <xdr:row>60</xdr:row>
      <xdr:rowOff>97155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97172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130175</xdr:rowOff>
    </xdr:from>
    <xdr:to>
      <xdr:col>116</xdr:col>
      <xdr:colOff>114300</xdr:colOff>
      <xdr:row>63</xdr:row>
      <xdr:rowOff>60325</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48937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67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134824</xdr:rowOff>
    </xdr:from>
    <xdr:to>
      <xdr:col>112</xdr:col>
      <xdr:colOff>38100</xdr:colOff>
      <xdr:row>63</xdr:row>
      <xdr:rowOff>64974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xdr:rowOff>
    </xdr:from>
    <xdr:to>
      <xdr:col>116</xdr:col>
      <xdr:colOff>63500</xdr:colOff>
      <xdr:row>63</xdr:row>
      <xdr:rowOff>14174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810875"/>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144043</xdr:rowOff>
    </xdr:from>
    <xdr:to>
      <xdr:col>107</xdr:col>
      <xdr:colOff>101600</xdr:colOff>
      <xdr:row>63</xdr:row>
      <xdr:rowOff>74193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7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14174</xdr:rowOff>
    </xdr:from>
    <xdr:to>
      <xdr:col>111</xdr:col>
      <xdr:colOff>177800</xdr:colOff>
      <xdr:row>63</xdr:row>
      <xdr:rowOff>23393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815524"/>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148692</xdr:rowOff>
    </xdr:from>
    <xdr:to>
      <xdr:col>102</xdr:col>
      <xdr:colOff>165100</xdr:colOff>
      <xdr:row>63</xdr:row>
      <xdr:rowOff>78842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7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23393</xdr:rowOff>
    </xdr:from>
    <xdr:to>
      <xdr:col>107</xdr:col>
      <xdr:colOff>50800</xdr:colOff>
      <xdr:row>63</xdr:row>
      <xdr:rowOff>28042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82474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153950</xdr:rowOff>
    </xdr:from>
    <xdr:to>
      <xdr:col>98</xdr:col>
      <xdr:colOff>38100</xdr:colOff>
      <xdr:row>63</xdr:row>
      <xdr:rowOff>84100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7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28042</xdr:rowOff>
    </xdr:from>
    <xdr:to>
      <xdr:col>102</xdr:col>
      <xdr:colOff>114300</xdr:colOff>
      <xdr:row>63</xdr:row>
      <xdr:rowOff>33300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82939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56101</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8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65320</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8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69969</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87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75227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8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99695</xdr:rowOff>
    </xdr:from>
    <xdr:to>
      <xdr:col>85</xdr:col>
      <xdr:colOff>177800</xdr:colOff>
      <xdr:row>109</xdr:row>
      <xdr:rowOff>29845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14622</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85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99695</xdr:rowOff>
    </xdr:from>
    <xdr:to>
      <xdr:col>81</xdr:col>
      <xdr:colOff>101600</xdr:colOff>
      <xdr:row>109</xdr:row>
      <xdr:rowOff>29845</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150495</xdr:rowOff>
    </xdr:from>
    <xdr:to>
      <xdr:col>85</xdr:col>
      <xdr:colOff>127000</xdr:colOff>
      <xdr:row>108</xdr:row>
      <xdr:rowOff>150495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481300" y="18667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99695</xdr:rowOff>
    </xdr:from>
    <xdr:to>
      <xdr:col>76</xdr:col>
      <xdr:colOff>165100</xdr:colOff>
      <xdr:row>109</xdr:row>
      <xdr:rowOff>29845</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150495</xdr:rowOff>
    </xdr:from>
    <xdr:to>
      <xdr:col>81</xdr:col>
      <xdr:colOff>50800</xdr:colOff>
      <xdr:row>108</xdr:row>
      <xdr:rowOff>150495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866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80645</xdr:rowOff>
    </xdr:from>
    <xdr:to>
      <xdr:col>72</xdr:col>
      <xdr:colOff>38100</xdr:colOff>
      <xdr:row>109</xdr:row>
      <xdr:rowOff>10795</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131445</xdr:rowOff>
    </xdr:from>
    <xdr:to>
      <xdr:col>76</xdr:col>
      <xdr:colOff>114300</xdr:colOff>
      <xdr:row>108</xdr:row>
      <xdr:rowOff>150495</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8648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38736</xdr:rowOff>
    </xdr:from>
    <xdr:to>
      <xdr:col>67</xdr:col>
      <xdr:colOff>101600</xdr:colOff>
      <xdr:row>108</xdr:row>
      <xdr:rowOff>140336</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89536</xdr:rowOff>
    </xdr:from>
    <xdr:to>
      <xdr:col>71</xdr:col>
      <xdr:colOff>177800</xdr:colOff>
      <xdr:row>108</xdr:row>
      <xdr:rowOff>131445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814300" y="186061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20972</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20972</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1922</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6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131463</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8446</xdr:rowOff>
    </xdr:from>
    <xdr:to>
      <xdr:col>116</xdr:col>
      <xdr:colOff>114300</xdr:colOff>
      <xdr:row>108</xdr:row>
      <xdr:rowOff>110046</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5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94823</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4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10350</xdr:rowOff>
    </xdr:from>
    <xdr:to>
      <xdr:col>112</xdr:col>
      <xdr:colOff>38100</xdr:colOff>
      <xdr:row>108</xdr:row>
      <xdr:rowOff>111950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5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59246</xdr:rowOff>
    </xdr:from>
    <xdr:to>
      <xdr:col>116</xdr:col>
      <xdr:colOff>63500</xdr:colOff>
      <xdr:row>108</xdr:row>
      <xdr:rowOff>61150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575846"/>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13779</xdr:rowOff>
    </xdr:from>
    <xdr:to>
      <xdr:col>107</xdr:col>
      <xdr:colOff>101600</xdr:colOff>
      <xdr:row>108</xdr:row>
      <xdr:rowOff>115379</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61150</xdr:rowOff>
    </xdr:from>
    <xdr:to>
      <xdr:col>111</xdr:col>
      <xdr:colOff>177800</xdr:colOff>
      <xdr:row>108</xdr:row>
      <xdr:rowOff>64579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0434300" y="1857775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15684</xdr:rowOff>
    </xdr:from>
    <xdr:to>
      <xdr:col>102</xdr:col>
      <xdr:colOff>165100</xdr:colOff>
      <xdr:row>108</xdr:row>
      <xdr:rowOff>117284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94500" y="185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64579</xdr:rowOff>
    </xdr:from>
    <xdr:to>
      <xdr:col>107</xdr:col>
      <xdr:colOff>50800</xdr:colOff>
      <xdr:row>108</xdr:row>
      <xdr:rowOff>66484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9545300" y="185811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17780</xdr:rowOff>
    </xdr:from>
    <xdr:to>
      <xdr:col>98</xdr:col>
      <xdr:colOff>38100</xdr:colOff>
      <xdr:row>108</xdr:row>
      <xdr:rowOff>119380</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605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66484</xdr:rowOff>
    </xdr:from>
    <xdr:to>
      <xdr:col>102</xdr:col>
      <xdr:colOff>114300</xdr:colOff>
      <xdr:row>108</xdr:row>
      <xdr:rowOff>68580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8656300" y="185830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746" name="n_1aveValue【公民館】&#10;一人当たり面積">
          <a:extLst>
            <a:ext uri="{FF2B5EF4-FFF2-40B4-BE49-F238E27FC236}">
              <a16:creationId xmlns:a16="http://schemas.microsoft.com/office/drawing/2014/main" id="{00000000-0008-0000-0E00-0000EA020000}"/>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747" name="n_2aveValue【公民館】&#10;一人当たり面積">
          <a:extLst>
            <a:ext uri="{FF2B5EF4-FFF2-40B4-BE49-F238E27FC236}">
              <a16:creationId xmlns:a16="http://schemas.microsoft.com/office/drawing/2014/main" id="{00000000-0008-0000-0E00-0000EB020000}"/>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748" name="n_3aveValue【公民館】&#10;一人当たり面積">
          <a:extLst>
            <a:ext uri="{FF2B5EF4-FFF2-40B4-BE49-F238E27FC236}">
              <a16:creationId xmlns:a16="http://schemas.microsoft.com/office/drawing/2014/main" id="{00000000-0008-0000-0E00-0000EC020000}"/>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49" name="n_4aveValue【公民館】&#10;一人当たり面積">
          <a:extLst>
            <a:ext uri="{FF2B5EF4-FFF2-40B4-BE49-F238E27FC236}">
              <a16:creationId xmlns:a16="http://schemas.microsoft.com/office/drawing/2014/main" id="{00000000-0008-0000-0E00-0000ED020000}"/>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103077</xdr:rowOff>
    </xdr:from>
    <xdr:ext cx="469744" cy="259045"/>
    <xdr:sp macro="" textlink="">
      <xdr:nvSpPr>
        <xdr:cNvPr id="750" name="n_1mainValue【公民館】&#10;一人当たり面積">
          <a:extLst>
            <a:ext uri="{FF2B5EF4-FFF2-40B4-BE49-F238E27FC236}">
              <a16:creationId xmlns:a16="http://schemas.microsoft.com/office/drawing/2014/main" id="{00000000-0008-0000-0E00-0000EE020000}"/>
            </a:ext>
          </a:extLst>
        </xdr:cNvPr>
        <xdr:cNvSpPr txBox="1"/>
      </xdr:nvSpPr>
      <xdr:spPr>
        <a:xfrm>
          <a:off x="21075727" y="1861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106506</xdr:rowOff>
    </xdr:from>
    <xdr:ext cx="469744" cy="259045"/>
    <xdr:sp macro="" textlink="">
      <xdr:nvSpPr>
        <xdr:cNvPr id="751" name="n_2mainValue【公民館】&#10;一人当たり面積">
          <a:extLst>
            <a:ext uri="{FF2B5EF4-FFF2-40B4-BE49-F238E27FC236}">
              <a16:creationId xmlns:a16="http://schemas.microsoft.com/office/drawing/2014/main" id="{00000000-0008-0000-0E00-0000EF020000}"/>
            </a:ext>
          </a:extLst>
        </xdr:cNvPr>
        <xdr:cNvSpPr txBox="1"/>
      </xdr:nvSpPr>
      <xdr:spPr>
        <a:xfrm>
          <a:off x="20199427" y="1862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108411</xdr:rowOff>
    </xdr:from>
    <xdr:ext cx="469744" cy="259045"/>
    <xdr:sp macro="" textlink="">
      <xdr:nvSpPr>
        <xdr:cNvPr id="752" name="n_3mainValue【公民館】&#10;一人当たり面積">
          <a:extLst>
            <a:ext uri="{FF2B5EF4-FFF2-40B4-BE49-F238E27FC236}">
              <a16:creationId xmlns:a16="http://schemas.microsoft.com/office/drawing/2014/main" id="{00000000-0008-0000-0E00-0000F0020000}"/>
            </a:ext>
          </a:extLst>
        </xdr:cNvPr>
        <xdr:cNvSpPr txBox="1"/>
      </xdr:nvSpPr>
      <xdr:spPr>
        <a:xfrm>
          <a:off x="19310427" y="1862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110507</xdr:rowOff>
    </xdr:from>
    <xdr:ext cx="469744" cy="259045"/>
    <xdr:sp macro="" textlink="">
      <xdr:nvSpPr>
        <xdr:cNvPr id="753" name="n_4mainValue【公民館】&#10;一人当たり面積">
          <a:extLst>
            <a:ext uri="{FF2B5EF4-FFF2-40B4-BE49-F238E27FC236}">
              <a16:creationId xmlns:a16="http://schemas.microsoft.com/office/drawing/2014/main" id="{00000000-0008-0000-0E00-0000F1020000}"/>
            </a:ext>
          </a:extLst>
        </xdr:cNvPr>
        <xdr:cNvSpPr txBox="1"/>
      </xdr:nvSpPr>
      <xdr:spPr>
        <a:xfrm>
          <a:off x="18421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類似団体と比較して特に有形固定資産償却率が高くなっている施設は、橋りょう・トンネル、学校施設、公営住宅、公民館であり、低くなっている施設は、道路、認定こども園・幼稚園・保育所</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公民館においては、有形資産減価償却率</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99.9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％と一番高くなっ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おり、耐用年数を経過する施設も多くなってきてい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。財政状況によって改修等が進まないことが原因と考えられ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一人当たりの延長、面積では、すべてにおいて類似団体平均値よりも下回ってい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。今後は、個別施設計画により人口減少を考慮しながら町の財政状況や社会情勢、住民ニーズ等の変化を踏まえ、長寿命化や統廃合などに取り組んでいくこととしてい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141605</xdr:rowOff>
    </xdr:from>
    <xdr:to>
      <xdr:col>24</xdr:col>
      <xdr:colOff>114300</xdr:colOff>
      <xdr:row>64</xdr:row>
      <xdr:rowOff>71755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56532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85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132080</xdr:rowOff>
    </xdr:from>
    <xdr:to>
      <xdr:col>20</xdr:col>
      <xdr:colOff>38100</xdr:colOff>
      <xdr:row>64</xdr:row>
      <xdr:rowOff>62230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xdr:rowOff>
    </xdr:from>
    <xdr:to>
      <xdr:col>24</xdr:col>
      <xdr:colOff>63500</xdr:colOff>
      <xdr:row>64</xdr:row>
      <xdr:rowOff>20955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9842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11430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972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125730</xdr:rowOff>
    </xdr:from>
    <xdr:to>
      <xdr:col>15</xdr:col>
      <xdr:colOff>50800</xdr:colOff>
      <xdr:row>64</xdr:row>
      <xdr:rowOff>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31115</xdr:rowOff>
    </xdr:from>
    <xdr:to>
      <xdr:col>6</xdr:col>
      <xdr:colOff>38100</xdr:colOff>
      <xdr:row>63</xdr:row>
      <xdr:rowOff>132715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81915</xdr:rowOff>
    </xdr:from>
    <xdr:to>
      <xdr:col>10</xdr:col>
      <xdr:colOff>114300</xdr:colOff>
      <xdr:row>63</xdr:row>
      <xdr:rowOff>125730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883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53357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123842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85789</xdr:rowOff>
    </xdr:from>
    <xdr:to>
      <xdr:col>55</xdr:col>
      <xdr:colOff>50800</xdr:colOff>
      <xdr:row>64</xdr:row>
      <xdr:rowOff>15939</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8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716</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8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87884</xdr:rowOff>
    </xdr:from>
    <xdr:to>
      <xdr:col>50</xdr:col>
      <xdr:colOff>165100</xdr:colOff>
      <xdr:row>64</xdr:row>
      <xdr:rowOff>18034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136589</xdr:rowOff>
    </xdr:from>
    <xdr:to>
      <xdr:col>55</xdr:col>
      <xdr:colOff>0</xdr:colOff>
      <xdr:row>63</xdr:row>
      <xdr:rowOff>138684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10937939"/>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92266</xdr:rowOff>
    </xdr:from>
    <xdr:to>
      <xdr:col>46</xdr:col>
      <xdr:colOff>38100</xdr:colOff>
      <xdr:row>64</xdr:row>
      <xdr:rowOff>22416</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89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138684</xdr:rowOff>
    </xdr:from>
    <xdr:to>
      <xdr:col>50</xdr:col>
      <xdr:colOff>114300</xdr:colOff>
      <xdr:row>63</xdr:row>
      <xdr:rowOff>143066</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940034"/>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87503</xdr:rowOff>
    </xdr:from>
    <xdr:to>
      <xdr:col>41</xdr:col>
      <xdr:colOff>101600</xdr:colOff>
      <xdr:row>64</xdr:row>
      <xdr:rowOff>17653</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138303</xdr:rowOff>
    </xdr:from>
    <xdr:to>
      <xdr:col>45</xdr:col>
      <xdr:colOff>177800</xdr:colOff>
      <xdr:row>63</xdr:row>
      <xdr:rowOff>143066</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861300" y="1093965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90170</xdr:rowOff>
    </xdr:from>
    <xdr:to>
      <xdr:col>36</xdr:col>
      <xdr:colOff>165100</xdr:colOff>
      <xdr:row>64</xdr:row>
      <xdr:rowOff>20320</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138303</xdr:rowOff>
    </xdr:from>
    <xdr:to>
      <xdr:col>41</xdr:col>
      <xdr:colOff>50800</xdr:colOff>
      <xdr:row>63</xdr:row>
      <xdr:rowOff>140970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6972300" y="1093965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9161</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098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13543</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098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8780</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098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11447</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F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000000-0008-0000-0F00-0000BC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00000000-0008-0000-0F00-0000BE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F00-0000C0000000}"/>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119380</xdr:rowOff>
    </xdr:from>
    <xdr:to>
      <xdr:col>24</xdr:col>
      <xdr:colOff>114300</xdr:colOff>
      <xdr:row>83</xdr:row>
      <xdr:rowOff>49530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45847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97807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F00-0000CC000000}"/>
            </a:ext>
          </a:extLst>
        </xdr:cNvPr>
        <xdr:cNvSpPr txBox="1"/>
      </xdr:nvSpPr>
      <xdr:spPr>
        <a:xfrm>
          <a:off x="4673600" y="1415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83820</xdr:rowOff>
    </xdr:from>
    <xdr:to>
      <xdr:col>20</xdr:col>
      <xdr:colOff>38100</xdr:colOff>
      <xdr:row>83</xdr:row>
      <xdr:rowOff>13970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37465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134620</xdr:rowOff>
    </xdr:from>
    <xdr:to>
      <xdr:col>24</xdr:col>
      <xdr:colOff>63500</xdr:colOff>
      <xdr:row>82</xdr:row>
      <xdr:rowOff>170180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3797300" y="1419352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53339</xdr:rowOff>
    </xdr:from>
    <xdr:to>
      <xdr:col>15</xdr:col>
      <xdr:colOff>101600</xdr:colOff>
      <xdr:row>82</xdr:row>
      <xdr:rowOff>154939</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2857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104139</xdr:rowOff>
    </xdr:from>
    <xdr:to>
      <xdr:col>19</xdr:col>
      <xdr:colOff>177800</xdr:colOff>
      <xdr:row>82</xdr:row>
      <xdr:rowOff>134620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908300" y="14163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104139</xdr:rowOff>
    </xdr:from>
    <xdr:to>
      <xdr:col>15</xdr:col>
      <xdr:colOff>50800</xdr:colOff>
      <xdr:row>82</xdr:row>
      <xdr:rowOff>167639</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2019300" y="14163039"/>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82</xdr:row>
      <xdr:rowOff>167639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130300" y="14192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F00-0000D5000000}"/>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F00-0000D600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F00-0000D7000000}"/>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F00-0000D8000000}"/>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5097</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423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146066</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F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F00-0000F3000000}"/>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F00-0000F5000000}"/>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F00-0000F7000000}"/>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53136</xdr:rowOff>
    </xdr:from>
    <xdr:to>
      <xdr:col>55</xdr:col>
      <xdr:colOff>50800</xdr:colOff>
      <xdr:row>85</xdr:row>
      <xdr:rowOff>154736</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0426700" y="146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139513</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F00-000003010000}"/>
            </a:ext>
          </a:extLst>
        </xdr:cNvPr>
        <xdr:cNvSpPr txBox="1"/>
      </xdr:nvSpPr>
      <xdr:spPr>
        <a:xfrm>
          <a:off x="10515600" y="1454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55194</xdr:rowOff>
    </xdr:from>
    <xdr:to>
      <xdr:col>50</xdr:col>
      <xdr:colOff>165100</xdr:colOff>
      <xdr:row>85</xdr:row>
      <xdr:rowOff>156794</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9588500" y="146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103936</xdr:rowOff>
    </xdr:from>
    <xdr:to>
      <xdr:col>55</xdr:col>
      <xdr:colOff>0</xdr:colOff>
      <xdr:row>85</xdr:row>
      <xdr:rowOff>105994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9639300" y="14677186"/>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59310</xdr:rowOff>
    </xdr:from>
    <xdr:to>
      <xdr:col>46</xdr:col>
      <xdr:colOff>38100</xdr:colOff>
      <xdr:row>85</xdr:row>
      <xdr:rowOff>160910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8699500" y="146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105994</xdr:rowOff>
    </xdr:from>
    <xdr:to>
      <xdr:col>50</xdr:col>
      <xdr:colOff>114300</xdr:colOff>
      <xdr:row>85</xdr:row>
      <xdr:rowOff>110110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8750300" y="1467924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134062</xdr:rowOff>
    </xdr:from>
    <xdr:to>
      <xdr:col>41</xdr:col>
      <xdr:colOff>101600</xdr:colOff>
      <xdr:row>86</xdr:row>
      <xdr:rowOff>64212</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7810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110110</xdr:rowOff>
    </xdr:from>
    <xdr:to>
      <xdr:col>45</xdr:col>
      <xdr:colOff>177800</xdr:colOff>
      <xdr:row>86</xdr:row>
      <xdr:rowOff>13412</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7861300" y="1468336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134747</xdr:rowOff>
    </xdr:from>
    <xdr:to>
      <xdr:col>36</xdr:col>
      <xdr:colOff>165100</xdr:colOff>
      <xdr:row>86</xdr:row>
      <xdr:rowOff>64897</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6921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13412</xdr:rowOff>
    </xdr:from>
    <xdr:to>
      <xdr:col>41</xdr:col>
      <xdr:colOff>50800</xdr:colOff>
      <xdr:row>86</xdr:row>
      <xdr:rowOff>14097</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6972300" y="1475811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00000000-0008-0000-0F00-00000C010000}"/>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00000000-0008-0000-0F00-00000D010000}"/>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00000000-0008-0000-0F00-00000E010000}"/>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00000000-0008-0000-0F00-00000F010000}"/>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147921</xdr:rowOff>
    </xdr:from>
    <xdr:ext cx="469744" cy="259045"/>
    <xdr:sp macro="" textlink="">
      <xdr:nvSpPr>
        <xdr:cNvPr id="272" name="n_1mainValue【福祉施設】&#10;一人当たり面積">
          <a:extLst>
            <a:ext uri="{FF2B5EF4-FFF2-40B4-BE49-F238E27FC236}">
              <a16:creationId xmlns:a16="http://schemas.microsoft.com/office/drawing/2014/main" id="{00000000-0008-0000-0F00-000010010000}"/>
            </a:ext>
          </a:extLst>
        </xdr:cNvPr>
        <xdr:cNvSpPr txBox="1"/>
      </xdr:nvSpPr>
      <xdr:spPr>
        <a:xfrm>
          <a:off x="9391727" y="1472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152037</xdr:rowOff>
    </xdr:from>
    <xdr:ext cx="469744" cy="259045"/>
    <xdr:sp macro="" textlink="">
      <xdr:nvSpPr>
        <xdr:cNvPr id="273" name="n_2mainValue【福祉施設】&#10;一人当たり面積">
          <a:extLst>
            <a:ext uri="{FF2B5EF4-FFF2-40B4-BE49-F238E27FC236}">
              <a16:creationId xmlns:a16="http://schemas.microsoft.com/office/drawing/2014/main" id="{00000000-0008-0000-0F00-000011010000}"/>
            </a:ext>
          </a:extLst>
        </xdr:cNvPr>
        <xdr:cNvSpPr txBox="1"/>
      </xdr:nvSpPr>
      <xdr:spPr>
        <a:xfrm>
          <a:off x="8515427" y="147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55339</xdr:rowOff>
    </xdr:from>
    <xdr:ext cx="469744" cy="259045"/>
    <xdr:sp macro="" textlink="">
      <xdr:nvSpPr>
        <xdr:cNvPr id="274" name="n_3mainValue【福祉施設】&#10;一人当たり面積">
          <a:extLst>
            <a:ext uri="{FF2B5EF4-FFF2-40B4-BE49-F238E27FC236}">
              <a16:creationId xmlns:a16="http://schemas.microsoft.com/office/drawing/2014/main" id="{00000000-0008-0000-0F00-000012010000}"/>
            </a:ext>
          </a:extLst>
        </xdr:cNvPr>
        <xdr:cNvSpPr txBox="1"/>
      </xdr:nvSpPr>
      <xdr:spPr>
        <a:xfrm>
          <a:off x="76264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56024</xdr:rowOff>
    </xdr:from>
    <xdr:ext cx="469744" cy="259045"/>
    <xdr:sp macro="" textlink="">
      <xdr:nvSpPr>
        <xdr:cNvPr id="275" name="n_4mainValue【福祉施設】&#10;一人当たり面積">
          <a:extLst>
            <a:ext uri="{FF2B5EF4-FFF2-40B4-BE49-F238E27FC236}">
              <a16:creationId xmlns:a16="http://schemas.microsoft.com/office/drawing/2014/main" id="{00000000-0008-0000-0F00-000013010000}"/>
            </a:ext>
          </a:extLst>
        </xdr:cNvPr>
        <xdr:cNvSpPr txBox="1"/>
      </xdr:nvSpPr>
      <xdr:spPr>
        <a:xfrm>
          <a:off x="6737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00000000-0008-0000-0F00-00002E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00000000-0008-0000-0F00-000030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F00-000032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20501</xdr:rowOff>
    </xdr:from>
    <xdr:to>
      <xdr:col>24</xdr:col>
      <xdr:colOff>114300</xdr:colOff>
      <xdr:row>105</xdr:row>
      <xdr:rowOff>122101</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4584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170378</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F00-00003E010000}"/>
            </a:ext>
          </a:extLst>
        </xdr:cNvPr>
        <xdr:cNvSpPr txBox="1"/>
      </xdr:nvSpPr>
      <xdr:spPr>
        <a:xfrm>
          <a:off x="4673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27214</xdr:rowOff>
    </xdr:from>
    <xdr:to>
      <xdr:col>24</xdr:col>
      <xdr:colOff>63500</xdr:colOff>
      <xdr:row>105</xdr:row>
      <xdr:rowOff>71301</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3797300" y="1802946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103777</xdr:rowOff>
    </xdr:from>
    <xdr:to>
      <xdr:col>15</xdr:col>
      <xdr:colOff>101600</xdr:colOff>
      <xdr:row>105</xdr:row>
      <xdr:rowOff>33927</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2857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105</xdr:row>
      <xdr:rowOff>27214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2908300" y="1798537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154577</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2019300" y="1794128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xdr:rowOff>
    </xdr:from>
    <xdr:to>
      <xdr:col>6</xdr:col>
      <xdr:colOff>38100</xdr:colOff>
      <xdr:row>104</xdr:row>
      <xdr:rowOff>115570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07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64770</xdr:rowOff>
    </xdr:from>
    <xdr:to>
      <xdr:col>10</xdr:col>
      <xdr:colOff>114300</xdr:colOff>
      <xdr:row>104</xdr:row>
      <xdr:rowOff>110489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130300" y="17895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F00-00004701000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F00-000049010000}"/>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F00-00004A010000}"/>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69141</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25054</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132097</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00000000-0008-0000-0F00-00006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00000000-0008-0000-0F00-00006301000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00000000-0008-0000-0F00-00006501000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59" name="【市民会館】&#10;一人当たり面積平均値テキスト">
          <a:extLst>
            <a:ext uri="{FF2B5EF4-FFF2-40B4-BE49-F238E27FC236}">
              <a16:creationId xmlns:a16="http://schemas.microsoft.com/office/drawing/2014/main" id="{00000000-0008-0000-0F00-000067010000}"/>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55118</xdr:rowOff>
    </xdr:from>
    <xdr:to>
      <xdr:col>55</xdr:col>
      <xdr:colOff>50800</xdr:colOff>
      <xdr:row>106</xdr:row>
      <xdr:rowOff>156718</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10426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141495</xdr:rowOff>
    </xdr:from>
    <xdr:ext cx="469744" cy="259045"/>
    <xdr:sp macro="" textlink="">
      <xdr:nvSpPr>
        <xdr:cNvPr id="371" name="【市民会館】&#10;一人当たり面積該当値テキスト">
          <a:extLst>
            <a:ext uri="{FF2B5EF4-FFF2-40B4-BE49-F238E27FC236}">
              <a16:creationId xmlns:a16="http://schemas.microsoft.com/office/drawing/2014/main" id="{00000000-0008-0000-0F00-000073010000}"/>
            </a:ext>
          </a:extLst>
        </xdr:cNvPr>
        <xdr:cNvSpPr txBox="1"/>
      </xdr:nvSpPr>
      <xdr:spPr>
        <a:xfrm>
          <a:off x="10515600" y="181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59119</xdr:rowOff>
    </xdr:from>
    <xdr:to>
      <xdr:col>50</xdr:col>
      <xdr:colOff>165100</xdr:colOff>
      <xdr:row>106</xdr:row>
      <xdr:rowOff>160719</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9588500" y="182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105918</xdr:rowOff>
    </xdr:from>
    <xdr:to>
      <xdr:col>55</xdr:col>
      <xdr:colOff>0</xdr:colOff>
      <xdr:row>106</xdr:row>
      <xdr:rowOff>109919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9639300" y="1827961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8699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109919</xdr:rowOff>
    </xdr:from>
    <xdr:to>
      <xdr:col>50</xdr:col>
      <xdr:colOff>114300</xdr:colOff>
      <xdr:row>106</xdr:row>
      <xdr:rowOff>117348</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8750300" y="1828361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70549</xdr:rowOff>
    </xdr:from>
    <xdr:to>
      <xdr:col>41</xdr:col>
      <xdr:colOff>101600</xdr:colOff>
      <xdr:row>107</xdr:row>
      <xdr:rowOff>699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7810500" y="182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117348</xdr:rowOff>
    </xdr:from>
    <xdr:to>
      <xdr:col>45</xdr:col>
      <xdr:colOff>177800</xdr:colOff>
      <xdr:row>106</xdr:row>
      <xdr:rowOff>121349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7861300" y="1829104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75121</xdr:rowOff>
    </xdr:from>
    <xdr:to>
      <xdr:col>36</xdr:col>
      <xdr:colOff>165100</xdr:colOff>
      <xdr:row>107</xdr:row>
      <xdr:rowOff>5271</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6921500" y="182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121349</xdr:rowOff>
    </xdr:from>
    <xdr:to>
      <xdr:col>41</xdr:col>
      <xdr:colOff>50800</xdr:colOff>
      <xdr:row>106</xdr:row>
      <xdr:rowOff>125921</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6972300" y="182950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80" name="n_1aveValue【市民会館】&#10;一人当たり面積">
          <a:extLst>
            <a:ext uri="{FF2B5EF4-FFF2-40B4-BE49-F238E27FC236}">
              <a16:creationId xmlns:a16="http://schemas.microsoft.com/office/drawing/2014/main" id="{00000000-0008-0000-0F00-00007C010000}"/>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81" name="n_2aveValue【市民会館】&#10;一人当たり面積">
          <a:extLst>
            <a:ext uri="{FF2B5EF4-FFF2-40B4-BE49-F238E27FC236}">
              <a16:creationId xmlns:a16="http://schemas.microsoft.com/office/drawing/2014/main" id="{00000000-0008-0000-0F00-00007D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82" name="n_3aveValue【市民会館】&#10;一人当たり面積">
          <a:extLst>
            <a:ext uri="{FF2B5EF4-FFF2-40B4-BE49-F238E27FC236}">
              <a16:creationId xmlns:a16="http://schemas.microsoft.com/office/drawing/2014/main" id="{00000000-0008-0000-0F00-00007E010000}"/>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83" name="n_4aveValue【市民会館】&#10;一人当たり面積">
          <a:extLst>
            <a:ext uri="{FF2B5EF4-FFF2-40B4-BE49-F238E27FC236}">
              <a16:creationId xmlns:a16="http://schemas.microsoft.com/office/drawing/2014/main" id="{00000000-0008-0000-0F00-00007F010000}"/>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151846</xdr:rowOff>
    </xdr:from>
    <xdr:ext cx="469744" cy="259045"/>
    <xdr:sp macro="" textlink="">
      <xdr:nvSpPr>
        <xdr:cNvPr id="384" name="n_1mainValue【市民会館】&#10;一人当たり面積">
          <a:extLst>
            <a:ext uri="{FF2B5EF4-FFF2-40B4-BE49-F238E27FC236}">
              <a16:creationId xmlns:a16="http://schemas.microsoft.com/office/drawing/2014/main" id="{00000000-0008-0000-0F00-000080010000}"/>
            </a:ext>
          </a:extLst>
        </xdr:cNvPr>
        <xdr:cNvSpPr txBox="1"/>
      </xdr:nvSpPr>
      <xdr:spPr>
        <a:xfrm>
          <a:off x="9391727" y="1832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159275</xdr:rowOff>
    </xdr:from>
    <xdr:ext cx="469744" cy="259045"/>
    <xdr:sp macro="" textlink="">
      <xdr:nvSpPr>
        <xdr:cNvPr id="385" name="n_2mainValue【市民会館】&#10;一人当たり面積">
          <a:extLst>
            <a:ext uri="{FF2B5EF4-FFF2-40B4-BE49-F238E27FC236}">
              <a16:creationId xmlns:a16="http://schemas.microsoft.com/office/drawing/2014/main" id="{00000000-0008-0000-0F00-000081010000}"/>
            </a:ext>
          </a:extLst>
        </xdr:cNvPr>
        <xdr:cNvSpPr txBox="1"/>
      </xdr:nvSpPr>
      <xdr:spPr>
        <a:xfrm>
          <a:off x="8515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163276</xdr:rowOff>
    </xdr:from>
    <xdr:ext cx="469744" cy="259045"/>
    <xdr:sp macro="" textlink="">
      <xdr:nvSpPr>
        <xdr:cNvPr id="386" name="n_3mainValue【市民会館】&#10;一人当たり面積">
          <a:extLst>
            <a:ext uri="{FF2B5EF4-FFF2-40B4-BE49-F238E27FC236}">
              <a16:creationId xmlns:a16="http://schemas.microsoft.com/office/drawing/2014/main" id="{00000000-0008-0000-0F00-000082010000}"/>
            </a:ext>
          </a:extLst>
        </xdr:cNvPr>
        <xdr:cNvSpPr txBox="1"/>
      </xdr:nvSpPr>
      <xdr:spPr>
        <a:xfrm>
          <a:off x="7626427" y="1833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167848</xdr:rowOff>
    </xdr:from>
    <xdr:ext cx="469744" cy="259045"/>
    <xdr:sp macro="" textlink="">
      <xdr:nvSpPr>
        <xdr:cNvPr id="387" name="n_4mainValue【市民会館】&#10;一人当たり面積">
          <a:extLst>
            <a:ext uri="{FF2B5EF4-FFF2-40B4-BE49-F238E27FC236}">
              <a16:creationId xmlns:a16="http://schemas.microsoft.com/office/drawing/2014/main" id="{00000000-0008-0000-0F00-000083010000}"/>
            </a:ext>
          </a:extLst>
        </xdr:cNvPr>
        <xdr:cNvSpPr txBox="1"/>
      </xdr:nvSpPr>
      <xdr:spPr>
        <a:xfrm>
          <a:off x="6737427" y="1834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F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85816</xdr:rowOff>
    </xdr:from>
    <xdr:to>
      <xdr:col>85</xdr:col>
      <xdr:colOff>177800</xdr:colOff>
      <xdr:row>35</xdr:row>
      <xdr:rowOff>15966</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6268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108693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F00-0000AE010000}"/>
            </a:ext>
          </a:extLst>
        </xdr:cNvPr>
        <xdr:cNvSpPr txBox="1"/>
      </xdr:nvSpPr>
      <xdr:spPr>
        <a:xfrm>
          <a:off x="16357600"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34</xdr:row>
      <xdr:rowOff>136616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5481300" y="59561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34</xdr:row>
      <xdr:rowOff>126819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4592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39</xdr:row>
      <xdr:rowOff>143147</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3703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143147</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814300" y="67856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166387</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26117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F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F00-0000D501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F00-0000D701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F00-0000D9010000}"/>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14844</xdr:rowOff>
    </xdr:from>
    <xdr:to>
      <xdr:col>116</xdr:col>
      <xdr:colOff>114300</xdr:colOff>
      <xdr:row>41</xdr:row>
      <xdr:rowOff>116444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2110700" y="70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101221</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00000000-0008-0000-0F00-0000E5010000}"/>
            </a:ext>
          </a:extLst>
        </xdr:cNvPr>
        <xdr:cNvSpPr txBox="1"/>
      </xdr:nvSpPr>
      <xdr:spPr>
        <a:xfrm>
          <a:off x="22199600" y="69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16163</xdr:rowOff>
    </xdr:from>
    <xdr:to>
      <xdr:col>112</xdr:col>
      <xdr:colOff>38100</xdr:colOff>
      <xdr:row>41</xdr:row>
      <xdr:rowOff>117763</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1272500" y="70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65644</xdr:rowOff>
    </xdr:from>
    <xdr:to>
      <xdr:col>116</xdr:col>
      <xdr:colOff>63500</xdr:colOff>
      <xdr:row>41</xdr:row>
      <xdr:rowOff>66963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1323300" y="7095094"/>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18781</xdr:rowOff>
    </xdr:from>
    <xdr:to>
      <xdr:col>107</xdr:col>
      <xdr:colOff>101600</xdr:colOff>
      <xdr:row>41</xdr:row>
      <xdr:rowOff>120381</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0383500" y="7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66963</xdr:rowOff>
    </xdr:from>
    <xdr:to>
      <xdr:col>111</xdr:col>
      <xdr:colOff>177800</xdr:colOff>
      <xdr:row>41</xdr:row>
      <xdr:rowOff>69581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0434300" y="7096413"/>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67904</xdr:rowOff>
    </xdr:from>
    <xdr:to>
      <xdr:col>102</xdr:col>
      <xdr:colOff>165100</xdr:colOff>
      <xdr:row>41</xdr:row>
      <xdr:rowOff>169504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9494500" y="70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69581</xdr:rowOff>
    </xdr:from>
    <xdr:to>
      <xdr:col>107</xdr:col>
      <xdr:colOff>50800</xdr:colOff>
      <xdr:row>41</xdr:row>
      <xdr:rowOff>118704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9545300" y="7099031"/>
          <a:ext cx="8890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68256</xdr:rowOff>
    </xdr:from>
    <xdr:to>
      <xdr:col>98</xdr:col>
      <xdr:colOff>38100</xdr:colOff>
      <xdr:row>41</xdr:row>
      <xdr:rowOff>169856</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8605500" y="70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118704</xdr:rowOff>
    </xdr:from>
    <xdr:to>
      <xdr:col>102</xdr:col>
      <xdr:colOff>114300</xdr:colOff>
      <xdr:row>41</xdr:row>
      <xdr:rowOff>119056</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8656300" y="7148154"/>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108890</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21011095" y="71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111508</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0134795" y="71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160631</xdr:rowOff>
    </xdr:from>
    <xdr:ext cx="534377" cy="259045"/>
    <xdr:sp macro="" textlink="">
      <xdr:nvSpPr>
        <xdr:cNvPr id="500" name="n_3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9278111" y="71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160983</xdr:rowOff>
    </xdr:from>
    <xdr:ext cx="534377" cy="259045"/>
    <xdr:sp macro="" textlink="">
      <xdr:nvSpPr>
        <xdr:cNvPr id="501" name="n_4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8389111" y="71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a:extLst>
            <a:ext uri="{FF2B5EF4-FFF2-40B4-BE49-F238E27FC236}">
              <a16:creationId xmlns:a16="http://schemas.microsoft.com/office/drawing/2014/main" id="{00000000-0008-0000-0F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a:extLst>
            <a:ext uri="{FF2B5EF4-FFF2-40B4-BE49-F238E27FC236}">
              <a16:creationId xmlns:a16="http://schemas.microsoft.com/office/drawing/2014/main" id="{00000000-0008-0000-0F00-00000F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a:extLst>
            <a:ext uri="{FF2B5EF4-FFF2-40B4-BE49-F238E27FC236}">
              <a16:creationId xmlns:a16="http://schemas.microsoft.com/office/drawing/2014/main" id="{00000000-0008-0000-0F00-000011020000}"/>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107332</xdr:rowOff>
    </xdr:from>
    <xdr:ext cx="405111" cy="259045"/>
    <xdr:sp macro="" textlink="">
      <xdr:nvSpPr>
        <xdr:cNvPr id="531" name="【保健センター・保健所】&#10;有形固定資産減価償却率平均値テキスト">
          <a:extLst>
            <a:ext uri="{FF2B5EF4-FFF2-40B4-BE49-F238E27FC236}">
              <a16:creationId xmlns:a16="http://schemas.microsoft.com/office/drawing/2014/main" id="{00000000-0008-0000-0F00-000013020000}"/>
            </a:ext>
          </a:extLst>
        </xdr:cNvPr>
        <xdr:cNvSpPr txBox="1"/>
      </xdr:nvSpPr>
      <xdr:spPr>
        <a:xfrm>
          <a:off x="163576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21590</xdr:rowOff>
    </xdr:from>
    <xdr:to>
      <xdr:col>85</xdr:col>
      <xdr:colOff>177800</xdr:colOff>
      <xdr:row>62</xdr:row>
      <xdr:rowOff>123190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72390</xdr:rowOff>
    </xdr:from>
    <xdr:to>
      <xdr:col>85</xdr:col>
      <xdr:colOff>127000</xdr:colOff>
      <xdr:row>62</xdr:row>
      <xdr:rowOff>129540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5481300" y="107022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129540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10736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48" name="n_1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49" name="n_2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0" name="n_3ave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551" name="n_4ave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552" name="n_1mainValue【保健センター・保健所】&#10;有形固定資産減価償却率">
          <a:extLst>
            <a:ext uri="{FF2B5EF4-FFF2-40B4-BE49-F238E27FC236}">
              <a16:creationId xmlns:a16="http://schemas.microsoft.com/office/drawing/2014/main" id="{00000000-0008-0000-0F00-000028020000}"/>
            </a:ext>
          </a:extLst>
        </xdr:cNvPr>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553" name="n_2main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76" name="【保健センター・保健所】&#10;一人当たり面積最小値テキスト">
          <a:extLst>
            <a:ext uri="{FF2B5EF4-FFF2-40B4-BE49-F238E27FC236}">
              <a16:creationId xmlns:a16="http://schemas.microsoft.com/office/drawing/2014/main" id="{00000000-0008-0000-0F00-000040020000}"/>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78" name="【保健センター・保健所】&#10;一人当たり面積最大値テキスト">
          <a:extLst>
            <a:ext uri="{FF2B5EF4-FFF2-40B4-BE49-F238E27FC236}">
              <a16:creationId xmlns:a16="http://schemas.microsoft.com/office/drawing/2014/main" id="{00000000-0008-0000-0F00-000042020000}"/>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0" name="【保健センター・保健所】&#10;一人当たり面積平均値テキスト">
          <a:extLst>
            <a:ext uri="{FF2B5EF4-FFF2-40B4-BE49-F238E27FC236}">
              <a16:creationId xmlns:a16="http://schemas.microsoft.com/office/drawing/2014/main" id="{00000000-0008-0000-0F00-000044020000}"/>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81788</xdr:rowOff>
    </xdr:from>
    <xdr:to>
      <xdr:col>116</xdr:col>
      <xdr:colOff>114300</xdr:colOff>
      <xdr:row>64</xdr:row>
      <xdr:rowOff>11938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00000000-0008-0000-0F00-000050020000}"/>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82474</xdr:rowOff>
    </xdr:from>
    <xdr:to>
      <xdr:col>112</xdr:col>
      <xdr:colOff>38100</xdr:colOff>
      <xdr:row>64</xdr:row>
      <xdr:rowOff>12624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108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132588</xdr:rowOff>
    </xdr:from>
    <xdr:to>
      <xdr:col>116</xdr:col>
      <xdr:colOff>63500</xdr:colOff>
      <xdr:row>63</xdr:row>
      <xdr:rowOff>133274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1323300" y="1093393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83845</xdr:rowOff>
    </xdr:from>
    <xdr:to>
      <xdr:col>107</xdr:col>
      <xdr:colOff>101600</xdr:colOff>
      <xdr:row>64</xdr:row>
      <xdr:rowOff>13995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133274</xdr:rowOff>
    </xdr:from>
    <xdr:to>
      <xdr:col>111</xdr:col>
      <xdr:colOff>177800</xdr:colOff>
      <xdr:row>63</xdr:row>
      <xdr:rowOff>134645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0434300" y="1093462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597" name="n_1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598" name="n_2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599" name="n_3aveValue【保健センター・保健所】&#10;一人当たり面積">
          <a:extLst>
            <a:ext uri="{FF2B5EF4-FFF2-40B4-BE49-F238E27FC236}">
              <a16:creationId xmlns:a16="http://schemas.microsoft.com/office/drawing/2014/main" id="{00000000-0008-0000-0F00-000057020000}"/>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00" name="n_4aveValue【保健センター・保健所】&#10;一人当たり面積">
          <a:extLst>
            <a:ext uri="{FF2B5EF4-FFF2-40B4-BE49-F238E27FC236}">
              <a16:creationId xmlns:a16="http://schemas.microsoft.com/office/drawing/2014/main" id="{00000000-0008-0000-0F00-00005802000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3751</xdr:rowOff>
    </xdr:from>
    <xdr:ext cx="469744" cy="259045"/>
    <xdr:sp macro="" textlink="">
      <xdr:nvSpPr>
        <xdr:cNvPr id="601" name="n_1mainValue【保健センター・保健所】&#10;一人当たり面積">
          <a:extLst>
            <a:ext uri="{FF2B5EF4-FFF2-40B4-BE49-F238E27FC236}">
              <a16:creationId xmlns:a16="http://schemas.microsoft.com/office/drawing/2014/main" id="{00000000-0008-0000-0F00-000059020000}"/>
            </a:ext>
          </a:extLst>
        </xdr:cNvPr>
        <xdr:cNvSpPr txBox="1"/>
      </xdr:nvSpPr>
      <xdr:spPr>
        <a:xfrm>
          <a:off x="21075727" y="1097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5122</xdr:rowOff>
    </xdr:from>
    <xdr:ext cx="469744" cy="259045"/>
    <xdr:sp macro="" textlink="">
      <xdr:nvSpPr>
        <xdr:cNvPr id="602" name="n_2mainValue【保健センター・保健所】&#10;一人当たり面積">
          <a:extLst>
            <a:ext uri="{FF2B5EF4-FFF2-40B4-BE49-F238E27FC236}">
              <a16:creationId xmlns:a16="http://schemas.microsoft.com/office/drawing/2014/main" id="{00000000-0008-0000-0F00-00005A020000}"/>
            </a:ext>
          </a:extLst>
        </xdr:cNvPr>
        <xdr:cNvSpPr txBox="1"/>
      </xdr:nvSpPr>
      <xdr:spPr>
        <a:xfrm>
          <a:off x="201994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00000000-0008-0000-0F00-00007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28" name="【消防施設】&#10;有形固定資産減価償却率最小値テキスト">
          <a:extLst>
            <a:ext uri="{FF2B5EF4-FFF2-40B4-BE49-F238E27FC236}">
              <a16:creationId xmlns:a16="http://schemas.microsoft.com/office/drawing/2014/main" id="{00000000-0008-0000-0F00-00007402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30" name="【消防施設】&#10;有形固定資産減価償却率最大値テキスト">
          <a:extLst>
            <a:ext uri="{FF2B5EF4-FFF2-40B4-BE49-F238E27FC236}">
              <a16:creationId xmlns:a16="http://schemas.microsoft.com/office/drawing/2014/main" id="{00000000-0008-0000-0F00-000076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00000000-0008-0000-0F00-00007802000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15257</xdr:rowOff>
    </xdr:from>
    <xdr:ext cx="405111" cy="259045"/>
    <xdr:sp macro="" textlink="">
      <xdr:nvSpPr>
        <xdr:cNvPr id="644" name="【消防施設】&#10;有形固定資産減価償却率該当値テキスト">
          <a:extLst>
            <a:ext uri="{FF2B5EF4-FFF2-40B4-BE49-F238E27FC236}">
              <a16:creationId xmlns:a16="http://schemas.microsoft.com/office/drawing/2014/main" id="{00000000-0008-0000-0F00-000084020000}"/>
            </a:ext>
          </a:extLst>
        </xdr:cNvPr>
        <xdr:cNvSpPr txBox="1"/>
      </xdr:nvSpPr>
      <xdr:spPr>
        <a:xfrm>
          <a:off x="16357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153036</xdr:rowOff>
    </xdr:from>
    <xdr:to>
      <xdr:col>81</xdr:col>
      <xdr:colOff>101600</xdr:colOff>
      <xdr:row>83</xdr:row>
      <xdr:rowOff>83186</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5430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32386</xdr:rowOff>
    </xdr:from>
    <xdr:to>
      <xdr:col>85</xdr:col>
      <xdr:colOff>127000</xdr:colOff>
      <xdr:row>83</xdr:row>
      <xdr:rowOff>87630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5481300" y="1426273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32386</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4592300" y="142113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152400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703300" y="1416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xdr:rowOff>
    </xdr:from>
    <xdr:to>
      <xdr:col>67</xdr:col>
      <xdr:colOff>101600</xdr:colOff>
      <xdr:row>82</xdr:row>
      <xdr:rowOff>106045</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2763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55245</xdr:rowOff>
    </xdr:from>
    <xdr:to>
      <xdr:col>71</xdr:col>
      <xdr:colOff>177800</xdr:colOff>
      <xdr:row>82</xdr:row>
      <xdr:rowOff>106680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814300" y="141141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53" name="n_1aveValue【消防施設】&#10;有形固定資産減価償却率">
          <a:extLst>
            <a:ext uri="{FF2B5EF4-FFF2-40B4-BE49-F238E27FC236}">
              <a16:creationId xmlns:a16="http://schemas.microsoft.com/office/drawing/2014/main" id="{00000000-0008-0000-0F00-00008D020000}"/>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54" name="n_2aveValue【消防施設】&#10;有形固定資産減価償却率">
          <a:extLst>
            <a:ext uri="{FF2B5EF4-FFF2-40B4-BE49-F238E27FC236}">
              <a16:creationId xmlns:a16="http://schemas.microsoft.com/office/drawing/2014/main" id="{00000000-0008-0000-0F00-00008E020000}"/>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55" name="n_3aveValue【消防施設】&#10;有形固定資産減価償却率">
          <a:extLst>
            <a:ext uri="{FF2B5EF4-FFF2-40B4-BE49-F238E27FC236}">
              <a16:creationId xmlns:a16="http://schemas.microsoft.com/office/drawing/2014/main" id="{00000000-0008-0000-0F00-00008F02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56" name="n_4aveValue【消防施設】&#10;有形固定資産減価償却率">
          <a:extLst>
            <a:ext uri="{FF2B5EF4-FFF2-40B4-BE49-F238E27FC236}">
              <a16:creationId xmlns:a16="http://schemas.microsoft.com/office/drawing/2014/main" id="{00000000-0008-0000-0F00-00009002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74313</xdr:rowOff>
    </xdr:from>
    <xdr:ext cx="405111" cy="259045"/>
    <xdr:sp macro="" textlink="">
      <xdr:nvSpPr>
        <xdr:cNvPr id="657" name="n_1mainValue【消防施設】&#10;有形固定資産減価償却率">
          <a:extLst>
            <a:ext uri="{FF2B5EF4-FFF2-40B4-BE49-F238E27FC236}">
              <a16:creationId xmlns:a16="http://schemas.microsoft.com/office/drawing/2014/main" id="{00000000-0008-0000-0F00-000091020000}"/>
            </a:ext>
          </a:extLst>
        </xdr:cNvPr>
        <xdr:cNvSpPr txBox="1"/>
      </xdr:nvSpPr>
      <xdr:spPr>
        <a:xfrm>
          <a:off x="15266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58" name="n_2mainValue【消防施設】&#10;有形固定資産減価償却率">
          <a:extLst>
            <a:ext uri="{FF2B5EF4-FFF2-40B4-BE49-F238E27FC236}">
              <a16:creationId xmlns:a16="http://schemas.microsoft.com/office/drawing/2014/main" id="{00000000-0008-0000-0F00-000092020000}"/>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659" name="n_3mainValue【消防施設】&#10;有形固定資産減価償却率">
          <a:extLst>
            <a:ext uri="{FF2B5EF4-FFF2-40B4-BE49-F238E27FC236}">
              <a16:creationId xmlns:a16="http://schemas.microsoft.com/office/drawing/2014/main" id="{00000000-0008-0000-0F00-000093020000}"/>
            </a:ext>
          </a:extLst>
        </xdr:cNvPr>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97172</xdr:rowOff>
    </xdr:from>
    <xdr:ext cx="405111" cy="259045"/>
    <xdr:sp macro="" textlink="">
      <xdr:nvSpPr>
        <xdr:cNvPr id="660" name="n_4mainValue【消防施設】&#10;有形固定資産減価償却率">
          <a:extLst>
            <a:ext uri="{FF2B5EF4-FFF2-40B4-BE49-F238E27FC236}">
              <a16:creationId xmlns:a16="http://schemas.microsoft.com/office/drawing/2014/main" id="{00000000-0008-0000-0F00-000094020000}"/>
            </a:ext>
          </a:extLst>
        </xdr:cNvPr>
        <xdr:cNvSpPr txBox="1"/>
      </xdr:nvSpPr>
      <xdr:spPr>
        <a:xfrm>
          <a:off x="12611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83" name="【消防施設】&#10;一人当たり面積最小値テキスト">
          <a:extLst>
            <a:ext uri="{FF2B5EF4-FFF2-40B4-BE49-F238E27FC236}">
              <a16:creationId xmlns:a16="http://schemas.microsoft.com/office/drawing/2014/main" id="{00000000-0008-0000-0F00-0000AB02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85" name="【消防施設】&#10;一人当たり面積最大値テキスト">
          <a:extLst>
            <a:ext uri="{FF2B5EF4-FFF2-40B4-BE49-F238E27FC236}">
              <a16:creationId xmlns:a16="http://schemas.microsoft.com/office/drawing/2014/main" id="{00000000-0008-0000-0F00-0000AD02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687" name="【消防施設】&#10;一人当たり面積平均値テキスト">
          <a:extLst>
            <a:ext uri="{FF2B5EF4-FFF2-40B4-BE49-F238E27FC236}">
              <a16:creationId xmlns:a16="http://schemas.microsoft.com/office/drawing/2014/main" id="{00000000-0008-0000-0F00-0000AF02000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52223</xdr:rowOff>
    </xdr:from>
    <xdr:to>
      <xdr:col>116</xdr:col>
      <xdr:colOff>114300</xdr:colOff>
      <xdr:row>85</xdr:row>
      <xdr:rowOff>153823</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11600</xdr:rowOff>
    </xdr:from>
    <xdr:ext cx="469744" cy="259045"/>
    <xdr:sp macro="" textlink="">
      <xdr:nvSpPr>
        <xdr:cNvPr id="699" name="【消防施設】&#10;一人当たり面積該当値テキスト">
          <a:extLst>
            <a:ext uri="{FF2B5EF4-FFF2-40B4-BE49-F238E27FC236}">
              <a16:creationId xmlns:a16="http://schemas.microsoft.com/office/drawing/2014/main" id="{00000000-0008-0000-0F00-0000BB020000}"/>
            </a:ext>
          </a:extLst>
        </xdr:cNvPr>
        <xdr:cNvSpPr txBox="1"/>
      </xdr:nvSpPr>
      <xdr:spPr>
        <a:xfrm>
          <a:off x="22199600" y="1441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54280</xdr:rowOff>
    </xdr:from>
    <xdr:to>
      <xdr:col>112</xdr:col>
      <xdr:colOff>38100</xdr:colOff>
      <xdr:row>85</xdr:row>
      <xdr:rowOff>155880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103023</xdr:rowOff>
    </xdr:from>
    <xdr:to>
      <xdr:col>116</xdr:col>
      <xdr:colOff>63500</xdr:colOff>
      <xdr:row>85</xdr:row>
      <xdr:rowOff>105080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21323300" y="1467627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58395</xdr:rowOff>
    </xdr:from>
    <xdr:to>
      <xdr:col>107</xdr:col>
      <xdr:colOff>101600</xdr:colOff>
      <xdr:row>85</xdr:row>
      <xdr:rowOff>159995</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46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105080</xdr:rowOff>
    </xdr:from>
    <xdr:to>
      <xdr:col>111</xdr:col>
      <xdr:colOff>177800</xdr:colOff>
      <xdr:row>85</xdr:row>
      <xdr:rowOff>109195</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0434300" y="1467833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66167</xdr:rowOff>
    </xdr:from>
    <xdr:to>
      <xdr:col>102</xdr:col>
      <xdr:colOff>165100</xdr:colOff>
      <xdr:row>85</xdr:row>
      <xdr:rowOff>167767</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109195</xdr:rowOff>
    </xdr:from>
    <xdr:to>
      <xdr:col>107</xdr:col>
      <xdr:colOff>50800</xdr:colOff>
      <xdr:row>85</xdr:row>
      <xdr:rowOff>116967</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9545300" y="146824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68453</xdr:rowOff>
    </xdr:from>
    <xdr:to>
      <xdr:col>98</xdr:col>
      <xdr:colOff>38100</xdr:colOff>
      <xdr:row>85</xdr:row>
      <xdr:rowOff>170053</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605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116967</xdr:rowOff>
    </xdr:from>
    <xdr:to>
      <xdr:col>102</xdr:col>
      <xdr:colOff>114300</xdr:colOff>
      <xdr:row>85</xdr:row>
      <xdr:rowOff>119253</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8656300" y="146902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708" name="n_1aveValue【消防施設】&#10;一人当たり面積">
          <a:extLst>
            <a:ext uri="{FF2B5EF4-FFF2-40B4-BE49-F238E27FC236}">
              <a16:creationId xmlns:a16="http://schemas.microsoft.com/office/drawing/2014/main" id="{00000000-0008-0000-0F00-0000C4020000}"/>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709" name="n_2aveValue【消防施設】&#10;一人当たり面積">
          <a:extLst>
            <a:ext uri="{FF2B5EF4-FFF2-40B4-BE49-F238E27FC236}">
              <a16:creationId xmlns:a16="http://schemas.microsoft.com/office/drawing/2014/main" id="{00000000-0008-0000-0F00-0000C502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710" name="n_3aveValue【消防施設】&#10;一人当たり面積">
          <a:extLst>
            <a:ext uri="{FF2B5EF4-FFF2-40B4-BE49-F238E27FC236}">
              <a16:creationId xmlns:a16="http://schemas.microsoft.com/office/drawing/2014/main" id="{00000000-0008-0000-0F00-0000C602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11" name="n_4aveValue【消防施設】&#10;一人当たり面積">
          <a:extLst>
            <a:ext uri="{FF2B5EF4-FFF2-40B4-BE49-F238E27FC236}">
              <a16:creationId xmlns:a16="http://schemas.microsoft.com/office/drawing/2014/main" id="{00000000-0008-0000-0F00-0000C7020000}"/>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957</xdr:rowOff>
    </xdr:from>
    <xdr:ext cx="469744" cy="259045"/>
    <xdr:sp macro="" textlink="">
      <xdr:nvSpPr>
        <xdr:cNvPr id="712" name="n_1mainValue【消防施設】&#10;一人当たり面積">
          <a:extLst>
            <a:ext uri="{FF2B5EF4-FFF2-40B4-BE49-F238E27FC236}">
              <a16:creationId xmlns:a16="http://schemas.microsoft.com/office/drawing/2014/main" id="{00000000-0008-0000-0F00-0000C8020000}"/>
            </a:ext>
          </a:extLst>
        </xdr:cNvPr>
        <xdr:cNvSpPr txBox="1"/>
      </xdr:nvSpPr>
      <xdr:spPr>
        <a:xfrm>
          <a:off x="21075727" y="144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5072</xdr:rowOff>
    </xdr:from>
    <xdr:ext cx="469744" cy="259045"/>
    <xdr:sp macro="" textlink="">
      <xdr:nvSpPr>
        <xdr:cNvPr id="713" name="n_2mainValue【消防施設】&#10;一人当たり面積">
          <a:extLst>
            <a:ext uri="{FF2B5EF4-FFF2-40B4-BE49-F238E27FC236}">
              <a16:creationId xmlns:a16="http://schemas.microsoft.com/office/drawing/2014/main" id="{00000000-0008-0000-0F00-0000C9020000}"/>
            </a:ext>
          </a:extLst>
        </xdr:cNvPr>
        <xdr:cNvSpPr txBox="1"/>
      </xdr:nvSpPr>
      <xdr:spPr>
        <a:xfrm>
          <a:off x="20199427" y="1440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12844</xdr:rowOff>
    </xdr:from>
    <xdr:ext cx="469744" cy="259045"/>
    <xdr:sp macro="" textlink="">
      <xdr:nvSpPr>
        <xdr:cNvPr id="714" name="n_3mainValue【消防施設】&#10;一人当たり面積">
          <a:extLst>
            <a:ext uri="{FF2B5EF4-FFF2-40B4-BE49-F238E27FC236}">
              <a16:creationId xmlns:a16="http://schemas.microsoft.com/office/drawing/2014/main" id="{00000000-0008-0000-0F00-0000CA020000}"/>
            </a:ext>
          </a:extLst>
        </xdr:cNvPr>
        <xdr:cNvSpPr txBox="1"/>
      </xdr:nvSpPr>
      <xdr:spPr>
        <a:xfrm>
          <a:off x="19310427" y="1441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161180</xdr:rowOff>
    </xdr:from>
    <xdr:ext cx="469744" cy="259045"/>
    <xdr:sp macro="" textlink="">
      <xdr:nvSpPr>
        <xdr:cNvPr id="715" name="n_4mainValue【消防施設】&#10;一人当たり面積">
          <a:extLst>
            <a:ext uri="{FF2B5EF4-FFF2-40B4-BE49-F238E27FC236}">
              <a16:creationId xmlns:a16="http://schemas.microsoft.com/office/drawing/2014/main" id="{00000000-0008-0000-0F00-0000CB020000}"/>
            </a:ext>
          </a:extLst>
        </xdr:cNvPr>
        <xdr:cNvSpPr txBox="1"/>
      </xdr:nvSpPr>
      <xdr:spPr>
        <a:xfrm>
          <a:off x="18421427" y="147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00000000-0008-0000-0F00-0000E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a:extLst>
            <a:ext uri="{FF2B5EF4-FFF2-40B4-BE49-F238E27FC236}">
              <a16:creationId xmlns:a16="http://schemas.microsoft.com/office/drawing/2014/main" id="{00000000-0008-0000-0F00-0000E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44" name="【庁舎】&#10;有形固定資産減価償却率最大値テキスト">
          <a:extLst>
            <a:ext uri="{FF2B5EF4-FFF2-40B4-BE49-F238E27FC236}">
              <a16:creationId xmlns:a16="http://schemas.microsoft.com/office/drawing/2014/main" id="{00000000-0008-0000-0F00-0000E802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46" name="【庁舎】&#10;有形固定資産減価償却率平均値テキスト">
          <a:extLst>
            <a:ext uri="{FF2B5EF4-FFF2-40B4-BE49-F238E27FC236}">
              <a16:creationId xmlns:a16="http://schemas.microsoft.com/office/drawing/2014/main" id="{00000000-0008-0000-0F00-0000EA020000}"/>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758" name="【庁舎】&#10;有形固定資産減価償却率該当値テキスト">
          <a:extLst>
            <a:ext uri="{FF2B5EF4-FFF2-40B4-BE49-F238E27FC236}">
              <a16:creationId xmlns:a16="http://schemas.microsoft.com/office/drawing/2014/main" id="{00000000-0008-0000-0F00-0000F6020000}"/>
            </a:ext>
          </a:extLst>
        </xdr:cNvPr>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109</xdr:row>
      <xdr:rowOff>25581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5481300" y="17270186"/>
          <a:ext cx="838200" cy="14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25581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4592300" y="1871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144599</xdr:rowOff>
    </xdr:from>
    <xdr:to>
      <xdr:col>72</xdr:col>
      <xdr:colOff>38100</xdr:colOff>
      <xdr:row>109</xdr:row>
      <xdr:rowOff>74749</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3652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23949</xdr:rowOff>
    </xdr:from>
    <xdr:to>
      <xdr:col>76</xdr:col>
      <xdr:colOff>114300</xdr:colOff>
      <xdr:row>109</xdr:row>
      <xdr:rowOff>25581</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3703300" y="18711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142966</xdr:rowOff>
    </xdr:from>
    <xdr:to>
      <xdr:col>67</xdr:col>
      <xdr:colOff>101600</xdr:colOff>
      <xdr:row>109</xdr:row>
      <xdr:rowOff>73116</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2763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22316</xdr:rowOff>
    </xdr:from>
    <xdr:to>
      <xdr:col>71</xdr:col>
      <xdr:colOff>177800</xdr:colOff>
      <xdr:row>109</xdr:row>
      <xdr:rowOff>23949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814300" y="18710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67" name="n_1aveValue【庁舎】&#10;有形固定資産減価償却率">
          <a:extLst>
            <a:ext uri="{FF2B5EF4-FFF2-40B4-BE49-F238E27FC236}">
              <a16:creationId xmlns:a16="http://schemas.microsoft.com/office/drawing/2014/main" id="{00000000-0008-0000-0F00-0000FF020000}"/>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68" name="n_2aveValue【庁舎】&#10;有形固定資産減価償却率">
          <a:extLst>
            <a:ext uri="{FF2B5EF4-FFF2-40B4-BE49-F238E27FC236}">
              <a16:creationId xmlns:a16="http://schemas.microsoft.com/office/drawing/2014/main" id="{00000000-0008-0000-0F00-000000030000}"/>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69" name="n_3aveValue【庁舎】&#10;有形固定資産減価償却率">
          <a:extLst>
            <a:ext uri="{FF2B5EF4-FFF2-40B4-BE49-F238E27FC236}">
              <a16:creationId xmlns:a16="http://schemas.microsoft.com/office/drawing/2014/main" id="{00000000-0008-0000-0F00-000001030000}"/>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70" name="n_4aveValue【庁舎】&#10;有形固定資産減価償却率">
          <a:extLst>
            <a:ext uri="{FF2B5EF4-FFF2-40B4-BE49-F238E27FC236}">
              <a16:creationId xmlns:a16="http://schemas.microsoft.com/office/drawing/2014/main" id="{00000000-0008-0000-0F00-00000203000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771" name="n_1mainValue【庁舎】&#10;有形固定資産減価償却率">
          <a:extLst>
            <a:ext uri="{FF2B5EF4-FFF2-40B4-BE49-F238E27FC236}">
              <a16:creationId xmlns:a16="http://schemas.microsoft.com/office/drawing/2014/main" id="{00000000-0008-0000-0F00-000003030000}"/>
            </a:ext>
          </a:extLst>
        </xdr:cNvPr>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772" name="n_2mainValue【庁舎】&#10;有形固定資産減価償却率">
          <a:extLst>
            <a:ext uri="{FF2B5EF4-FFF2-40B4-BE49-F238E27FC236}">
              <a16:creationId xmlns:a16="http://schemas.microsoft.com/office/drawing/2014/main" id="{00000000-0008-0000-0F00-000004030000}"/>
            </a:ext>
          </a:extLst>
        </xdr:cNvPr>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65876</xdr:rowOff>
    </xdr:from>
    <xdr:ext cx="405111" cy="259045"/>
    <xdr:sp macro="" textlink="">
      <xdr:nvSpPr>
        <xdr:cNvPr id="773" name="n_3mainValue【庁舎】&#10;有形固定資産減価償却率">
          <a:extLst>
            <a:ext uri="{FF2B5EF4-FFF2-40B4-BE49-F238E27FC236}">
              <a16:creationId xmlns:a16="http://schemas.microsoft.com/office/drawing/2014/main" id="{00000000-0008-0000-0F00-000005030000}"/>
            </a:ext>
          </a:extLst>
        </xdr:cNvPr>
        <xdr:cNvSpPr txBox="1"/>
      </xdr:nvSpPr>
      <xdr:spPr>
        <a:xfrm>
          <a:off x="13500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64243</xdr:rowOff>
    </xdr:from>
    <xdr:ext cx="405111" cy="259045"/>
    <xdr:sp macro="" textlink="">
      <xdr:nvSpPr>
        <xdr:cNvPr id="774" name="n_4mainValue【庁舎】&#10;有形固定資産減価償却率">
          <a:extLst>
            <a:ext uri="{FF2B5EF4-FFF2-40B4-BE49-F238E27FC236}">
              <a16:creationId xmlns:a16="http://schemas.microsoft.com/office/drawing/2014/main" id="{00000000-0008-0000-0F00-000006030000}"/>
            </a:ext>
          </a:extLst>
        </xdr:cNvPr>
        <xdr:cNvSpPr txBox="1"/>
      </xdr:nvSpPr>
      <xdr:spPr>
        <a:xfrm>
          <a:off x="12611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id="{00000000-0008-0000-0F00-00001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799" name="【庁舎】&#10;一人当たり面積最小値テキスト">
          <a:extLst>
            <a:ext uri="{FF2B5EF4-FFF2-40B4-BE49-F238E27FC236}">
              <a16:creationId xmlns:a16="http://schemas.microsoft.com/office/drawing/2014/main" id="{00000000-0008-0000-0F00-00001F03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01" name="【庁舎】&#10;一人当たり面積最大値テキスト">
          <a:extLst>
            <a:ext uri="{FF2B5EF4-FFF2-40B4-BE49-F238E27FC236}">
              <a16:creationId xmlns:a16="http://schemas.microsoft.com/office/drawing/2014/main" id="{00000000-0008-0000-0F00-00002103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03" name="【庁舎】&#10;一人当たり面積平均値テキスト">
          <a:extLst>
            <a:ext uri="{FF2B5EF4-FFF2-40B4-BE49-F238E27FC236}">
              <a16:creationId xmlns:a16="http://schemas.microsoft.com/office/drawing/2014/main" id="{00000000-0008-0000-0F00-000023030000}"/>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1524</xdr:rowOff>
    </xdr:from>
    <xdr:to>
      <xdr:col>116</xdr:col>
      <xdr:colOff>114300</xdr:colOff>
      <xdr:row>108</xdr:row>
      <xdr:rowOff>103124</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2110700" y="185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815" name="【庁舎】&#10;一人当たり面積該当値テキスト">
          <a:extLst>
            <a:ext uri="{FF2B5EF4-FFF2-40B4-BE49-F238E27FC236}">
              <a16:creationId xmlns:a16="http://schemas.microsoft.com/office/drawing/2014/main" id="{00000000-0008-0000-0F00-00002F030000}"/>
            </a:ext>
          </a:extLst>
        </xdr:cNvPr>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52324</xdr:rowOff>
    </xdr:from>
    <xdr:to>
      <xdr:col>116</xdr:col>
      <xdr:colOff>63500</xdr:colOff>
      <xdr:row>108</xdr:row>
      <xdr:rowOff>121920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21323300" y="18568924"/>
          <a:ext cx="8382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72262</xdr:rowOff>
    </xdr:from>
    <xdr:to>
      <xdr:col>107</xdr:col>
      <xdr:colOff>101600</xdr:colOff>
      <xdr:row>109</xdr:row>
      <xdr:rowOff>2412</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85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123062</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0434300" y="186385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72898</xdr:rowOff>
    </xdr:from>
    <xdr:to>
      <xdr:col>102</xdr:col>
      <xdr:colOff>165100</xdr:colOff>
      <xdr:row>109</xdr:row>
      <xdr:rowOff>3048</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494500" y="185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123062</xdr:rowOff>
    </xdr:from>
    <xdr:to>
      <xdr:col>107</xdr:col>
      <xdr:colOff>50800</xdr:colOff>
      <xdr:row>108</xdr:row>
      <xdr:rowOff>123698</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flipV="1">
          <a:off x="19545300" y="1863966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73533</xdr:rowOff>
    </xdr:from>
    <xdr:to>
      <xdr:col>98</xdr:col>
      <xdr:colOff>38100</xdr:colOff>
      <xdr:row>109</xdr:row>
      <xdr:rowOff>3683</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605500" y="18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123698</xdr:rowOff>
    </xdr:from>
    <xdr:to>
      <xdr:col>102</xdr:col>
      <xdr:colOff>114300</xdr:colOff>
      <xdr:row>108</xdr:row>
      <xdr:rowOff>124333</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18656300" y="18640298"/>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24" name="n_1aveValue【庁舎】&#10;一人当たり面積">
          <a:extLst>
            <a:ext uri="{FF2B5EF4-FFF2-40B4-BE49-F238E27FC236}">
              <a16:creationId xmlns:a16="http://schemas.microsoft.com/office/drawing/2014/main" id="{00000000-0008-0000-0F00-000038030000}"/>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25" name="n_2aveValue【庁舎】&#10;一人当たり面積">
          <a:extLst>
            <a:ext uri="{FF2B5EF4-FFF2-40B4-BE49-F238E27FC236}">
              <a16:creationId xmlns:a16="http://schemas.microsoft.com/office/drawing/2014/main" id="{00000000-0008-0000-0F00-000039030000}"/>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26" name="n_3aveValue【庁舎】&#10;一人当たり面積">
          <a:extLst>
            <a:ext uri="{FF2B5EF4-FFF2-40B4-BE49-F238E27FC236}">
              <a16:creationId xmlns:a16="http://schemas.microsoft.com/office/drawing/2014/main" id="{00000000-0008-0000-0F00-00003A030000}"/>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27" name="n_4aveValue【庁舎】&#10;一人当たり面積">
          <a:extLst>
            <a:ext uri="{FF2B5EF4-FFF2-40B4-BE49-F238E27FC236}">
              <a16:creationId xmlns:a16="http://schemas.microsoft.com/office/drawing/2014/main" id="{00000000-0008-0000-0F00-00003B030000}"/>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828" name="n_1mainValue【庁舎】&#10;一人当たり面積">
          <a:extLst>
            <a:ext uri="{FF2B5EF4-FFF2-40B4-BE49-F238E27FC236}">
              <a16:creationId xmlns:a16="http://schemas.microsoft.com/office/drawing/2014/main" id="{00000000-0008-0000-0F00-00003C030000}"/>
            </a:ext>
          </a:extLst>
        </xdr:cNvPr>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164989</xdr:rowOff>
    </xdr:from>
    <xdr:ext cx="469744" cy="259045"/>
    <xdr:sp macro="" textlink="">
      <xdr:nvSpPr>
        <xdr:cNvPr id="829" name="n_2mainValue【庁舎】&#10;一人当たり面積">
          <a:extLst>
            <a:ext uri="{FF2B5EF4-FFF2-40B4-BE49-F238E27FC236}">
              <a16:creationId xmlns:a16="http://schemas.microsoft.com/office/drawing/2014/main" id="{00000000-0008-0000-0F00-00003D030000}"/>
            </a:ext>
          </a:extLst>
        </xdr:cNvPr>
        <xdr:cNvSpPr txBox="1"/>
      </xdr:nvSpPr>
      <xdr:spPr>
        <a:xfrm>
          <a:off x="20199427" y="186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165625</xdr:rowOff>
    </xdr:from>
    <xdr:ext cx="469744" cy="259045"/>
    <xdr:sp macro="" textlink="">
      <xdr:nvSpPr>
        <xdr:cNvPr id="830" name="n_3mainValue【庁舎】&#10;一人当たり面積">
          <a:extLst>
            <a:ext uri="{FF2B5EF4-FFF2-40B4-BE49-F238E27FC236}">
              <a16:creationId xmlns:a16="http://schemas.microsoft.com/office/drawing/2014/main" id="{00000000-0008-0000-0F00-00003E030000}"/>
            </a:ext>
          </a:extLst>
        </xdr:cNvPr>
        <xdr:cNvSpPr txBox="1"/>
      </xdr:nvSpPr>
      <xdr:spPr>
        <a:xfrm>
          <a:off x="19310427" y="186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166260</xdr:rowOff>
    </xdr:from>
    <xdr:ext cx="469744" cy="259045"/>
    <xdr:sp macro="" textlink="">
      <xdr:nvSpPr>
        <xdr:cNvPr id="831" name="n_4mainValue【庁舎】&#10;一人当たり面積">
          <a:extLst>
            <a:ext uri="{FF2B5EF4-FFF2-40B4-BE49-F238E27FC236}">
              <a16:creationId xmlns:a16="http://schemas.microsoft.com/office/drawing/2014/main" id="{00000000-0008-0000-0F00-00003F030000}"/>
            </a:ext>
          </a:extLst>
        </xdr:cNvPr>
        <xdr:cNvSpPr txBox="1"/>
      </xdr:nvSpPr>
      <xdr:spPr>
        <a:xfrm>
          <a:off x="18421427" y="1868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類似団体と比較して、有形固定資産償却率が高くなっている施設は、体育館・プール、福祉施設、市民会館、保健センター・保健所、消防施設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。低くなっている施設は、一般廃棄物処理施設、庁舎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一般廃棄物処理施設は、広域連合で運営しているもので平成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年に建て替えが行わ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た。庁舎については、令和２年度に新庁舎が完成したことによるもので、有形固定資産償却率が前年度と比較して大きく減少してい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。体育館・プールについては、一部老朽化している施設があるため償却率が大きくなってい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一人当たりの面積は、消防施設を除き、類似団体と比較して小さくなってい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。今後は、個別施設計画により人口減少を考慮しながら町の財政状況や社会情勢、住民ニーズ等の変化を踏まえ、長寿命化や統廃合などに取り組んでいくこととして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財政力指数は、類似団体内平均値と同等であり、近年は横ばいで推移している。</a:t>
          </a:r>
          <a:endParaRPr lang="ja-JP" altLang="ja-JP" sz="1400">
            <a:effectLst/>
          </a:endParaRPr>
        </a:p>
        <a:p>
          <a:r>
            <a:rPr kumimoji="1" lang="ja-JP" altLang="ja-JP" sz="1100" baseline="0">
              <a:solidFill>
                <a:schemeClr val="dk1"/>
              </a:solidFill>
              <a:effectLst/>
              <a:latin typeface="+mn-lt"/>
              <a:ea typeface="+mn-ea"/>
              <a:cs typeface="+mn-cs"/>
            </a:rPr>
            <a:t>　人口減少や社会情勢の影響により地方税は減少が続いており、地方交付税への依存が依然として高い状況である。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104902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676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類似団体内平均値を下回</a:t>
          </a:r>
          <a:r>
            <a:rPr kumimoji="1" lang="ja-JP" altLang="en-US" sz="1100">
              <a:solidFill>
                <a:schemeClr val="dk1"/>
              </a:solidFill>
              <a:effectLst/>
              <a:latin typeface="+mn-lt"/>
              <a:ea typeface="+mn-ea"/>
              <a:cs typeface="+mn-cs"/>
            </a:rPr>
            <a:t>りながらも</a:t>
          </a:r>
          <a:r>
            <a:rPr kumimoji="1" lang="ja-JP" altLang="ja-JP" sz="1100">
              <a:solidFill>
                <a:schemeClr val="dk1"/>
              </a:solidFill>
              <a:effectLst/>
              <a:latin typeface="+mn-lt"/>
              <a:ea typeface="+mn-ea"/>
              <a:cs typeface="+mn-cs"/>
            </a:rPr>
            <a:t>増加傾向に</a:t>
          </a:r>
          <a:r>
            <a:rPr kumimoji="1" lang="ja-JP" altLang="en-US" sz="1100">
              <a:solidFill>
                <a:schemeClr val="dk1"/>
              </a:solidFill>
              <a:effectLst/>
              <a:latin typeface="+mn-lt"/>
              <a:ea typeface="+mn-ea"/>
              <a:cs typeface="+mn-cs"/>
            </a:rPr>
            <a:t>あった経常収支比率は、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類似団体内平均値を上回った</a:t>
          </a:r>
          <a:r>
            <a:rPr kumimoji="1" lang="ja-JP" altLang="ja-JP" sz="1100">
              <a:solidFill>
                <a:schemeClr val="dk1"/>
              </a:solidFill>
              <a:effectLst/>
              <a:latin typeface="+mn-lt"/>
              <a:ea typeface="+mn-ea"/>
              <a:cs typeface="+mn-cs"/>
            </a:rPr>
            <a:t>。増加傾向の要因については、地方税・普通交付税の減少による経常一般財源（歳入）の減少及び主に人件費・物件費による経常経費充当一般財源（歳出）の高止まりである。適正な定員管理及び更なる歳出面の見直しにより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89916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1810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70612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1810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167259</xdr:rowOff>
    </xdr:from>
    <xdr:to>
      <xdr:col>15</xdr:col>
      <xdr:colOff>82550</xdr:colOff>
      <xdr:row>65</xdr:row>
      <xdr:rowOff>70612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14005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64</xdr:row>
      <xdr:rowOff>167259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13764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97807</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89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131589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116459</xdr:rowOff>
    </xdr:from>
    <xdr:to>
      <xdr:col>11</xdr:col>
      <xdr:colOff>82550</xdr:colOff>
      <xdr:row>65</xdr:row>
      <xdr:rowOff>46609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54373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年度の増加は、</a:t>
          </a:r>
          <a:r>
            <a:rPr kumimoji="1" lang="ja-JP" altLang="en-US" sz="1100">
              <a:solidFill>
                <a:schemeClr val="dk1"/>
              </a:solidFill>
              <a:effectLst/>
              <a:latin typeface="+mn-lt"/>
              <a:ea typeface="+mn-ea"/>
              <a:cs typeface="+mn-cs"/>
            </a:rPr>
            <a:t>会計年度任用職員制度への移行、</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スクール構想による情報機器等備品購入、学校給食センター改修、道路除融雪対策事業費の増など</a:t>
          </a:r>
          <a:r>
            <a:rPr kumimoji="1" lang="ja-JP" altLang="ja-JP" sz="1100">
              <a:solidFill>
                <a:schemeClr val="dk1"/>
              </a:solidFill>
              <a:effectLst/>
              <a:latin typeface="+mn-lt"/>
              <a:ea typeface="+mn-ea"/>
              <a:cs typeface="+mn-cs"/>
            </a:rPr>
            <a:t>が要因である。地域おこし協力隊の増員や、業務電算化が進んだことによる保守点検・機器使用料、各種計画策定・更新に係る委託料</a:t>
          </a:r>
          <a:r>
            <a:rPr kumimoji="1" lang="ja-JP" altLang="en-US" sz="1100">
              <a:solidFill>
                <a:schemeClr val="dk1"/>
              </a:solidFill>
              <a:effectLst/>
              <a:latin typeface="+mn-lt"/>
              <a:ea typeface="+mn-ea"/>
              <a:cs typeface="+mn-cs"/>
            </a:rPr>
            <a:t>等の物件費、及び</a:t>
          </a:r>
          <a:r>
            <a:rPr kumimoji="1" lang="ja-JP" altLang="ja-JP" sz="1100">
              <a:solidFill>
                <a:schemeClr val="dk1"/>
              </a:solidFill>
              <a:effectLst/>
              <a:latin typeface="+mn-lt"/>
              <a:ea typeface="+mn-ea"/>
              <a:cs typeface="+mn-cs"/>
            </a:rPr>
            <a:t>施設の老朽化による維持補修費</a:t>
          </a:r>
          <a:r>
            <a:rPr kumimoji="1" lang="ja-JP" altLang="en-US" sz="1100">
              <a:solidFill>
                <a:schemeClr val="dk1"/>
              </a:solidFill>
              <a:effectLst/>
              <a:latin typeface="+mn-lt"/>
              <a:ea typeface="+mn-ea"/>
              <a:cs typeface="+mn-cs"/>
            </a:rPr>
            <a:t>は依然として</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傾向にあり、人口減少も相まって増加を続けている。</a:t>
          </a:r>
          <a:r>
            <a:rPr kumimoji="1" lang="ja-JP" altLang="ja-JP" sz="1100">
              <a:solidFill>
                <a:schemeClr val="dk1"/>
              </a:solidFill>
              <a:effectLst/>
              <a:latin typeface="+mn-lt"/>
              <a:ea typeface="+mn-ea"/>
              <a:cs typeface="+mn-cs"/>
            </a:rPr>
            <a:t>業務の見直しや公共施設等総合管理計画による効率的な事業実施に努め、経費の削減を図っていく。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143706</xdr:rowOff>
    </xdr:from>
    <xdr:to>
      <xdr:col>23</xdr:col>
      <xdr:colOff>133350</xdr:colOff>
      <xdr:row>81</xdr:row>
      <xdr:rowOff>154575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31156"/>
          <a:ext cx="8382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143284</xdr:rowOff>
    </xdr:from>
    <xdr:to>
      <xdr:col>19</xdr:col>
      <xdr:colOff>133350</xdr:colOff>
      <xdr:row>81</xdr:row>
      <xdr:rowOff>143706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30734"/>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120417</xdr:rowOff>
    </xdr:from>
    <xdr:to>
      <xdr:col>15</xdr:col>
      <xdr:colOff>82550</xdr:colOff>
      <xdr:row>81</xdr:row>
      <xdr:rowOff>143284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07867"/>
          <a:ext cx="8890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114740</xdr:rowOff>
    </xdr:from>
    <xdr:to>
      <xdr:col>11</xdr:col>
      <xdr:colOff>31750</xdr:colOff>
      <xdr:row>81</xdr:row>
      <xdr:rowOff>120417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0219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103775</xdr:rowOff>
    </xdr:from>
    <xdr:to>
      <xdr:col>23</xdr:col>
      <xdr:colOff>184150</xdr:colOff>
      <xdr:row>82</xdr:row>
      <xdr:rowOff>33925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25052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92906</xdr:rowOff>
    </xdr:from>
    <xdr:to>
      <xdr:col>19</xdr:col>
      <xdr:colOff>184150</xdr:colOff>
      <xdr:row>82</xdr:row>
      <xdr:rowOff>23056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33233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4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92484</xdr:rowOff>
    </xdr:from>
    <xdr:to>
      <xdr:col>15</xdr:col>
      <xdr:colOff>133350</xdr:colOff>
      <xdr:row>82</xdr:row>
      <xdr:rowOff>22634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32811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69617</xdr:rowOff>
    </xdr:from>
    <xdr:to>
      <xdr:col>11</xdr:col>
      <xdr:colOff>82550</xdr:colOff>
      <xdr:row>81</xdr:row>
      <xdr:rowOff>171217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9944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2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63940</xdr:rowOff>
    </xdr:from>
    <xdr:to>
      <xdr:col>7</xdr:col>
      <xdr:colOff>31750</xdr:colOff>
      <xdr:row>81</xdr:row>
      <xdr:rowOff>165540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4267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概ね類似団体内平均値と同様の数値・推移となっており、全国町村平均を下回っている。今後も地域の状況等を踏まえながら、適正な給与水準を保っていく。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38736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48852"/>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50800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488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50800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96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8573</xdr:rowOff>
    </xdr:from>
    <xdr:to>
      <xdr:col>68</xdr:col>
      <xdr:colOff>152400</xdr:colOff>
      <xdr:row>87</xdr:row>
      <xdr:rowOff>44768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2472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129223</xdr:rowOff>
    </xdr:from>
    <xdr:to>
      <xdr:col>64</xdr:col>
      <xdr:colOff>152400</xdr:colOff>
      <xdr:row>87</xdr:row>
      <xdr:rowOff>59373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44150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年度以降、類似団体内平均値を下回ってはいるものの、人口減少の影響により数値としては増加傾向にある。</a:t>
          </a:r>
          <a:endParaRPr lang="ja-JP" altLang="ja-JP" sz="1400">
            <a:effectLst/>
          </a:endParaRPr>
        </a:p>
        <a:p>
          <a:r>
            <a:rPr kumimoji="1" lang="ja-JP" altLang="ja-JP" sz="1100">
              <a:solidFill>
                <a:schemeClr val="dk1"/>
              </a:solidFill>
              <a:effectLst/>
              <a:latin typeface="+mn-lt"/>
              <a:ea typeface="+mn-ea"/>
              <a:cs typeface="+mn-cs"/>
            </a:rPr>
            <a:t>　中山間地という地形的特徴から地域が点在しており、効率性の悪さなどの課題点も多く、一概に人口＝事務量が当てはまらない面もあるが、人口が大きく減少している中、職員数</a:t>
          </a:r>
          <a:r>
            <a:rPr kumimoji="1" lang="ja-JP" altLang="en-US" sz="1100">
              <a:solidFill>
                <a:schemeClr val="dk1"/>
              </a:solidFill>
              <a:effectLst/>
              <a:latin typeface="+mn-lt"/>
              <a:ea typeface="+mn-ea"/>
              <a:cs typeface="+mn-cs"/>
            </a:rPr>
            <a:t>は横ばいで推移していることから、</a:t>
          </a:r>
          <a:r>
            <a:rPr kumimoji="1" lang="ja-JP" altLang="ja-JP" sz="1100">
              <a:solidFill>
                <a:schemeClr val="dk1"/>
              </a:solidFill>
              <a:effectLst/>
              <a:latin typeface="+mn-lt"/>
              <a:ea typeface="+mn-ea"/>
              <a:cs typeface="+mn-cs"/>
            </a:rPr>
            <a:t>上松町定員管理計画に基づいた適正な人員配置と業務の効率化を図り、適正な定員管理に努める。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23229</xdr:rowOff>
    </xdr:from>
    <xdr:to>
      <xdr:col>81</xdr:col>
      <xdr:colOff>44450</xdr:colOff>
      <xdr:row>59</xdr:row>
      <xdr:rowOff>30008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38779"/>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17599</xdr:rowOff>
    </xdr:from>
    <xdr:to>
      <xdr:col>77</xdr:col>
      <xdr:colOff>44450</xdr:colOff>
      <xdr:row>59</xdr:row>
      <xdr:rowOff>23229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3314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8521</xdr:rowOff>
    </xdr:from>
    <xdr:to>
      <xdr:col>72</xdr:col>
      <xdr:colOff>203200</xdr:colOff>
      <xdr:row>59</xdr:row>
      <xdr:rowOff>17599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24071"/>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1512</xdr:rowOff>
    </xdr:from>
    <xdr:to>
      <xdr:col>68</xdr:col>
      <xdr:colOff>152400</xdr:colOff>
      <xdr:row>59</xdr:row>
      <xdr:rowOff>8521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17062"/>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150658</xdr:rowOff>
    </xdr:from>
    <xdr:to>
      <xdr:col>81</xdr:col>
      <xdr:colOff>95250</xdr:colOff>
      <xdr:row>59</xdr:row>
      <xdr:rowOff>80808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71935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1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143879</xdr:rowOff>
    </xdr:from>
    <xdr:to>
      <xdr:col>77</xdr:col>
      <xdr:colOff>95250</xdr:colOff>
      <xdr:row>59</xdr:row>
      <xdr:rowOff>74029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84206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56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138249</xdr:rowOff>
    </xdr:from>
    <xdr:to>
      <xdr:col>73</xdr:col>
      <xdr:colOff>44450</xdr:colOff>
      <xdr:row>59</xdr:row>
      <xdr:rowOff>68399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78576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129171</xdr:rowOff>
    </xdr:from>
    <xdr:to>
      <xdr:col>68</xdr:col>
      <xdr:colOff>203200</xdr:colOff>
      <xdr:row>59</xdr:row>
      <xdr:rowOff>59321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69498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122162</xdr:rowOff>
    </xdr:from>
    <xdr:to>
      <xdr:col>64</xdr:col>
      <xdr:colOff>152400</xdr:colOff>
      <xdr:row>59</xdr:row>
      <xdr:rowOff>52312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62489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年度の単年度実質公債費率は</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企業会計における地方債残高減少に伴い元利償還金に対する繰出金は減少</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年度標準税収入額等・</a:t>
          </a:r>
          <a:r>
            <a:rPr kumimoji="1" lang="ja-JP" altLang="ja-JP" sz="1100">
              <a:solidFill>
                <a:schemeClr val="dk1"/>
              </a:solidFill>
              <a:effectLst/>
              <a:latin typeface="+mn-lt"/>
              <a:ea typeface="+mn-ea"/>
              <a:cs typeface="+mn-cs"/>
            </a:rPr>
            <a:t>普通交付税額</a:t>
          </a:r>
          <a:r>
            <a:rPr kumimoji="1" lang="ja-JP" altLang="en-US" sz="1100">
              <a:solidFill>
                <a:schemeClr val="dk1"/>
              </a:solidFill>
              <a:effectLst/>
              <a:latin typeface="+mn-lt"/>
              <a:ea typeface="+mn-ea"/>
              <a:cs typeface="+mn-cs"/>
            </a:rPr>
            <a:t>は増加したものの、</a:t>
          </a:r>
          <a:r>
            <a:rPr kumimoji="1" lang="ja-JP" altLang="ja-JP" sz="1100">
              <a:solidFill>
                <a:schemeClr val="dk1"/>
              </a:solidFill>
              <a:effectLst/>
              <a:latin typeface="+mn-lt"/>
              <a:ea typeface="+mn-ea"/>
              <a:cs typeface="+mn-cs"/>
            </a:rPr>
            <a:t>木曽広域連合ごみ処理施設整備事業</a:t>
          </a:r>
          <a:r>
            <a:rPr kumimoji="1" lang="ja-JP" altLang="en-US" sz="1100">
              <a:solidFill>
                <a:schemeClr val="dk1"/>
              </a:solidFill>
              <a:effectLst/>
              <a:latin typeface="+mn-lt"/>
              <a:ea typeface="+mn-ea"/>
              <a:cs typeface="+mn-cs"/>
            </a:rPr>
            <a:t>の償還開始による元利償還金の増加等により</a:t>
          </a:r>
          <a:r>
            <a:rPr kumimoji="1" lang="ja-JP" altLang="ja-JP" sz="1100">
              <a:solidFill>
                <a:schemeClr val="dk1"/>
              </a:solidFill>
              <a:effectLst/>
              <a:latin typeface="+mn-lt"/>
              <a:ea typeface="+mn-ea"/>
              <a:cs typeface="+mn-cs"/>
            </a:rPr>
            <a:t>比率は横ばいで推移している。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、木曽広域</a:t>
          </a:r>
          <a:r>
            <a:rPr kumimoji="1" lang="en-US" altLang="ja-JP" sz="1100">
              <a:solidFill>
                <a:schemeClr val="dk1"/>
              </a:solidFill>
              <a:effectLst/>
              <a:latin typeface="+mn-lt"/>
              <a:ea typeface="+mn-ea"/>
              <a:cs typeface="+mn-cs"/>
            </a:rPr>
            <a:t>CATVFTTH</a:t>
          </a:r>
          <a:r>
            <a:rPr kumimoji="1" lang="ja-JP" altLang="ja-JP" sz="1100">
              <a:solidFill>
                <a:schemeClr val="dk1"/>
              </a:solidFill>
              <a:effectLst/>
              <a:latin typeface="+mn-lt"/>
              <a:ea typeface="+mn-ea"/>
              <a:cs typeface="+mn-cs"/>
            </a:rPr>
            <a:t>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等大型事業の償還開始に伴い償還額が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増加する見込みであるため、計画的な地方債の借入により健全な財政運営に努める。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40</xdr:row>
      <xdr:rowOff>141478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9946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146304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699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00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155956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年度以降、一般会計及び公営企業会計における地方債残高が減少していたこと、充当可能基金のうち特に庁舎建設整備基金残高が増加していたことから減少が続いていたが、令和元年度</a:t>
          </a:r>
          <a:r>
            <a:rPr kumimoji="1" lang="ja-JP" altLang="en-US" sz="1100">
              <a:solidFill>
                <a:schemeClr val="dk1"/>
              </a:solidFill>
              <a:effectLst/>
              <a:latin typeface="+mn-lt"/>
              <a:ea typeface="+mn-ea"/>
              <a:cs typeface="+mn-cs"/>
            </a:rPr>
            <a:t>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年度にかけ大きく</a:t>
          </a:r>
          <a:r>
            <a:rPr kumimoji="1" lang="ja-JP" altLang="ja-JP" sz="1100">
              <a:solidFill>
                <a:schemeClr val="dk1"/>
              </a:solidFill>
              <a:effectLst/>
              <a:latin typeface="+mn-lt"/>
              <a:ea typeface="+mn-ea"/>
              <a:cs typeface="+mn-cs"/>
            </a:rPr>
            <a:t>増加。増加要因は、新庁舎建設事業</a:t>
          </a:r>
          <a:r>
            <a:rPr kumimoji="1" lang="ja-JP" altLang="en-US" sz="1100">
              <a:solidFill>
                <a:schemeClr val="dk1"/>
              </a:solidFill>
              <a:effectLst/>
              <a:latin typeface="+mn-lt"/>
              <a:ea typeface="+mn-ea"/>
              <a:cs typeface="+mn-cs"/>
            </a:rPr>
            <a:t>、木曽広域連合</a:t>
          </a:r>
          <a:r>
            <a:rPr kumimoji="1" lang="en-US" altLang="ja-JP" sz="1100">
              <a:solidFill>
                <a:schemeClr val="dk1"/>
              </a:solidFill>
              <a:effectLst/>
              <a:latin typeface="+mn-lt"/>
              <a:ea typeface="+mn-ea"/>
              <a:cs typeface="+mn-cs"/>
            </a:rPr>
            <a:t>CATVFTTH</a:t>
          </a:r>
          <a:r>
            <a:rPr kumimoji="1" lang="ja-JP" altLang="en-US" sz="1100">
              <a:solidFill>
                <a:schemeClr val="dk1"/>
              </a:solidFill>
              <a:effectLst/>
              <a:latin typeface="+mn-lt"/>
              <a:ea typeface="+mn-ea"/>
              <a:cs typeface="+mn-cs"/>
            </a:rPr>
            <a:t>化事業等大型事業</a:t>
          </a:r>
          <a:r>
            <a:rPr kumimoji="1" lang="ja-JP" altLang="ja-JP" sz="1100">
              <a:solidFill>
                <a:schemeClr val="dk1"/>
              </a:solidFill>
              <a:effectLst/>
              <a:latin typeface="+mn-lt"/>
              <a:ea typeface="+mn-ea"/>
              <a:cs typeface="+mn-cs"/>
            </a:rPr>
            <a:t>実施による充当可能基金の減、地方債残高の増である。令和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年度以降は大型事業の予定は無いものの、老朽化施設の改修が継続的に発生しているため、事業実施の適正化を図り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計画的且つ健全な財政運営に努める。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18</xdr:row>
      <xdr:rowOff>126819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740660"/>
          <a:ext cx="838200" cy="4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108252</xdr:rowOff>
    </xdr:from>
    <xdr:to>
      <xdr:col>77</xdr:col>
      <xdr:colOff>44450</xdr:colOff>
      <xdr:row>15</xdr:row>
      <xdr:rowOff>168910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508552"/>
          <a:ext cx="889000" cy="23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108252</xdr:rowOff>
    </xdr:from>
    <xdr:to>
      <xdr:col>72</xdr:col>
      <xdr:colOff>203200</xdr:colOff>
      <xdr:row>14</xdr:row>
      <xdr:rowOff>116296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5085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116296</xdr:rowOff>
    </xdr:from>
    <xdr:to>
      <xdr:col>68</xdr:col>
      <xdr:colOff>152400</xdr:colOff>
      <xdr:row>14</xdr:row>
      <xdr:rowOff>117445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51659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76019</xdr:rowOff>
    </xdr:from>
    <xdr:to>
      <xdr:col>81</xdr:col>
      <xdr:colOff>95250</xdr:colOff>
      <xdr:row>19</xdr:row>
      <xdr:rowOff>6169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48096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1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57452</xdr:rowOff>
    </xdr:from>
    <xdr:to>
      <xdr:col>73</xdr:col>
      <xdr:colOff>44450</xdr:colOff>
      <xdr:row>14</xdr:row>
      <xdr:rowOff>159052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143829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65496</xdr:rowOff>
    </xdr:from>
    <xdr:to>
      <xdr:col>68</xdr:col>
      <xdr:colOff>203200</xdr:colOff>
      <xdr:row>14</xdr:row>
      <xdr:rowOff>167096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151873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66645</xdr:rowOff>
    </xdr:from>
    <xdr:to>
      <xdr:col>64</xdr:col>
      <xdr:colOff>152400</xdr:colOff>
      <xdr:row>14</xdr:row>
      <xdr:rowOff>168245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153022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概ね同様に推移している。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年度に上昇しており、これは機構改革、新規採用による職員数の増、産休育休からの職場復帰、災害多発による超過勤務手当の増などによるものである。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年度の増加は会計年度任用職員制度移行によるものである。</a:t>
          </a:r>
          <a:r>
            <a:rPr kumimoji="1" lang="ja-JP" altLang="ja-JP" sz="1100">
              <a:solidFill>
                <a:schemeClr val="dk1"/>
              </a:solidFill>
              <a:effectLst/>
              <a:latin typeface="+mn-lt"/>
              <a:ea typeface="+mn-ea"/>
              <a:cs typeface="+mn-cs"/>
            </a:rPr>
            <a:t>職員の年齢構成が高くなっている中、上松町定員管理計画等に基づいた適正な定員管理を行い、業務の見直し及び効率化を進め人件費の抑制に努める。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102507</xdr:rowOff>
    </xdr:from>
    <xdr:to>
      <xdr:col>24</xdr:col>
      <xdr:colOff>25400</xdr:colOff>
      <xdr:row>35</xdr:row>
      <xdr:rowOff>171087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032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95976</xdr:rowOff>
    </xdr:from>
    <xdr:to>
      <xdr:col>19</xdr:col>
      <xdr:colOff>187325</xdr:colOff>
      <xdr:row>35</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96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30661</xdr:rowOff>
    </xdr:from>
    <xdr:to>
      <xdr:col>15</xdr:col>
      <xdr:colOff>98425</xdr:colOff>
      <xdr:row>35</xdr:row>
      <xdr:rowOff>95976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3141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27396</xdr:rowOff>
    </xdr:from>
    <xdr:to>
      <xdr:col>11</xdr:col>
      <xdr:colOff>9525</xdr:colOff>
      <xdr:row>35</xdr:row>
      <xdr:rowOff>30661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281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92364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51707</xdr:rowOff>
    </xdr:from>
    <xdr:to>
      <xdr:col>20</xdr:col>
      <xdr:colOff>38100</xdr:colOff>
      <xdr:row>35</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45176</xdr:rowOff>
    </xdr:from>
    <xdr:to>
      <xdr:col>15</xdr:col>
      <xdr:colOff>149225</xdr:colOff>
      <xdr:row>35</xdr:row>
      <xdr:rowOff>146776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156953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1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151311</xdr:rowOff>
    </xdr:from>
    <xdr:to>
      <xdr:col>11</xdr:col>
      <xdr:colOff>60325</xdr:colOff>
      <xdr:row>35</xdr:row>
      <xdr:rowOff>81461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91638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4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148046</xdr:rowOff>
    </xdr:from>
    <xdr:to>
      <xdr:col>6</xdr:col>
      <xdr:colOff>171450</xdr:colOff>
      <xdr:row>35</xdr:row>
      <xdr:rowOff>78196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88373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消耗品管理の一元化などコストの削減に努めてきたことにより、近年は類似団体内平均値を下回っ</a:t>
          </a:r>
          <a:r>
            <a:rPr kumimoji="1" lang="ja-JP" altLang="en-US" sz="1100">
              <a:solidFill>
                <a:schemeClr val="dk1"/>
              </a:solidFill>
              <a:effectLst/>
              <a:latin typeface="+mn-lt"/>
              <a:ea typeface="+mn-ea"/>
              <a:cs typeface="+mn-cs"/>
            </a:rPr>
            <a:t>ていたが、増加傾向が続いている</a:t>
          </a:r>
          <a:r>
            <a:rPr kumimoji="1" lang="ja-JP" altLang="ja-JP" sz="1100">
              <a:solidFill>
                <a:schemeClr val="dk1"/>
              </a:solidFill>
              <a:effectLst/>
              <a:latin typeface="+mn-lt"/>
              <a:ea typeface="+mn-ea"/>
              <a:cs typeface="+mn-cs"/>
            </a:rPr>
            <a:t>。多くの業務が電算化されていることから、保守点検や機器使用料などの経常経費が増加傾向にある。また、高齢化の影響から老人福祉に係る物件費が増加傾向にある。引き続き業務内容の精査を行い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5842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61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117856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　少子化が進んでいるものの高齢化の影響が大きく微増傾向にある。今後の増加も見込まれることから、審査等を正確に行い抑制に努める。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類似団体内平均値と比べ高い値で推移していたが、令和元年度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大きく減少した。これは下水道事業</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の法適用</a:t>
          </a:r>
          <a:r>
            <a:rPr kumimoji="1" lang="ja-JP" altLang="en-US" sz="1100">
              <a:solidFill>
                <a:schemeClr val="dk1"/>
              </a:solidFill>
              <a:effectLst/>
              <a:latin typeface="+mn-lt"/>
              <a:ea typeface="+mn-ea"/>
              <a:cs typeface="+mn-cs"/>
            </a:rPr>
            <a:t>化（</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木曽広域連合汚泥処理事業会計の法適用化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繰出金の減少が主な要因である。</a:t>
          </a:r>
          <a:r>
            <a:rPr kumimoji="1" lang="ja-JP" altLang="ja-JP" sz="1100">
              <a:solidFill>
                <a:schemeClr val="dk1"/>
              </a:solidFill>
              <a:effectLst/>
              <a:latin typeface="+mn-lt"/>
              <a:ea typeface="+mn-ea"/>
              <a:cs typeface="+mn-cs"/>
            </a:rPr>
            <a:t>維持補修費については施設の老朽化等により増加傾向のため、公共施設等総合管理計画等により適切な補修等を行っていく必要がある。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157480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90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586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増加傾向にある。令和元年度は下水道事業</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の法適用</a:t>
          </a:r>
          <a:r>
            <a:rPr kumimoji="1" lang="ja-JP" altLang="en-US" sz="1100">
              <a:solidFill>
                <a:schemeClr val="dk1"/>
              </a:solidFill>
              <a:effectLst/>
              <a:latin typeface="+mn-lt"/>
              <a:ea typeface="+mn-ea"/>
              <a:cs typeface="+mn-cs"/>
            </a:rPr>
            <a:t>化、令和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年度は木曽広域連合汚泥処理事業会計の法適用化が主な増加要因である</a:t>
          </a:r>
          <a:r>
            <a:rPr kumimoji="1" lang="ja-JP" altLang="ja-JP" sz="1100">
              <a:solidFill>
                <a:schemeClr val="dk1"/>
              </a:solidFill>
              <a:effectLst/>
              <a:latin typeface="+mn-lt"/>
              <a:ea typeface="+mn-ea"/>
              <a:cs typeface="+mn-cs"/>
            </a:rPr>
            <a:t>。各種団体等補助について、活動実績と成果を十分に検証し、過剰とならないよう</a:t>
          </a:r>
          <a:r>
            <a:rPr kumimoji="1" lang="ja-JP" altLang="en-US" sz="1100">
              <a:solidFill>
                <a:schemeClr val="dk1"/>
              </a:solidFill>
              <a:effectLst/>
              <a:latin typeface="+mn-lt"/>
              <a:ea typeface="+mn-ea"/>
              <a:cs typeface="+mn-cs"/>
            </a:rPr>
            <a:t>にする必要</a:t>
          </a:r>
          <a:r>
            <a:rPr kumimoji="1" lang="ja-JP" altLang="ja-JP" sz="1100">
              <a:solidFill>
                <a:schemeClr val="dk1"/>
              </a:solidFill>
              <a:effectLst/>
              <a:latin typeface="+mn-lt"/>
              <a:ea typeface="+mn-ea"/>
              <a:cs typeface="+mn-cs"/>
            </a:rPr>
            <a:t>があるが、補助金等の大半は木曽広域連合へのもので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、町のみでなく連合を含め内容を精査し抑制に努めていく。また、水道・下水道事業会計への負担金が依然</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、適切な料金設定等経営の見直しを図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10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91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年度頃までは発行額を抑制してきたこと、過去の高金利な地方債の償還が終了してきたことなどから減少傾向にあったが、公民館改修事業等の元金償還開始により平成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年度から増加に転じた。類似団体内平均値を下回ってはいるものの、今後は新庁舎建設、小学校改修、木曽広域ＣＡＴＶ光化促進事業等大型事業の</a:t>
          </a:r>
          <a:r>
            <a:rPr kumimoji="1" lang="ja-JP" altLang="en-US" sz="1100">
              <a:solidFill>
                <a:schemeClr val="dk1"/>
              </a:solidFill>
              <a:effectLst/>
              <a:latin typeface="+mn-lt"/>
              <a:ea typeface="+mn-ea"/>
              <a:cs typeface="+mn-cs"/>
            </a:rPr>
            <a:t>償還開始により公債費</a:t>
          </a:r>
          <a:r>
            <a:rPr kumimoji="1" lang="ja-JP" altLang="ja-JP" sz="1100">
              <a:solidFill>
                <a:schemeClr val="dk1"/>
              </a:solidFill>
              <a:effectLst/>
              <a:latin typeface="+mn-lt"/>
              <a:ea typeface="+mn-ea"/>
              <a:cs typeface="+mn-cs"/>
            </a:rPr>
            <a:t>は増加する見込みであるため、計画的な借入れや繰上償還の検討により抑制に努める。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11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3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72389</xdr:rowOff>
    </xdr:from>
    <xdr:to>
      <xdr:col>11</xdr:col>
      <xdr:colOff>60325</xdr:colOff>
      <xdr:row>77</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12717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概ね類似団体内平均値と同様の数値で推移してきたが、差が広がりつつある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による経常一般財源の</a:t>
          </a:r>
          <a:r>
            <a:rPr kumimoji="1" lang="ja-JP" altLang="en-US" sz="1100">
              <a:solidFill>
                <a:schemeClr val="dk1"/>
              </a:solidFill>
              <a:effectLst/>
              <a:latin typeface="+mn-lt"/>
              <a:ea typeface="+mn-ea"/>
              <a:cs typeface="+mn-cs"/>
            </a:rPr>
            <a:t>増加があったものの</a:t>
          </a:r>
          <a:r>
            <a:rPr kumimoji="1" lang="ja-JP" altLang="ja-JP" sz="1100">
              <a:solidFill>
                <a:schemeClr val="dk1"/>
              </a:solidFill>
              <a:effectLst/>
              <a:latin typeface="+mn-lt"/>
              <a:ea typeface="+mn-ea"/>
              <a:cs typeface="+mn-cs"/>
            </a:rPr>
            <a:t>、扶助費・繰出金以外の費目がそれぞれ増加</a:t>
          </a:r>
          <a:r>
            <a:rPr kumimoji="1" lang="ja-JP" altLang="en-US"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％の増となった。人</a:t>
          </a:r>
          <a:r>
            <a:rPr kumimoji="1" lang="ja-JP" altLang="ja-JP" sz="1100">
              <a:solidFill>
                <a:schemeClr val="dk1"/>
              </a:solidFill>
              <a:effectLst/>
              <a:latin typeface="+mn-lt"/>
              <a:ea typeface="+mn-ea"/>
              <a:cs typeface="+mn-cs"/>
            </a:rPr>
            <a:t>口減少に伴う地方税・普通交付税の減少に対し、適切な行政運営となるよう、水道・下水道事業会計を含め町全体の経費見直しに努める。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76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76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12063"/>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122687</xdr:rowOff>
    </xdr:from>
    <xdr:to>
      <xdr:col>29</xdr:col>
      <xdr:colOff>127000</xdr:colOff>
      <xdr:row>18</xdr:row>
      <xdr:rowOff>141188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56412"/>
          <a:ext cx="647700" cy="1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141188</xdr:rowOff>
    </xdr:from>
    <xdr:to>
      <xdr:col>26</xdr:col>
      <xdr:colOff>50800</xdr:colOff>
      <xdr:row>18</xdr:row>
      <xdr:rowOff>149923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4913"/>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149923</xdr:rowOff>
    </xdr:from>
    <xdr:to>
      <xdr:col>22</xdr:col>
      <xdr:colOff>114300</xdr:colOff>
      <xdr:row>19</xdr:row>
      <xdr:rowOff>8074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83648"/>
          <a:ext cx="698500" cy="2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8074</xdr:rowOff>
    </xdr:from>
    <xdr:to>
      <xdr:col>18</xdr:col>
      <xdr:colOff>177800</xdr:colOff>
      <xdr:row>19</xdr:row>
      <xdr:rowOff>17322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3249"/>
          <a:ext cx="698500" cy="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71887</xdr:rowOff>
    </xdr:from>
    <xdr:to>
      <xdr:col>29</xdr:col>
      <xdr:colOff>177800</xdr:colOff>
      <xdr:row>19</xdr:row>
      <xdr:rowOff>2037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43964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90387</xdr:rowOff>
    </xdr:from>
    <xdr:to>
      <xdr:col>26</xdr:col>
      <xdr:colOff>101600</xdr:colOff>
      <xdr:row>19</xdr:row>
      <xdr:rowOff>20538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241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5315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1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99123</xdr:rowOff>
    </xdr:from>
    <xdr:to>
      <xdr:col>22</xdr:col>
      <xdr:colOff>165100</xdr:colOff>
      <xdr:row>19</xdr:row>
      <xdr:rowOff>29273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128724</xdr:rowOff>
    </xdr:from>
    <xdr:to>
      <xdr:col>19</xdr:col>
      <xdr:colOff>38100</xdr:colOff>
      <xdr:row>19</xdr:row>
      <xdr:rowOff>58874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6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43651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137972</xdr:rowOff>
    </xdr:from>
    <xdr:to>
      <xdr:col>15</xdr:col>
      <xdr:colOff>101600</xdr:colOff>
      <xdr:row>19</xdr:row>
      <xdr:rowOff>68122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52899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76285</xdr:rowOff>
    </xdr:from>
    <xdr:to>
      <xdr:col>29</xdr:col>
      <xdr:colOff>127000</xdr:colOff>
      <xdr:row>37</xdr:row>
      <xdr:rowOff>122451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00985"/>
          <a:ext cx="647700" cy="46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113627</xdr:rowOff>
    </xdr:from>
    <xdr:to>
      <xdr:col>26</xdr:col>
      <xdr:colOff>50800</xdr:colOff>
      <xdr:row>37</xdr:row>
      <xdr:rowOff>122451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38327"/>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99357</xdr:rowOff>
    </xdr:from>
    <xdr:to>
      <xdr:col>22</xdr:col>
      <xdr:colOff>114300</xdr:colOff>
      <xdr:row>37</xdr:row>
      <xdr:rowOff>113627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24057"/>
          <a:ext cx="698500" cy="14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99357</xdr:rowOff>
    </xdr:from>
    <xdr:to>
      <xdr:col>18</xdr:col>
      <xdr:colOff>177800</xdr:colOff>
      <xdr:row>37</xdr:row>
      <xdr:rowOff>113455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24057"/>
          <a:ext cx="698500" cy="14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25485</xdr:rowOff>
    </xdr:from>
    <xdr:to>
      <xdr:col>29</xdr:col>
      <xdr:colOff>177800</xdr:colOff>
      <xdr:row>37</xdr:row>
      <xdr:rowOff>127085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5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169012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71651</xdr:rowOff>
    </xdr:from>
    <xdr:to>
      <xdr:col>26</xdr:col>
      <xdr:colOff>101600</xdr:colOff>
      <xdr:row>37</xdr:row>
      <xdr:rowOff>173251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9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158028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8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62827</xdr:rowOff>
    </xdr:from>
    <xdr:to>
      <xdr:col>22</xdr:col>
      <xdr:colOff>165100</xdr:colOff>
      <xdr:row>37</xdr:row>
      <xdr:rowOff>164427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149204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48557</xdr:rowOff>
    </xdr:from>
    <xdr:to>
      <xdr:col>19</xdr:col>
      <xdr:colOff>38100</xdr:colOff>
      <xdr:row>37</xdr:row>
      <xdr:rowOff>150157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134934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5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62655</xdr:rowOff>
    </xdr:from>
    <xdr:to>
      <xdr:col>15</xdr:col>
      <xdr:colOff>101600</xdr:colOff>
      <xdr:row>37</xdr:row>
      <xdr:rowOff>164255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8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149032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49754</xdr:rowOff>
    </xdr:from>
    <xdr:to>
      <xdr:col>24</xdr:col>
      <xdr:colOff>63500</xdr:colOff>
      <xdr:row>38</xdr:row>
      <xdr:rowOff>89053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64854"/>
          <a:ext cx="838200" cy="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89053</xdr:rowOff>
    </xdr:from>
    <xdr:to>
      <xdr:col>19</xdr:col>
      <xdr:colOff>177800</xdr:colOff>
      <xdr:row>38</xdr:row>
      <xdr:rowOff>96210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04153"/>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96210</xdr:rowOff>
    </xdr:from>
    <xdr:to>
      <xdr:col>15</xdr:col>
      <xdr:colOff>50800</xdr:colOff>
      <xdr:row>38</xdr:row>
      <xdr:rowOff>115947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611310"/>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115947</xdr:rowOff>
    </xdr:from>
    <xdr:to>
      <xdr:col>10</xdr:col>
      <xdr:colOff>114300</xdr:colOff>
      <xdr:row>38</xdr:row>
      <xdr:rowOff>119304</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31047"/>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170404</xdr:rowOff>
    </xdr:from>
    <xdr:to>
      <xdr:col>24</xdr:col>
      <xdr:colOff>114300</xdr:colOff>
      <xdr:row>38</xdr:row>
      <xdr:rowOff>100554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85331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38253</xdr:rowOff>
    </xdr:from>
    <xdr:to>
      <xdr:col>20</xdr:col>
      <xdr:colOff>38100</xdr:colOff>
      <xdr:row>38</xdr:row>
      <xdr:rowOff>139853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130980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4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45410</xdr:rowOff>
    </xdr:from>
    <xdr:to>
      <xdr:col>15</xdr:col>
      <xdr:colOff>101600</xdr:colOff>
      <xdr:row>38</xdr:row>
      <xdr:rowOff>147010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138137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5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65147</xdr:rowOff>
    </xdr:from>
    <xdr:to>
      <xdr:col>10</xdr:col>
      <xdr:colOff>165100</xdr:colOff>
      <xdr:row>38</xdr:row>
      <xdr:rowOff>166747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157874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7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68504</xdr:rowOff>
    </xdr:from>
    <xdr:to>
      <xdr:col>6</xdr:col>
      <xdr:colOff>38100</xdr:colOff>
      <xdr:row>38</xdr:row>
      <xdr:rowOff>170104</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161231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116400</xdr:rowOff>
    </xdr:from>
    <xdr:to>
      <xdr:col>24</xdr:col>
      <xdr:colOff>63500</xdr:colOff>
      <xdr:row>58</xdr:row>
      <xdr:rowOff>133533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60500"/>
          <a:ext cx="8382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116400</xdr:rowOff>
    </xdr:from>
    <xdr:to>
      <xdr:col>19</xdr:col>
      <xdr:colOff>177800</xdr:colOff>
      <xdr:row>58</xdr:row>
      <xdr:rowOff>117100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60500"/>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117100</xdr:rowOff>
    </xdr:from>
    <xdr:to>
      <xdr:col>15</xdr:col>
      <xdr:colOff>50800</xdr:colOff>
      <xdr:row>58</xdr:row>
      <xdr:rowOff>132466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61200"/>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132466</xdr:rowOff>
    </xdr:from>
    <xdr:to>
      <xdr:col>10</xdr:col>
      <xdr:colOff>114300</xdr:colOff>
      <xdr:row>58</xdr:row>
      <xdr:rowOff>139057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7656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82733</xdr:rowOff>
    </xdr:from>
    <xdr:to>
      <xdr:col>24</xdr:col>
      <xdr:colOff>114300</xdr:colOff>
      <xdr:row>59</xdr:row>
      <xdr:rowOff>12883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169110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65600</xdr:rowOff>
    </xdr:from>
    <xdr:to>
      <xdr:col>20</xdr:col>
      <xdr:colOff>38100</xdr:colOff>
      <xdr:row>58</xdr:row>
      <xdr:rowOff>167200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158327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1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66300</xdr:rowOff>
    </xdr:from>
    <xdr:to>
      <xdr:col>15</xdr:col>
      <xdr:colOff>101600</xdr:colOff>
      <xdr:row>58</xdr:row>
      <xdr:rowOff>167900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159027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10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81666</xdr:rowOff>
    </xdr:from>
    <xdr:to>
      <xdr:col>10</xdr:col>
      <xdr:colOff>165100</xdr:colOff>
      <xdr:row>59</xdr:row>
      <xdr:rowOff>11816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2943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1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88257</xdr:rowOff>
    </xdr:from>
    <xdr:to>
      <xdr:col>6</xdr:col>
      <xdr:colOff>38100</xdr:colOff>
      <xdr:row>59</xdr:row>
      <xdr:rowOff>18407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9534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2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90551</xdr:rowOff>
    </xdr:from>
    <xdr:to>
      <xdr:col>24</xdr:col>
      <xdr:colOff>63500</xdr:colOff>
      <xdr:row>78</xdr:row>
      <xdr:rowOff>121096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3651"/>
          <a:ext cx="8382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102575</xdr:rowOff>
    </xdr:from>
    <xdr:to>
      <xdr:col>19</xdr:col>
      <xdr:colOff>177800</xdr:colOff>
      <xdr:row>78</xdr:row>
      <xdr:rowOff>121096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75675"/>
          <a:ext cx="8890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102575</xdr:rowOff>
    </xdr:from>
    <xdr:to>
      <xdr:col>15</xdr:col>
      <xdr:colOff>50800</xdr:colOff>
      <xdr:row>79</xdr:row>
      <xdr:rowOff>9486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75675"/>
          <a:ext cx="889000" cy="7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9486</xdr:rowOff>
    </xdr:from>
    <xdr:to>
      <xdr:col>10</xdr:col>
      <xdr:colOff>114300</xdr:colOff>
      <xdr:row>79</xdr:row>
      <xdr:rowOff>21709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54036"/>
          <a:ext cx="889000" cy="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39751</xdr:rowOff>
    </xdr:from>
    <xdr:to>
      <xdr:col>24</xdr:col>
      <xdr:colOff>114300</xdr:colOff>
      <xdr:row>78</xdr:row>
      <xdr:rowOff>141351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170578</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70296</xdr:rowOff>
    </xdr:from>
    <xdr:to>
      <xdr:col>20</xdr:col>
      <xdr:colOff>38100</xdr:colOff>
      <xdr:row>79</xdr:row>
      <xdr:rowOff>446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16973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2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51775</xdr:rowOff>
    </xdr:from>
    <xdr:to>
      <xdr:col>15</xdr:col>
      <xdr:colOff>101600</xdr:colOff>
      <xdr:row>78</xdr:row>
      <xdr:rowOff>153375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169902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2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130136</xdr:rowOff>
    </xdr:from>
    <xdr:to>
      <xdr:col>10</xdr:col>
      <xdr:colOff>165100</xdr:colOff>
      <xdr:row>79</xdr:row>
      <xdr:rowOff>60286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51413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142359</xdr:rowOff>
    </xdr:from>
    <xdr:to>
      <xdr:col>6</xdr:col>
      <xdr:colOff>38100</xdr:colOff>
      <xdr:row>79</xdr:row>
      <xdr:rowOff>72509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63636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15918</xdr:rowOff>
    </xdr:from>
    <xdr:to>
      <xdr:col>24</xdr:col>
      <xdr:colOff>63500</xdr:colOff>
      <xdr:row>96</xdr:row>
      <xdr:rowOff>27773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475118"/>
          <a:ext cx="8382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27773</xdr:rowOff>
    </xdr:from>
    <xdr:to>
      <xdr:col>19</xdr:col>
      <xdr:colOff>177800</xdr:colOff>
      <xdr:row>96</xdr:row>
      <xdr:rowOff>33618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86973"/>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2028</xdr:rowOff>
    </xdr:from>
    <xdr:to>
      <xdr:col>15</xdr:col>
      <xdr:colOff>50800</xdr:colOff>
      <xdr:row>96</xdr:row>
      <xdr:rowOff>33618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461228"/>
          <a:ext cx="8890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164683</xdr:rowOff>
    </xdr:from>
    <xdr:to>
      <xdr:col>10</xdr:col>
      <xdr:colOff>114300</xdr:colOff>
      <xdr:row>96</xdr:row>
      <xdr:rowOff>2028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452433"/>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136568</xdr:rowOff>
    </xdr:from>
    <xdr:to>
      <xdr:col>24</xdr:col>
      <xdr:colOff>114300</xdr:colOff>
      <xdr:row>96</xdr:row>
      <xdr:rowOff>66718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114995</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0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148423</xdr:rowOff>
    </xdr:from>
    <xdr:to>
      <xdr:col>20</xdr:col>
      <xdr:colOff>38100</xdr:colOff>
      <xdr:row>96</xdr:row>
      <xdr:rowOff>78573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69700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154268</xdr:rowOff>
    </xdr:from>
    <xdr:to>
      <xdr:col>15</xdr:col>
      <xdr:colOff>101600</xdr:colOff>
      <xdr:row>96</xdr:row>
      <xdr:rowOff>84418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75545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122678</xdr:rowOff>
    </xdr:from>
    <xdr:to>
      <xdr:col>10</xdr:col>
      <xdr:colOff>165100</xdr:colOff>
      <xdr:row>96</xdr:row>
      <xdr:rowOff>52828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43955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5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113883</xdr:rowOff>
    </xdr:from>
    <xdr:to>
      <xdr:col>6</xdr:col>
      <xdr:colOff>38100</xdr:colOff>
      <xdr:row>96</xdr:row>
      <xdr:rowOff>44033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35160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139837</xdr:rowOff>
    </xdr:from>
    <xdr:to>
      <xdr:col>55</xdr:col>
      <xdr:colOff>0</xdr:colOff>
      <xdr:row>36</xdr:row>
      <xdr:rowOff>44760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40587"/>
          <a:ext cx="838200" cy="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44760</xdr:rowOff>
    </xdr:from>
    <xdr:to>
      <xdr:col>50</xdr:col>
      <xdr:colOff>114300</xdr:colOff>
      <xdr:row>37</xdr:row>
      <xdr:rowOff>114556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16960"/>
          <a:ext cx="889000" cy="2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62050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25636</xdr:rowOff>
    </xdr:from>
    <xdr:to>
      <xdr:col>45</xdr:col>
      <xdr:colOff>177800</xdr:colOff>
      <xdr:row>37</xdr:row>
      <xdr:rowOff>114556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369286"/>
          <a:ext cx="889000" cy="8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25636</xdr:rowOff>
    </xdr:from>
    <xdr:to>
      <xdr:col>41</xdr:col>
      <xdr:colOff>50800</xdr:colOff>
      <xdr:row>37</xdr:row>
      <xdr:rowOff>82697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69286"/>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85118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89037</xdr:rowOff>
    </xdr:from>
    <xdr:to>
      <xdr:col>55</xdr:col>
      <xdr:colOff>50800</xdr:colOff>
      <xdr:row>36</xdr:row>
      <xdr:rowOff>19187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67464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6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165410</xdr:rowOff>
    </xdr:from>
    <xdr:to>
      <xdr:col>50</xdr:col>
      <xdr:colOff>165100</xdr:colOff>
      <xdr:row>36</xdr:row>
      <xdr:rowOff>95560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112087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4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63756</xdr:rowOff>
    </xdr:from>
    <xdr:to>
      <xdr:col>46</xdr:col>
      <xdr:colOff>38100</xdr:colOff>
      <xdr:row>37</xdr:row>
      <xdr:rowOff>165356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156483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146286</xdr:rowOff>
    </xdr:from>
    <xdr:to>
      <xdr:col>41</xdr:col>
      <xdr:colOff>101600</xdr:colOff>
      <xdr:row>37</xdr:row>
      <xdr:rowOff>76436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92963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31897</xdr:rowOff>
    </xdr:from>
    <xdr:to>
      <xdr:col>36</xdr:col>
      <xdr:colOff>165100</xdr:colOff>
      <xdr:row>37</xdr:row>
      <xdr:rowOff>133497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124624</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124617</xdr:rowOff>
    </xdr:from>
    <xdr:to>
      <xdr:col>55</xdr:col>
      <xdr:colOff>0</xdr:colOff>
      <xdr:row>57</xdr:row>
      <xdr:rowOff>125859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5817"/>
          <a:ext cx="838200" cy="17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125859</xdr:rowOff>
    </xdr:from>
    <xdr:to>
      <xdr:col>50</xdr:col>
      <xdr:colOff>114300</xdr:colOff>
      <xdr:row>57</xdr:row>
      <xdr:rowOff>150954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9850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133904</xdr:rowOff>
    </xdr:from>
    <xdr:to>
      <xdr:col>45</xdr:col>
      <xdr:colOff>177800</xdr:colOff>
      <xdr:row>57</xdr:row>
      <xdr:rowOff>150954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06554"/>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133904</xdr:rowOff>
    </xdr:from>
    <xdr:to>
      <xdr:col>41</xdr:col>
      <xdr:colOff>50800</xdr:colOff>
      <xdr:row>57</xdr:row>
      <xdr:rowOff>143149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06554"/>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73817</xdr:rowOff>
    </xdr:from>
    <xdr:to>
      <xdr:col>55</xdr:col>
      <xdr:colOff>50800</xdr:colOff>
      <xdr:row>57</xdr:row>
      <xdr:rowOff>3967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96694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75059</xdr:rowOff>
    </xdr:from>
    <xdr:to>
      <xdr:col>50</xdr:col>
      <xdr:colOff>165100</xdr:colOff>
      <xdr:row>58</xdr:row>
      <xdr:rowOff>5209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167786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100154</xdr:rowOff>
    </xdr:from>
    <xdr:to>
      <xdr:col>46</xdr:col>
      <xdr:colOff>38100</xdr:colOff>
      <xdr:row>58</xdr:row>
      <xdr:rowOff>30304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21431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83104</xdr:rowOff>
    </xdr:from>
    <xdr:to>
      <xdr:col>41</xdr:col>
      <xdr:colOff>101600</xdr:colOff>
      <xdr:row>58</xdr:row>
      <xdr:rowOff>13254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4381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94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92349</xdr:rowOff>
    </xdr:from>
    <xdr:to>
      <xdr:col>36</xdr:col>
      <xdr:colOff>165100</xdr:colOff>
      <xdr:row>58</xdr:row>
      <xdr:rowOff>22499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13626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33009</xdr:rowOff>
    </xdr:from>
    <xdr:to>
      <xdr:col>55</xdr:col>
      <xdr:colOff>0</xdr:colOff>
      <xdr:row>79</xdr:row>
      <xdr:rowOff>41366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77559"/>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41366</xdr:rowOff>
    </xdr:from>
    <xdr:to>
      <xdr:col>50</xdr:col>
      <xdr:colOff>114300</xdr:colOff>
      <xdr:row>79</xdr:row>
      <xdr:rowOff>41553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85916"/>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39990</xdr:rowOff>
    </xdr:from>
    <xdr:to>
      <xdr:col>45</xdr:col>
      <xdr:colOff>177800</xdr:colOff>
      <xdr:row>79</xdr:row>
      <xdr:rowOff>41553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8454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33486</xdr:rowOff>
    </xdr:from>
    <xdr:to>
      <xdr:col>41</xdr:col>
      <xdr:colOff>50800</xdr:colOff>
      <xdr:row>79</xdr:row>
      <xdr:rowOff>39990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78036"/>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153659</xdr:rowOff>
    </xdr:from>
    <xdr:to>
      <xdr:col>55</xdr:col>
      <xdr:colOff>50800</xdr:colOff>
      <xdr:row>79</xdr:row>
      <xdr:rowOff>83809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68586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162016</xdr:rowOff>
    </xdr:from>
    <xdr:to>
      <xdr:col>50</xdr:col>
      <xdr:colOff>165100</xdr:colOff>
      <xdr:row>79</xdr:row>
      <xdr:rowOff>92166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83293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162203</xdr:rowOff>
    </xdr:from>
    <xdr:to>
      <xdr:col>46</xdr:col>
      <xdr:colOff>38100</xdr:colOff>
      <xdr:row>79</xdr:row>
      <xdr:rowOff>92353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83480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160640</xdr:rowOff>
    </xdr:from>
    <xdr:to>
      <xdr:col>41</xdr:col>
      <xdr:colOff>101600</xdr:colOff>
      <xdr:row>79</xdr:row>
      <xdr:rowOff>90790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81917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2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154136</xdr:rowOff>
    </xdr:from>
    <xdr:to>
      <xdr:col>36</xdr:col>
      <xdr:colOff>165100</xdr:colOff>
      <xdr:row>79</xdr:row>
      <xdr:rowOff>84286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75413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6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120786</xdr:rowOff>
    </xdr:from>
    <xdr:to>
      <xdr:col>55</xdr:col>
      <xdr:colOff>0</xdr:colOff>
      <xdr:row>98</xdr:row>
      <xdr:rowOff>41272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79986"/>
          <a:ext cx="838200" cy="2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41272</xdr:rowOff>
    </xdr:from>
    <xdr:to>
      <xdr:col>50</xdr:col>
      <xdr:colOff>114300</xdr:colOff>
      <xdr:row>98</xdr:row>
      <xdr:rowOff>75408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43372"/>
          <a:ext cx="889000" cy="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48242</xdr:rowOff>
    </xdr:from>
    <xdr:to>
      <xdr:col>45</xdr:col>
      <xdr:colOff>177800</xdr:colOff>
      <xdr:row>98</xdr:row>
      <xdr:rowOff>75408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5034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48242</xdr:rowOff>
    </xdr:from>
    <xdr:to>
      <xdr:col>41</xdr:col>
      <xdr:colOff>50800</xdr:colOff>
      <xdr:row>98</xdr:row>
      <xdr:rowOff>80390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50342"/>
          <a:ext cx="889000" cy="3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69986</xdr:rowOff>
    </xdr:from>
    <xdr:to>
      <xdr:col>55</xdr:col>
      <xdr:colOff>50800</xdr:colOff>
      <xdr:row>97</xdr:row>
      <xdr:rowOff>136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92863</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161922</xdr:rowOff>
    </xdr:from>
    <xdr:to>
      <xdr:col>50</xdr:col>
      <xdr:colOff>165100</xdr:colOff>
      <xdr:row>98</xdr:row>
      <xdr:rowOff>92072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83199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8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24608</xdr:rowOff>
    </xdr:from>
    <xdr:to>
      <xdr:col>46</xdr:col>
      <xdr:colOff>38100</xdr:colOff>
      <xdr:row>98</xdr:row>
      <xdr:rowOff>126208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168892</xdr:rowOff>
    </xdr:from>
    <xdr:to>
      <xdr:col>41</xdr:col>
      <xdr:colOff>101600</xdr:colOff>
      <xdr:row>98</xdr:row>
      <xdr:rowOff>99042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90169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89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29590</xdr:rowOff>
    </xdr:from>
    <xdr:to>
      <xdr:col>36</xdr:col>
      <xdr:colOff>165100</xdr:colOff>
      <xdr:row>98</xdr:row>
      <xdr:rowOff>131190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2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61594</xdr:rowOff>
    </xdr:from>
    <xdr:to>
      <xdr:col>85</xdr:col>
      <xdr:colOff>127000</xdr:colOff>
      <xdr:row>39</xdr:row>
      <xdr:rowOff>76848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48144"/>
          <a:ext cx="8382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69340</xdr:rowOff>
    </xdr:from>
    <xdr:to>
      <xdr:col>81</xdr:col>
      <xdr:colOff>50800</xdr:colOff>
      <xdr:row>39</xdr:row>
      <xdr:rowOff>76848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55890"/>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69340</xdr:rowOff>
    </xdr:from>
    <xdr:to>
      <xdr:col>76</xdr:col>
      <xdr:colOff>114300</xdr:colOff>
      <xdr:row>39</xdr:row>
      <xdr:rowOff>98506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55890"/>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89229</xdr:rowOff>
    </xdr:from>
    <xdr:to>
      <xdr:col>71</xdr:col>
      <xdr:colOff>177800</xdr:colOff>
      <xdr:row>39</xdr:row>
      <xdr:rowOff>98506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75779"/>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10794</xdr:rowOff>
    </xdr:from>
    <xdr:to>
      <xdr:col>85</xdr:col>
      <xdr:colOff>177800</xdr:colOff>
      <xdr:row>39</xdr:row>
      <xdr:rowOff>112394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26048</xdr:rowOff>
    </xdr:from>
    <xdr:to>
      <xdr:col>81</xdr:col>
      <xdr:colOff>101600</xdr:colOff>
      <xdr:row>39</xdr:row>
      <xdr:rowOff>127648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118775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18540</xdr:rowOff>
    </xdr:from>
    <xdr:to>
      <xdr:col>76</xdr:col>
      <xdr:colOff>165100</xdr:colOff>
      <xdr:row>39</xdr:row>
      <xdr:rowOff>120140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111267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47706</xdr:rowOff>
    </xdr:from>
    <xdr:to>
      <xdr:col>72</xdr:col>
      <xdr:colOff>38100</xdr:colOff>
      <xdr:row>39</xdr:row>
      <xdr:rowOff>149306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140433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38429</xdr:rowOff>
    </xdr:from>
    <xdr:to>
      <xdr:col>67</xdr:col>
      <xdr:colOff>101600</xdr:colOff>
      <xdr:row>39</xdr:row>
      <xdr:rowOff>140029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131156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18151</xdr:rowOff>
    </xdr:from>
    <xdr:to>
      <xdr:col>85</xdr:col>
      <xdr:colOff>127000</xdr:colOff>
      <xdr:row>78</xdr:row>
      <xdr:rowOff>27665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91251"/>
          <a:ext cx="8382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21453</xdr:rowOff>
    </xdr:from>
    <xdr:to>
      <xdr:col>81</xdr:col>
      <xdr:colOff>50800</xdr:colOff>
      <xdr:row>78</xdr:row>
      <xdr:rowOff>27665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394553"/>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21453</xdr:rowOff>
    </xdr:from>
    <xdr:to>
      <xdr:col>76</xdr:col>
      <xdr:colOff>114300</xdr:colOff>
      <xdr:row>78</xdr:row>
      <xdr:rowOff>29448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9455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29448</xdr:rowOff>
    </xdr:from>
    <xdr:to>
      <xdr:col>71</xdr:col>
      <xdr:colOff>177800</xdr:colOff>
      <xdr:row>78</xdr:row>
      <xdr:rowOff>35364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02548"/>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138801</xdr:rowOff>
    </xdr:from>
    <xdr:to>
      <xdr:col>85</xdr:col>
      <xdr:colOff>177800</xdr:colOff>
      <xdr:row>78</xdr:row>
      <xdr:rowOff>68951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117228</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1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148315</xdr:rowOff>
    </xdr:from>
    <xdr:to>
      <xdr:col>81</xdr:col>
      <xdr:colOff>101600</xdr:colOff>
      <xdr:row>78</xdr:row>
      <xdr:rowOff>78465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69592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142103</xdr:rowOff>
    </xdr:from>
    <xdr:to>
      <xdr:col>76</xdr:col>
      <xdr:colOff>165100</xdr:colOff>
      <xdr:row>78</xdr:row>
      <xdr:rowOff>72253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63380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4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150098</xdr:rowOff>
    </xdr:from>
    <xdr:to>
      <xdr:col>72</xdr:col>
      <xdr:colOff>38100</xdr:colOff>
      <xdr:row>78</xdr:row>
      <xdr:rowOff>80248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71375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156014</xdr:rowOff>
    </xdr:from>
    <xdr:to>
      <xdr:col>67</xdr:col>
      <xdr:colOff>101600</xdr:colOff>
      <xdr:row>78</xdr:row>
      <xdr:rowOff>86164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77291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37385</xdr:rowOff>
    </xdr:from>
    <xdr:to>
      <xdr:col>85</xdr:col>
      <xdr:colOff>127000</xdr:colOff>
      <xdr:row>99</xdr:row>
      <xdr:rowOff>41149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7010935"/>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36892</xdr:rowOff>
    </xdr:from>
    <xdr:to>
      <xdr:col>81</xdr:col>
      <xdr:colOff>50800</xdr:colOff>
      <xdr:row>99</xdr:row>
      <xdr:rowOff>41149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7010442"/>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27355</xdr:rowOff>
    </xdr:from>
    <xdr:to>
      <xdr:col>76</xdr:col>
      <xdr:colOff>114300</xdr:colOff>
      <xdr:row>99</xdr:row>
      <xdr:rowOff>36892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7000905"/>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26481</xdr:rowOff>
    </xdr:from>
    <xdr:to>
      <xdr:col>71</xdr:col>
      <xdr:colOff>177800</xdr:colOff>
      <xdr:row>99</xdr:row>
      <xdr:rowOff>27355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7000031"/>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158035</xdr:rowOff>
    </xdr:from>
    <xdr:to>
      <xdr:col>85</xdr:col>
      <xdr:colOff>177800</xdr:colOff>
      <xdr:row>99</xdr:row>
      <xdr:rowOff>88185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161799</xdr:rowOff>
    </xdr:from>
    <xdr:to>
      <xdr:col>81</xdr:col>
      <xdr:colOff>101600</xdr:colOff>
      <xdr:row>99</xdr:row>
      <xdr:rowOff>91949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83076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157542</xdr:rowOff>
    </xdr:from>
    <xdr:to>
      <xdr:col>76</xdr:col>
      <xdr:colOff>165100</xdr:colOff>
      <xdr:row>99</xdr:row>
      <xdr:rowOff>87692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78819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5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148005</xdr:rowOff>
    </xdr:from>
    <xdr:to>
      <xdr:col>72</xdr:col>
      <xdr:colOff>38100</xdr:colOff>
      <xdr:row>99</xdr:row>
      <xdr:rowOff>78155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69282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147131</xdr:rowOff>
    </xdr:from>
    <xdr:to>
      <xdr:col>67</xdr:col>
      <xdr:colOff>101600</xdr:colOff>
      <xdr:row>99</xdr:row>
      <xdr:rowOff>77281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68408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25933</xdr:rowOff>
    </xdr:from>
    <xdr:to>
      <xdr:col>116</xdr:col>
      <xdr:colOff>63500</xdr:colOff>
      <xdr:row>59</xdr:row>
      <xdr:rowOff>27343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41483"/>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25933</xdr:rowOff>
    </xdr:from>
    <xdr:to>
      <xdr:col>111</xdr:col>
      <xdr:colOff>177800</xdr:colOff>
      <xdr:row>59</xdr:row>
      <xdr:rowOff>34379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41483"/>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34379</xdr:rowOff>
    </xdr:from>
    <xdr:to>
      <xdr:col>107</xdr:col>
      <xdr:colOff>50800</xdr:colOff>
      <xdr:row>59</xdr:row>
      <xdr:rowOff>35217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4992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34189</xdr:rowOff>
    </xdr:from>
    <xdr:to>
      <xdr:col>102</xdr:col>
      <xdr:colOff>114300</xdr:colOff>
      <xdr:row>59</xdr:row>
      <xdr:rowOff>35217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973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147993</xdr:rowOff>
    </xdr:from>
    <xdr:to>
      <xdr:col>116</xdr:col>
      <xdr:colOff>114300</xdr:colOff>
      <xdr:row>59</xdr:row>
      <xdr:rowOff>78143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62920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0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146583</xdr:rowOff>
    </xdr:from>
    <xdr:to>
      <xdr:col>112</xdr:col>
      <xdr:colOff>38100</xdr:colOff>
      <xdr:row>59</xdr:row>
      <xdr:rowOff>76733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67860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8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155029</xdr:rowOff>
    </xdr:from>
    <xdr:to>
      <xdr:col>107</xdr:col>
      <xdr:colOff>101600</xdr:colOff>
      <xdr:row>59</xdr:row>
      <xdr:rowOff>85179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76306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155867</xdr:rowOff>
    </xdr:from>
    <xdr:to>
      <xdr:col>102</xdr:col>
      <xdr:colOff>165100</xdr:colOff>
      <xdr:row>59</xdr:row>
      <xdr:rowOff>86017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77144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154839</xdr:rowOff>
    </xdr:from>
    <xdr:to>
      <xdr:col>98</xdr:col>
      <xdr:colOff>38100</xdr:colOff>
      <xdr:row>59</xdr:row>
      <xdr:rowOff>84989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76116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1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96634</xdr:rowOff>
    </xdr:from>
    <xdr:to>
      <xdr:col>116</xdr:col>
      <xdr:colOff>63500</xdr:colOff>
      <xdr:row>78</xdr:row>
      <xdr:rowOff>103091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469734"/>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24678</xdr:rowOff>
    </xdr:from>
    <xdr:to>
      <xdr:col>111</xdr:col>
      <xdr:colOff>177800</xdr:colOff>
      <xdr:row>78</xdr:row>
      <xdr:rowOff>96634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97778"/>
          <a:ext cx="889000" cy="7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20631</xdr:rowOff>
    </xdr:from>
    <xdr:to>
      <xdr:col>107</xdr:col>
      <xdr:colOff>50800</xdr:colOff>
      <xdr:row>78</xdr:row>
      <xdr:rowOff>24678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93731"/>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20439</xdr:rowOff>
    </xdr:from>
    <xdr:to>
      <xdr:col>102</xdr:col>
      <xdr:colOff>114300</xdr:colOff>
      <xdr:row>78</xdr:row>
      <xdr:rowOff>20631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9353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52291</xdr:rowOff>
    </xdr:from>
    <xdr:to>
      <xdr:col>116</xdr:col>
      <xdr:colOff>114300</xdr:colOff>
      <xdr:row>78</xdr:row>
      <xdr:rowOff>153891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4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138668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45834</xdr:rowOff>
    </xdr:from>
    <xdr:to>
      <xdr:col>112</xdr:col>
      <xdr:colOff>38100</xdr:colOff>
      <xdr:row>78</xdr:row>
      <xdr:rowOff>147434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4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138561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5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145328</xdr:rowOff>
    </xdr:from>
    <xdr:to>
      <xdr:col>107</xdr:col>
      <xdr:colOff>101600</xdr:colOff>
      <xdr:row>78</xdr:row>
      <xdr:rowOff>75478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66605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141281</xdr:rowOff>
    </xdr:from>
    <xdr:to>
      <xdr:col>102</xdr:col>
      <xdr:colOff>165100</xdr:colOff>
      <xdr:row>78</xdr:row>
      <xdr:rowOff>71431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62558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141089</xdr:rowOff>
    </xdr:from>
    <xdr:to>
      <xdr:col>98</xdr:col>
      <xdr:colOff>38100</xdr:colOff>
      <xdr:row>78</xdr:row>
      <xdr:rowOff>71239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62366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mn-lt"/>
              <a:ea typeface="+mn-ea"/>
              <a:cs typeface="+mn-cs"/>
            </a:rPr>
            <a:t>　令和</a:t>
          </a:r>
          <a:r>
            <a:rPr kumimoji="1" lang="ja-JP" altLang="en-US" sz="1000" baseline="0">
              <a:solidFill>
                <a:schemeClr val="dk1"/>
              </a:solidFill>
              <a:effectLst/>
              <a:latin typeface="+mn-lt"/>
              <a:ea typeface="+mn-ea"/>
              <a:cs typeface="+mn-cs"/>
            </a:rPr>
            <a:t>２</a:t>
          </a:r>
          <a:r>
            <a:rPr kumimoji="1" lang="ja-JP" altLang="ja-JP" sz="1000" baseline="0">
              <a:solidFill>
                <a:schemeClr val="dk1"/>
              </a:solidFill>
              <a:effectLst/>
              <a:latin typeface="+mn-lt"/>
              <a:ea typeface="+mn-ea"/>
              <a:cs typeface="+mn-cs"/>
            </a:rPr>
            <a:t>年度における歳出決算総額は住民一人当たり</a:t>
          </a:r>
          <a:r>
            <a:rPr kumimoji="1" lang="en-US" altLang="ja-JP" sz="1000" baseline="0">
              <a:solidFill>
                <a:schemeClr val="dk1"/>
              </a:solidFill>
              <a:effectLst/>
              <a:latin typeface="+mn-lt"/>
              <a:ea typeface="+mn-ea"/>
              <a:cs typeface="+mn-cs"/>
            </a:rPr>
            <a:t>1,340</a:t>
          </a:r>
          <a:r>
            <a:rPr kumimoji="1" lang="ja-JP" altLang="ja-JP" sz="1000" baseline="0">
              <a:solidFill>
                <a:schemeClr val="dk1"/>
              </a:solidFill>
              <a:effectLst/>
              <a:latin typeface="+mn-lt"/>
              <a:ea typeface="+mn-ea"/>
              <a:cs typeface="+mn-cs"/>
            </a:rPr>
            <a:t>千円、</a:t>
          </a:r>
          <a:r>
            <a:rPr kumimoji="1" lang="ja-JP" altLang="en-US" sz="1000" baseline="0">
              <a:solidFill>
                <a:schemeClr val="dk1"/>
              </a:solidFill>
              <a:effectLst/>
              <a:latin typeface="+mn-lt"/>
              <a:ea typeface="+mn-ea"/>
              <a:cs typeface="+mn-cs"/>
            </a:rPr>
            <a:t>令和元</a:t>
          </a:r>
          <a:r>
            <a:rPr kumimoji="1" lang="ja-JP" altLang="ja-JP" sz="1000" baseline="0">
              <a:solidFill>
                <a:schemeClr val="dk1"/>
              </a:solidFill>
              <a:effectLst/>
              <a:latin typeface="+mn-lt"/>
              <a:ea typeface="+mn-ea"/>
              <a:cs typeface="+mn-cs"/>
            </a:rPr>
            <a:t>年度決算</a:t>
          </a:r>
          <a:r>
            <a:rPr kumimoji="1" lang="en-US" altLang="ja-JP" sz="1000" baseline="0">
              <a:solidFill>
                <a:schemeClr val="dk1"/>
              </a:solidFill>
              <a:effectLst/>
              <a:latin typeface="+mn-lt"/>
              <a:ea typeface="+mn-ea"/>
              <a:cs typeface="+mn-cs"/>
            </a:rPr>
            <a:t>934</a:t>
          </a:r>
          <a:r>
            <a:rPr kumimoji="1" lang="ja-JP" altLang="ja-JP" sz="1000" baseline="0">
              <a:solidFill>
                <a:schemeClr val="dk1"/>
              </a:solidFill>
              <a:effectLst/>
              <a:latin typeface="+mn-lt"/>
              <a:ea typeface="+mn-ea"/>
              <a:cs typeface="+mn-cs"/>
            </a:rPr>
            <a:t>千円と比較して</a:t>
          </a:r>
          <a:r>
            <a:rPr kumimoji="1" lang="en-US" altLang="ja-JP" sz="1000" baseline="0">
              <a:solidFill>
                <a:schemeClr val="dk1"/>
              </a:solidFill>
              <a:effectLst/>
              <a:latin typeface="+mn-lt"/>
              <a:ea typeface="+mn-ea"/>
              <a:cs typeface="+mn-cs"/>
            </a:rPr>
            <a:t>406</a:t>
          </a:r>
          <a:r>
            <a:rPr kumimoji="1" lang="ja-JP" altLang="ja-JP"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43.5%</a:t>
          </a:r>
          <a:r>
            <a:rPr kumimoji="1" lang="ja-JP" altLang="ja-JP" sz="1000" baseline="0">
              <a:solidFill>
                <a:schemeClr val="dk1"/>
              </a:solidFill>
              <a:effectLst/>
              <a:latin typeface="+mn-lt"/>
              <a:ea typeface="+mn-ea"/>
              <a:cs typeface="+mn-cs"/>
            </a:rPr>
            <a:t>）増加して</a:t>
          </a:r>
          <a:r>
            <a:rPr kumimoji="1" lang="ja-JP" altLang="en-US" sz="1000" baseline="0">
              <a:solidFill>
                <a:schemeClr val="dk1"/>
              </a:solidFill>
              <a:effectLst/>
              <a:latin typeface="+mn-lt"/>
              <a:ea typeface="+mn-ea"/>
              <a:cs typeface="+mn-cs"/>
            </a:rPr>
            <a:t>おり</a:t>
          </a:r>
          <a:r>
            <a:rPr kumimoji="1" lang="ja-JP" altLang="ja-JP" sz="1000" baseline="0">
              <a:solidFill>
                <a:schemeClr val="dk1"/>
              </a:solidFill>
              <a:effectLst/>
              <a:latin typeface="+mn-lt"/>
              <a:ea typeface="+mn-ea"/>
              <a:cs typeface="+mn-cs"/>
            </a:rPr>
            <a:t>、全ての経費に共通</a:t>
          </a:r>
          <a:r>
            <a:rPr kumimoji="1" lang="ja-JP" altLang="en-US" sz="1000" baseline="0">
              <a:solidFill>
                <a:schemeClr val="dk1"/>
              </a:solidFill>
              <a:effectLst/>
              <a:latin typeface="+mn-lt"/>
              <a:ea typeface="+mn-ea"/>
              <a:cs typeface="+mn-cs"/>
            </a:rPr>
            <a:t>する事項と</a:t>
          </a:r>
          <a:r>
            <a:rPr kumimoji="1" lang="ja-JP" altLang="ja-JP" sz="1000" baseline="0">
              <a:solidFill>
                <a:schemeClr val="dk1"/>
              </a:solidFill>
              <a:effectLst/>
              <a:latin typeface="+mn-lt"/>
              <a:ea typeface="+mn-ea"/>
              <a:cs typeface="+mn-cs"/>
            </a:rPr>
            <a:t>して人口減少による増加傾向が見られる。最も経費が大きいのは</a:t>
          </a:r>
          <a:r>
            <a:rPr kumimoji="1" lang="ja-JP" altLang="en-US" sz="1000" baseline="0">
              <a:solidFill>
                <a:schemeClr val="dk1"/>
              </a:solidFill>
              <a:effectLst/>
              <a:latin typeface="+mn-lt"/>
              <a:ea typeface="+mn-ea"/>
              <a:cs typeface="+mn-cs"/>
            </a:rPr>
            <a:t>普通建設事業費（</a:t>
          </a:r>
          <a:r>
            <a:rPr kumimoji="1" lang="ja-JP" altLang="ja-JP" sz="1000" baseline="0">
              <a:solidFill>
                <a:schemeClr val="dk1"/>
              </a:solidFill>
              <a:effectLst/>
              <a:latin typeface="+mn-lt"/>
              <a:ea typeface="+mn-ea"/>
              <a:cs typeface="+mn-cs"/>
            </a:rPr>
            <a:t>対前年</a:t>
          </a:r>
          <a:r>
            <a:rPr kumimoji="1" lang="en-US" altLang="ja-JP" sz="1000" baseline="0">
              <a:solidFill>
                <a:schemeClr val="dk1"/>
              </a:solidFill>
              <a:effectLst/>
              <a:latin typeface="+mn-lt"/>
              <a:ea typeface="+mn-ea"/>
              <a:cs typeface="+mn-cs"/>
            </a:rPr>
            <a:t>302,172</a:t>
          </a:r>
          <a:r>
            <a:rPr kumimoji="1" lang="ja-JP" altLang="ja-JP"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243.3%</a:t>
          </a:r>
          <a:r>
            <a:rPr kumimoji="1" lang="ja-JP" altLang="ja-JP" sz="1000" baseline="0">
              <a:solidFill>
                <a:schemeClr val="dk1"/>
              </a:solidFill>
              <a:effectLst/>
              <a:latin typeface="+mn-lt"/>
              <a:ea typeface="+mn-ea"/>
              <a:cs typeface="+mn-cs"/>
            </a:rPr>
            <a:t>）の増</a:t>
          </a:r>
          <a:r>
            <a:rPr kumimoji="1" lang="ja-JP" altLang="en-US" sz="1000" baseline="0">
              <a:solidFill>
                <a:schemeClr val="dk1"/>
              </a:solidFill>
              <a:effectLst/>
              <a:latin typeface="+mn-lt"/>
              <a:ea typeface="+mn-ea"/>
              <a:cs typeface="+mn-cs"/>
            </a:rPr>
            <a:t>）であり、増加</a:t>
          </a:r>
          <a:r>
            <a:rPr kumimoji="1" lang="ja-JP" altLang="ja-JP" sz="1000" baseline="0">
              <a:solidFill>
                <a:schemeClr val="dk1"/>
              </a:solidFill>
              <a:effectLst/>
              <a:latin typeface="+mn-lt"/>
              <a:ea typeface="+mn-ea"/>
              <a:cs typeface="+mn-cs"/>
            </a:rPr>
            <a:t>は</a:t>
          </a:r>
          <a:r>
            <a:rPr kumimoji="1" lang="ja-JP" altLang="en-US" sz="1000" baseline="0">
              <a:solidFill>
                <a:schemeClr val="dk1"/>
              </a:solidFill>
              <a:effectLst/>
              <a:latin typeface="+mn-lt"/>
              <a:ea typeface="+mn-ea"/>
              <a:cs typeface="+mn-cs"/>
            </a:rPr>
            <a:t>新庁舎建設</a:t>
          </a:r>
          <a:r>
            <a:rPr kumimoji="1" lang="ja-JP" altLang="ja-JP" sz="1000" baseline="0">
              <a:solidFill>
                <a:schemeClr val="dk1"/>
              </a:solidFill>
              <a:effectLst/>
              <a:latin typeface="+mn-lt"/>
              <a:ea typeface="+mn-ea"/>
              <a:cs typeface="+mn-cs"/>
            </a:rPr>
            <a:t>事業</a:t>
          </a:r>
          <a:r>
            <a:rPr kumimoji="1" lang="ja-JP" altLang="en-US" sz="1000" baseline="0">
              <a:solidFill>
                <a:schemeClr val="dk1"/>
              </a:solidFill>
              <a:effectLst/>
              <a:latin typeface="+mn-lt"/>
              <a:ea typeface="+mn-ea"/>
              <a:cs typeface="+mn-cs"/>
            </a:rPr>
            <a:t>、移動系防災行政無線ﾃﾞｼﾞﾀﾙ化更新事業</a:t>
          </a:r>
          <a:r>
            <a:rPr kumimoji="1" lang="ja-JP" altLang="ja-JP" sz="1000" baseline="0">
              <a:solidFill>
                <a:schemeClr val="dk1"/>
              </a:solidFill>
              <a:effectLst/>
              <a:latin typeface="+mn-lt"/>
              <a:ea typeface="+mn-ea"/>
              <a:cs typeface="+mn-cs"/>
            </a:rPr>
            <a:t>の実施</a:t>
          </a:r>
          <a:r>
            <a:rPr kumimoji="1" lang="ja-JP" altLang="en-US" sz="1000" baseline="0">
              <a:solidFill>
                <a:schemeClr val="dk1"/>
              </a:solidFill>
              <a:effectLst/>
              <a:latin typeface="+mn-lt"/>
              <a:ea typeface="+mn-ea"/>
              <a:cs typeface="+mn-cs"/>
            </a:rPr>
            <a:t>に</a:t>
          </a:r>
          <a:r>
            <a:rPr kumimoji="1" lang="ja-JP" altLang="ja-JP" sz="1000" baseline="0">
              <a:solidFill>
                <a:schemeClr val="dk1"/>
              </a:solidFill>
              <a:effectLst/>
              <a:latin typeface="+mn-lt"/>
              <a:ea typeface="+mn-ea"/>
              <a:cs typeface="+mn-cs"/>
            </a:rPr>
            <a:t>よるものである。</a:t>
          </a:r>
          <a:r>
            <a:rPr kumimoji="1" lang="ja-JP" altLang="en-US" sz="1000" baseline="0">
              <a:solidFill>
                <a:schemeClr val="dk1"/>
              </a:solidFill>
              <a:effectLst/>
              <a:latin typeface="+mn-lt"/>
              <a:ea typeface="+mn-ea"/>
              <a:cs typeface="+mn-cs"/>
            </a:rPr>
            <a:t>普通建設事業費の</a:t>
          </a:r>
          <a:r>
            <a:rPr kumimoji="1" lang="ja-JP" altLang="ja-JP" sz="1000" baseline="0">
              <a:solidFill>
                <a:schemeClr val="dk1"/>
              </a:solidFill>
              <a:effectLst/>
              <a:latin typeface="+mn-lt"/>
              <a:ea typeface="+mn-ea"/>
              <a:cs typeface="+mn-cs"/>
            </a:rPr>
            <a:t>中でも更新整備に係る費用が増加</a:t>
          </a:r>
          <a:r>
            <a:rPr kumimoji="1" lang="ja-JP" altLang="en-US" sz="1000" baseline="0">
              <a:solidFill>
                <a:schemeClr val="dk1"/>
              </a:solidFill>
              <a:effectLst/>
              <a:latin typeface="+mn-lt"/>
              <a:ea typeface="+mn-ea"/>
              <a:cs typeface="+mn-cs"/>
            </a:rPr>
            <a:t>傾向にある</a:t>
          </a:r>
          <a:r>
            <a:rPr kumimoji="1" lang="ja-JP" altLang="ja-JP" sz="1000" baseline="0">
              <a:solidFill>
                <a:schemeClr val="dk1"/>
              </a:solidFill>
              <a:effectLst/>
              <a:latin typeface="+mn-lt"/>
              <a:ea typeface="+mn-ea"/>
              <a:cs typeface="+mn-cs"/>
            </a:rPr>
            <a:t>。次いで</a:t>
          </a:r>
          <a:r>
            <a:rPr kumimoji="1" lang="ja-JP" altLang="en-US" sz="1000" baseline="0">
              <a:solidFill>
                <a:schemeClr val="dk1"/>
              </a:solidFill>
              <a:effectLst/>
              <a:latin typeface="+mn-lt"/>
              <a:ea typeface="+mn-ea"/>
              <a:cs typeface="+mn-cs"/>
            </a:rPr>
            <a:t>補助費等（</a:t>
          </a:r>
          <a:r>
            <a:rPr kumimoji="1" lang="ja-JP" altLang="ja-JP" sz="1000" baseline="0">
              <a:solidFill>
                <a:schemeClr val="dk1"/>
              </a:solidFill>
              <a:effectLst/>
              <a:latin typeface="+mn-lt"/>
              <a:ea typeface="+mn-ea"/>
              <a:cs typeface="+mn-cs"/>
            </a:rPr>
            <a:t>対前年</a:t>
          </a:r>
          <a:r>
            <a:rPr kumimoji="1" lang="en-US" altLang="ja-JP" sz="1000" baseline="0">
              <a:solidFill>
                <a:schemeClr val="dk1"/>
              </a:solidFill>
              <a:effectLst/>
              <a:latin typeface="+mn-lt"/>
              <a:ea typeface="+mn-ea"/>
              <a:cs typeface="+mn-cs"/>
            </a:rPr>
            <a:t>40,091</a:t>
          </a:r>
          <a:r>
            <a:rPr kumimoji="1" lang="ja-JP" altLang="ja-JP"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14.9%</a:t>
          </a:r>
          <a:r>
            <a:rPr kumimoji="1" lang="ja-JP" altLang="ja-JP" sz="1000" baseline="0">
              <a:solidFill>
                <a:schemeClr val="dk1"/>
              </a:solidFill>
              <a:effectLst/>
              <a:latin typeface="+mn-lt"/>
              <a:ea typeface="+mn-ea"/>
              <a:cs typeface="+mn-cs"/>
            </a:rPr>
            <a:t>）の増</a:t>
          </a:r>
          <a:r>
            <a:rPr kumimoji="1" lang="ja-JP" altLang="en-US" sz="1000" baseline="0">
              <a:solidFill>
                <a:schemeClr val="dk1"/>
              </a:solidFill>
              <a:effectLst/>
              <a:latin typeface="+mn-lt"/>
              <a:ea typeface="+mn-ea"/>
              <a:cs typeface="+mn-cs"/>
            </a:rPr>
            <a:t>）であり、増加は新型コロナウイルス感染症対応のための特別定額給付金、事業者支援補助金等によるものである。また、普通建設事業費と補助費等で歳出総額の</a:t>
          </a:r>
          <a:r>
            <a:rPr kumimoji="1" lang="en-US" altLang="ja-JP" sz="1000" baseline="0">
              <a:solidFill>
                <a:schemeClr val="dk1"/>
              </a:solidFill>
              <a:effectLst/>
              <a:latin typeface="+mn-lt"/>
              <a:ea typeface="+mn-ea"/>
              <a:cs typeface="+mn-cs"/>
            </a:rPr>
            <a:t>50</a:t>
          </a:r>
          <a:r>
            <a:rPr kumimoji="1" lang="ja-JP" altLang="en-US" sz="1000" baseline="0">
              <a:solidFill>
                <a:schemeClr val="dk1"/>
              </a:solidFill>
              <a:effectLst/>
              <a:latin typeface="+mn-lt"/>
              <a:ea typeface="+mn-ea"/>
              <a:cs typeface="+mn-cs"/>
            </a:rPr>
            <a:t>％以上を占めている。次いで</a:t>
          </a:r>
          <a:r>
            <a:rPr kumimoji="1" lang="ja-JP" altLang="ja-JP" sz="1000" baseline="0">
              <a:solidFill>
                <a:schemeClr val="dk1"/>
              </a:solidFill>
              <a:effectLst/>
              <a:latin typeface="+mn-lt"/>
              <a:ea typeface="+mn-ea"/>
              <a:cs typeface="+mn-cs"/>
            </a:rPr>
            <a:t>人件費</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対前年</a:t>
          </a:r>
          <a:r>
            <a:rPr kumimoji="1" lang="en-US" altLang="ja-JP" sz="1000" baseline="0">
              <a:solidFill>
                <a:schemeClr val="dk1"/>
              </a:solidFill>
              <a:effectLst/>
              <a:latin typeface="+mn-lt"/>
              <a:ea typeface="+mn-ea"/>
              <a:cs typeface="+mn-cs"/>
            </a:rPr>
            <a:t>27,506</a:t>
          </a:r>
          <a:r>
            <a:rPr kumimoji="1" lang="ja-JP" altLang="ja-JP"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17.7%</a:t>
          </a:r>
          <a:r>
            <a:rPr kumimoji="1" lang="ja-JP" altLang="ja-JP" sz="1000" baseline="0">
              <a:solidFill>
                <a:schemeClr val="dk1"/>
              </a:solidFill>
              <a:effectLst/>
              <a:latin typeface="+mn-lt"/>
              <a:ea typeface="+mn-ea"/>
              <a:cs typeface="+mn-cs"/>
            </a:rPr>
            <a:t>）の増</a:t>
          </a:r>
          <a:r>
            <a:rPr kumimoji="1" lang="ja-JP" altLang="en-US" sz="1000" baseline="0">
              <a:solidFill>
                <a:schemeClr val="dk1"/>
              </a:solidFill>
              <a:effectLst/>
              <a:latin typeface="+mn-lt"/>
              <a:ea typeface="+mn-ea"/>
              <a:cs typeface="+mn-cs"/>
            </a:rPr>
            <a:t>）であり</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増加は会計年度任用職員制度移行によるもので、連動して物件費（賃金）が減少している</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人件費については</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年度に</a:t>
          </a:r>
          <a:r>
            <a:rPr kumimoji="1" lang="ja-JP" altLang="en-US" sz="1000" baseline="0">
              <a:solidFill>
                <a:schemeClr val="dk1"/>
              </a:solidFill>
              <a:effectLst/>
              <a:latin typeface="+mn-lt"/>
              <a:ea typeface="+mn-ea"/>
              <a:cs typeface="+mn-cs"/>
            </a:rPr>
            <a:t>も</a:t>
          </a:r>
          <a:r>
            <a:rPr kumimoji="1" lang="ja-JP" altLang="ja-JP" sz="1000" baseline="0">
              <a:solidFill>
                <a:schemeClr val="dk1"/>
              </a:solidFill>
              <a:effectLst/>
              <a:latin typeface="+mn-lt"/>
              <a:ea typeface="+mn-ea"/>
              <a:cs typeface="+mn-cs"/>
            </a:rPr>
            <a:t>大きく増加しているが、</a:t>
          </a:r>
          <a:r>
            <a:rPr kumimoji="1" lang="ja-JP" altLang="ja-JP" sz="1000">
              <a:solidFill>
                <a:schemeClr val="dk1"/>
              </a:solidFill>
              <a:effectLst/>
              <a:latin typeface="+mn-lt"/>
              <a:ea typeface="+mn-ea"/>
              <a:cs typeface="+mn-cs"/>
            </a:rPr>
            <a:t>機構改革、新規採用等職員数の増、産休育休後職場復帰、災害による超過勤務手当の増などによる</a:t>
          </a:r>
          <a:r>
            <a:rPr kumimoji="1" lang="ja-JP" altLang="en-US" sz="1000">
              <a:solidFill>
                <a:schemeClr val="dk1"/>
              </a:solidFill>
              <a:effectLst/>
              <a:latin typeface="+mn-lt"/>
              <a:ea typeface="+mn-ea"/>
              <a:cs typeface="+mn-cs"/>
            </a:rPr>
            <a:t>ものである</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については、</a:t>
          </a:r>
          <a:r>
            <a:rPr kumimoji="1" lang="ja-JP" altLang="ja-JP" sz="1000">
              <a:solidFill>
                <a:schemeClr val="dk1"/>
              </a:solidFill>
              <a:effectLst/>
              <a:latin typeface="+mn-lt"/>
              <a:ea typeface="+mn-ea"/>
              <a:cs typeface="+mn-cs"/>
            </a:rPr>
            <a:t>地域おこし協力隊の増員や、</a:t>
          </a:r>
          <a:r>
            <a:rPr kumimoji="1" lang="ja-JP" altLang="en-US" sz="1000">
              <a:solidFill>
                <a:schemeClr val="dk1"/>
              </a:solidFill>
              <a:effectLst/>
              <a:latin typeface="+mn-lt"/>
              <a:ea typeface="+mn-ea"/>
              <a:cs typeface="+mn-cs"/>
            </a:rPr>
            <a:t>業務</a:t>
          </a:r>
          <a:r>
            <a:rPr kumimoji="1" lang="ja-JP" altLang="ja-JP" sz="1000">
              <a:solidFill>
                <a:schemeClr val="dk1"/>
              </a:solidFill>
              <a:effectLst/>
              <a:latin typeface="+mn-lt"/>
              <a:ea typeface="+mn-ea"/>
              <a:cs typeface="+mn-cs"/>
            </a:rPr>
            <a:t>電算化</a:t>
          </a:r>
          <a:r>
            <a:rPr kumimoji="1" lang="ja-JP" altLang="en-US" sz="1000">
              <a:solidFill>
                <a:schemeClr val="dk1"/>
              </a:solidFill>
              <a:effectLst/>
              <a:latin typeface="+mn-lt"/>
              <a:ea typeface="+mn-ea"/>
              <a:cs typeface="+mn-cs"/>
            </a:rPr>
            <a:t>が進んだことによる</a:t>
          </a:r>
          <a:r>
            <a:rPr kumimoji="1" lang="ja-JP" altLang="ja-JP" sz="1000">
              <a:solidFill>
                <a:schemeClr val="dk1"/>
              </a:solidFill>
              <a:effectLst/>
              <a:latin typeface="+mn-lt"/>
              <a:ea typeface="+mn-ea"/>
              <a:cs typeface="+mn-cs"/>
            </a:rPr>
            <a:t>保守点検・機器使用料、各種計画策定・更新に係る委託料</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、賃金の減少は制度的理由であることを考慮すると</a:t>
          </a:r>
          <a:r>
            <a:rPr kumimoji="1" lang="ja-JP" altLang="ja-JP" sz="1000">
              <a:solidFill>
                <a:schemeClr val="dk1"/>
              </a:solidFill>
              <a:effectLst/>
              <a:latin typeface="+mn-lt"/>
              <a:ea typeface="+mn-ea"/>
              <a:cs typeface="+mn-cs"/>
            </a:rPr>
            <a:t>増加傾向にある。</a:t>
          </a:r>
          <a:r>
            <a:rPr kumimoji="1" lang="ja-JP" altLang="en-US" sz="1000">
              <a:solidFill>
                <a:schemeClr val="dk1"/>
              </a:solidFill>
              <a:effectLst/>
              <a:latin typeface="+mn-lt"/>
              <a:ea typeface="+mn-ea"/>
              <a:cs typeface="+mn-cs"/>
            </a:rPr>
            <a:t>その他増加率の大きいものとして</a:t>
          </a:r>
          <a:r>
            <a:rPr kumimoji="1" lang="ja-JP" altLang="en-US" sz="1000" baseline="0">
              <a:solidFill>
                <a:schemeClr val="dk1"/>
              </a:solidFill>
              <a:effectLst/>
              <a:latin typeface="+mn-lt"/>
              <a:ea typeface="+mn-ea"/>
              <a:cs typeface="+mn-cs"/>
            </a:rPr>
            <a:t>維持</a:t>
          </a:r>
          <a:r>
            <a:rPr kumimoji="1" lang="ja-JP" altLang="ja-JP" sz="1000" baseline="0">
              <a:solidFill>
                <a:schemeClr val="dk1"/>
              </a:solidFill>
              <a:effectLst/>
              <a:latin typeface="+mn-lt"/>
              <a:ea typeface="+mn-ea"/>
              <a:cs typeface="+mn-cs"/>
            </a:rPr>
            <a:t>補修費（対前年</a:t>
          </a:r>
          <a:r>
            <a:rPr kumimoji="1" lang="en-US" altLang="ja-JP" sz="1000" baseline="0">
              <a:solidFill>
                <a:schemeClr val="dk1"/>
              </a:solidFill>
              <a:effectLst/>
              <a:latin typeface="+mn-lt"/>
              <a:ea typeface="+mn-ea"/>
              <a:cs typeface="+mn-cs"/>
            </a:rPr>
            <a:t>8,017</a:t>
          </a:r>
          <a:r>
            <a:rPr kumimoji="1" lang="ja-JP" altLang="ja-JP" sz="1000" baseline="0">
              <a:solidFill>
                <a:schemeClr val="dk1"/>
              </a:solidFill>
              <a:effectLst/>
              <a:latin typeface="+mn-lt"/>
              <a:ea typeface="+mn-ea"/>
              <a:cs typeface="+mn-cs"/>
            </a:rPr>
            <a:t>円／人（</a:t>
          </a:r>
          <a:r>
            <a:rPr kumimoji="1" lang="en-US" altLang="ja-JP" sz="1000" baseline="0">
              <a:solidFill>
                <a:schemeClr val="dk1"/>
              </a:solidFill>
              <a:effectLst/>
              <a:latin typeface="+mn-lt"/>
              <a:ea typeface="+mn-ea"/>
              <a:cs typeface="+mn-cs"/>
            </a:rPr>
            <a:t>32.2%</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の増）が挙げられ、これは学校給食センター改修、道路除融雪対策事業の増によるものである。</a:t>
          </a:r>
          <a:r>
            <a:rPr kumimoji="1" lang="ja-JP" altLang="ja-JP" sz="1000" baseline="0">
              <a:solidFill>
                <a:schemeClr val="dk1"/>
              </a:solidFill>
              <a:effectLst/>
              <a:latin typeface="+mn-lt"/>
              <a:ea typeface="+mn-ea"/>
              <a:cs typeface="+mn-cs"/>
            </a:rPr>
            <a:t>施設等の老朽化が進み</a:t>
          </a:r>
          <a:r>
            <a:rPr kumimoji="1" lang="ja-JP" altLang="en-US" sz="1000" baseline="0">
              <a:solidFill>
                <a:schemeClr val="dk1"/>
              </a:solidFill>
              <a:effectLst/>
              <a:latin typeface="+mn-lt"/>
              <a:ea typeface="+mn-ea"/>
              <a:cs typeface="+mn-cs"/>
            </a:rPr>
            <a:t>維持補修・</a:t>
          </a:r>
          <a:r>
            <a:rPr kumimoji="1" lang="ja-JP" altLang="ja-JP" sz="1000" baseline="0">
              <a:solidFill>
                <a:schemeClr val="dk1"/>
              </a:solidFill>
              <a:effectLst/>
              <a:latin typeface="+mn-lt"/>
              <a:ea typeface="+mn-ea"/>
              <a:cs typeface="+mn-cs"/>
            </a:rPr>
            <a:t>更新整備に係る費用は増加傾向にあ</a:t>
          </a:r>
          <a:r>
            <a:rPr kumimoji="1" lang="ja-JP" altLang="en-US" sz="1000" baseline="0">
              <a:solidFill>
                <a:schemeClr val="dk1"/>
              </a:solidFill>
              <a:effectLst/>
              <a:latin typeface="+mn-lt"/>
              <a:ea typeface="+mn-ea"/>
              <a:cs typeface="+mn-cs"/>
            </a:rPr>
            <a:t>る中で、維持補修費・普通建設事業費は</a:t>
          </a:r>
          <a:r>
            <a:rPr kumimoji="1" lang="ja-JP" altLang="ja-JP" sz="1000" baseline="0">
              <a:solidFill>
                <a:schemeClr val="dk1"/>
              </a:solidFill>
              <a:effectLst/>
              <a:latin typeface="+mn-lt"/>
              <a:ea typeface="+mn-ea"/>
              <a:cs typeface="+mn-cs"/>
            </a:rPr>
            <a:t>類似団体内平均値を</a:t>
          </a:r>
          <a:r>
            <a:rPr kumimoji="1" lang="ja-JP" altLang="en-US" sz="1000" baseline="0">
              <a:solidFill>
                <a:schemeClr val="dk1"/>
              </a:solidFill>
              <a:effectLst/>
              <a:latin typeface="+mn-lt"/>
              <a:ea typeface="+mn-ea"/>
              <a:cs typeface="+mn-cs"/>
            </a:rPr>
            <a:t>上</a:t>
          </a:r>
          <a:r>
            <a:rPr kumimoji="1" lang="ja-JP" altLang="ja-JP" sz="1000" baseline="0">
              <a:solidFill>
                <a:schemeClr val="dk1"/>
              </a:solidFill>
              <a:effectLst/>
              <a:latin typeface="+mn-lt"/>
              <a:ea typeface="+mn-ea"/>
              <a:cs typeface="+mn-cs"/>
            </a:rPr>
            <a:t>回って</a:t>
          </a:r>
          <a:r>
            <a:rPr kumimoji="1" lang="ja-JP" altLang="en-US" sz="1000" baseline="0">
              <a:solidFill>
                <a:schemeClr val="dk1"/>
              </a:solidFill>
              <a:effectLst/>
              <a:latin typeface="+mn-lt"/>
              <a:ea typeface="+mn-ea"/>
              <a:cs typeface="+mn-cs"/>
            </a:rPr>
            <a:t>いることから、</a:t>
          </a:r>
          <a:r>
            <a:rPr kumimoji="1" lang="ja-JP" altLang="ja-JP" sz="1000" baseline="0">
              <a:solidFill>
                <a:schemeClr val="dk1"/>
              </a:solidFill>
              <a:effectLst/>
              <a:latin typeface="+mn-lt"/>
              <a:ea typeface="+mn-ea"/>
              <a:cs typeface="+mn-cs"/>
            </a:rPr>
            <a:t>公共施設等総合管理計画等により、過大な投資となることのないよう今後の施設等の在り方・維持修繕方法等について十分検討し、経費の削減を図りたい。</a:t>
          </a:r>
          <a:r>
            <a:rPr kumimoji="1" lang="ja-JP" altLang="en-US" sz="1000" baseline="0">
              <a:solidFill>
                <a:schemeClr val="dk1"/>
              </a:solidFill>
              <a:effectLst/>
              <a:latin typeface="+mn-lt"/>
              <a:ea typeface="+mn-ea"/>
              <a:cs typeface="+mn-cs"/>
            </a:rPr>
            <a:t>維持補修費、普通建設事業費</a:t>
          </a:r>
          <a:r>
            <a:rPr kumimoji="1" lang="ja-JP" altLang="ja-JP" sz="1000" baseline="0">
              <a:solidFill>
                <a:schemeClr val="dk1"/>
              </a:solidFill>
              <a:effectLst/>
              <a:latin typeface="+mn-lt"/>
              <a:ea typeface="+mn-ea"/>
              <a:cs typeface="+mn-cs"/>
            </a:rPr>
            <a:t>以外の性質について</a:t>
          </a:r>
          <a:r>
            <a:rPr kumimoji="1" lang="ja-JP" altLang="en-US" sz="1000" baseline="0">
              <a:solidFill>
                <a:schemeClr val="dk1"/>
              </a:solidFill>
              <a:effectLst/>
              <a:latin typeface="+mn-lt"/>
              <a:ea typeface="+mn-ea"/>
              <a:cs typeface="+mn-cs"/>
            </a:rPr>
            <a:t>は</a:t>
          </a:r>
          <a:r>
            <a:rPr kumimoji="1" lang="ja-JP" altLang="ja-JP" sz="1000" baseline="0">
              <a:solidFill>
                <a:schemeClr val="dk1"/>
              </a:solidFill>
              <a:effectLst/>
              <a:latin typeface="+mn-lt"/>
              <a:ea typeface="+mn-ea"/>
              <a:cs typeface="+mn-cs"/>
            </a:rPr>
            <a:t>類似団体内平均値を下回っているものの、人口の減少が著しく進む中、業務内容について一つ一つ見直しを行い、コスト削減に努めていく。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4,276
4,211
168.42
5,793,556
5,600,524
93,394
2,520,177
5,328,807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98568</xdr:rowOff>
    </xdr:from>
    <xdr:to>
      <xdr:col>24</xdr:col>
      <xdr:colOff>63500</xdr:colOff>
      <xdr:row>38</xdr:row>
      <xdr:rowOff>98911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1366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98911</xdr:rowOff>
    </xdr:from>
    <xdr:to>
      <xdr:col>19</xdr:col>
      <xdr:colOff>177800</xdr:colOff>
      <xdr:row>38</xdr:row>
      <xdr:rowOff>101932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14011"/>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101932</xdr:rowOff>
    </xdr:from>
    <xdr:to>
      <xdr:col>15</xdr:col>
      <xdr:colOff>50800</xdr:colOff>
      <xdr:row>38</xdr:row>
      <xdr:rowOff>106537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7032"/>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106537</xdr:rowOff>
    </xdr:from>
    <xdr:to>
      <xdr:col>10</xdr:col>
      <xdr:colOff>114300</xdr:colOff>
      <xdr:row>38</xdr:row>
      <xdr:rowOff>110129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2163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47768</xdr:rowOff>
    </xdr:from>
    <xdr:to>
      <xdr:col>24</xdr:col>
      <xdr:colOff>114300</xdr:colOff>
      <xdr:row>38</xdr:row>
      <xdr:rowOff>149368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134145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48111</xdr:rowOff>
    </xdr:from>
    <xdr:to>
      <xdr:col>20</xdr:col>
      <xdr:colOff>38100</xdr:colOff>
      <xdr:row>38</xdr:row>
      <xdr:rowOff>149711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140838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51132</xdr:rowOff>
    </xdr:from>
    <xdr:to>
      <xdr:col>15</xdr:col>
      <xdr:colOff>101600</xdr:colOff>
      <xdr:row>38</xdr:row>
      <xdr:rowOff>152732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143859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55737</xdr:rowOff>
    </xdr:from>
    <xdr:to>
      <xdr:col>10</xdr:col>
      <xdr:colOff>165100</xdr:colOff>
      <xdr:row>38</xdr:row>
      <xdr:rowOff>157337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148464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59329</xdr:rowOff>
    </xdr:from>
    <xdr:to>
      <xdr:col>6</xdr:col>
      <xdr:colOff>38100</xdr:colOff>
      <xdr:row>38</xdr:row>
      <xdr:rowOff>160929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152056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6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169985</xdr:rowOff>
    </xdr:from>
    <xdr:to>
      <xdr:col>24</xdr:col>
      <xdr:colOff>63500</xdr:colOff>
      <xdr:row>58</xdr:row>
      <xdr:rowOff>109023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42635"/>
          <a:ext cx="838200" cy="1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109023</xdr:rowOff>
    </xdr:from>
    <xdr:to>
      <xdr:col>19</xdr:col>
      <xdr:colOff>177800</xdr:colOff>
      <xdr:row>58</xdr:row>
      <xdr:rowOff>163844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53123"/>
          <a:ext cx="889000" cy="5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163844</xdr:rowOff>
    </xdr:from>
    <xdr:to>
      <xdr:col>15</xdr:col>
      <xdr:colOff>50800</xdr:colOff>
      <xdr:row>58</xdr:row>
      <xdr:rowOff>164412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07944"/>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163894</xdr:rowOff>
    </xdr:from>
    <xdr:to>
      <xdr:col>10</xdr:col>
      <xdr:colOff>114300</xdr:colOff>
      <xdr:row>58</xdr:row>
      <xdr:rowOff>164412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07994"/>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119185</xdr:rowOff>
    </xdr:from>
    <xdr:to>
      <xdr:col>24</xdr:col>
      <xdr:colOff>114300</xdr:colOff>
      <xdr:row>58</xdr:row>
      <xdr:rowOff>49335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142062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4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58223</xdr:rowOff>
    </xdr:from>
    <xdr:to>
      <xdr:col>20</xdr:col>
      <xdr:colOff>38100</xdr:colOff>
      <xdr:row>58</xdr:row>
      <xdr:rowOff>159823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150950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9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113044</xdr:rowOff>
    </xdr:from>
    <xdr:to>
      <xdr:col>15</xdr:col>
      <xdr:colOff>101600</xdr:colOff>
      <xdr:row>59</xdr:row>
      <xdr:rowOff>43194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34321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4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113612</xdr:rowOff>
    </xdr:from>
    <xdr:to>
      <xdr:col>10</xdr:col>
      <xdr:colOff>165100</xdr:colOff>
      <xdr:row>59</xdr:row>
      <xdr:rowOff>43762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5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113094</xdr:rowOff>
    </xdr:from>
    <xdr:to>
      <xdr:col>6</xdr:col>
      <xdr:colOff>38100</xdr:colOff>
      <xdr:row>59</xdr:row>
      <xdr:rowOff>43244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34371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33382</xdr:rowOff>
    </xdr:from>
    <xdr:to>
      <xdr:col>24</xdr:col>
      <xdr:colOff>63500</xdr:colOff>
      <xdr:row>77</xdr:row>
      <xdr:rowOff>57259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35032"/>
          <a:ext cx="8382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57259</xdr:rowOff>
    </xdr:from>
    <xdr:to>
      <xdr:col>19</xdr:col>
      <xdr:colOff>177800</xdr:colOff>
      <xdr:row>77</xdr:row>
      <xdr:rowOff>76309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890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76309</xdr:rowOff>
    </xdr:from>
    <xdr:to>
      <xdr:col>15</xdr:col>
      <xdr:colOff>50800</xdr:colOff>
      <xdr:row>77</xdr:row>
      <xdr:rowOff>91312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77959"/>
          <a:ext cx="889000" cy="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86249</xdr:rowOff>
    </xdr:from>
    <xdr:to>
      <xdr:col>10</xdr:col>
      <xdr:colOff>114300</xdr:colOff>
      <xdr:row>77</xdr:row>
      <xdr:rowOff>91312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87899"/>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154032</xdr:rowOff>
    </xdr:from>
    <xdr:to>
      <xdr:col>24</xdr:col>
      <xdr:colOff>114300</xdr:colOff>
      <xdr:row>77</xdr:row>
      <xdr:rowOff>84182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132459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6459</xdr:rowOff>
    </xdr:from>
    <xdr:to>
      <xdr:col>20</xdr:col>
      <xdr:colOff>38100</xdr:colOff>
      <xdr:row>77</xdr:row>
      <xdr:rowOff>108059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99186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25509</xdr:rowOff>
    </xdr:from>
    <xdr:to>
      <xdr:col>15</xdr:col>
      <xdr:colOff>101600</xdr:colOff>
      <xdr:row>77</xdr:row>
      <xdr:rowOff>127109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118236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1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40512</xdr:rowOff>
    </xdr:from>
    <xdr:to>
      <xdr:col>10</xdr:col>
      <xdr:colOff>165100</xdr:colOff>
      <xdr:row>77</xdr:row>
      <xdr:rowOff>142112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133239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3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35449</xdr:rowOff>
    </xdr:from>
    <xdr:to>
      <xdr:col>6</xdr:col>
      <xdr:colOff>38100</xdr:colOff>
      <xdr:row>77</xdr:row>
      <xdr:rowOff>137049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128176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91470</xdr:rowOff>
    </xdr:from>
    <xdr:to>
      <xdr:col>24</xdr:col>
      <xdr:colOff>63500</xdr:colOff>
      <xdr:row>98</xdr:row>
      <xdr:rowOff>101349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93570"/>
          <a:ext cx="8382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81287</xdr:rowOff>
    </xdr:from>
    <xdr:to>
      <xdr:col>19</xdr:col>
      <xdr:colOff>177800</xdr:colOff>
      <xdr:row>98</xdr:row>
      <xdr:rowOff>91470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83387"/>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170185</xdr:rowOff>
    </xdr:from>
    <xdr:to>
      <xdr:col>15</xdr:col>
      <xdr:colOff>50800</xdr:colOff>
      <xdr:row>98</xdr:row>
      <xdr:rowOff>81287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00835"/>
          <a:ext cx="889000" cy="8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170185</xdr:rowOff>
    </xdr:from>
    <xdr:to>
      <xdr:col>10</xdr:col>
      <xdr:colOff>114300</xdr:colOff>
      <xdr:row>98</xdr:row>
      <xdr:rowOff>39501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00835"/>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50549</xdr:rowOff>
    </xdr:from>
    <xdr:to>
      <xdr:col>24</xdr:col>
      <xdr:colOff>114300</xdr:colOff>
      <xdr:row>98</xdr:row>
      <xdr:rowOff>152149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136926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40670</xdr:rowOff>
    </xdr:from>
    <xdr:to>
      <xdr:col>20</xdr:col>
      <xdr:colOff>38100</xdr:colOff>
      <xdr:row>98</xdr:row>
      <xdr:rowOff>142270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133397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30487</xdr:rowOff>
    </xdr:from>
    <xdr:to>
      <xdr:col>15</xdr:col>
      <xdr:colOff>101600</xdr:colOff>
      <xdr:row>98</xdr:row>
      <xdr:rowOff>132087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123214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119385</xdr:rowOff>
    </xdr:from>
    <xdr:to>
      <xdr:col>10</xdr:col>
      <xdr:colOff>165100</xdr:colOff>
      <xdr:row>98</xdr:row>
      <xdr:rowOff>49535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40662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4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160151</xdr:rowOff>
    </xdr:from>
    <xdr:to>
      <xdr:col>6</xdr:col>
      <xdr:colOff>38100</xdr:colOff>
      <xdr:row>98</xdr:row>
      <xdr:rowOff>90301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81428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32068</xdr:rowOff>
    </xdr:from>
    <xdr:to>
      <xdr:col>55</xdr:col>
      <xdr:colOff>0</xdr:colOff>
      <xdr:row>39</xdr:row>
      <xdr:rowOff>32334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1861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32068</xdr:rowOff>
    </xdr:from>
    <xdr:to>
      <xdr:col>50</xdr:col>
      <xdr:colOff>114300</xdr:colOff>
      <xdr:row>39</xdr:row>
      <xdr:rowOff>32779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18618"/>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32779</xdr:rowOff>
    </xdr:from>
    <xdr:to>
      <xdr:col>45</xdr:col>
      <xdr:colOff>177800</xdr:colOff>
      <xdr:row>39</xdr:row>
      <xdr:rowOff>32791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1932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32791</xdr:rowOff>
    </xdr:from>
    <xdr:to>
      <xdr:col>41</xdr:col>
      <xdr:colOff>50800</xdr:colOff>
      <xdr:row>39</xdr:row>
      <xdr:rowOff>33274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19341"/>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152984</xdr:rowOff>
    </xdr:from>
    <xdr:to>
      <xdr:col>55</xdr:col>
      <xdr:colOff>50800</xdr:colOff>
      <xdr:row>39</xdr:row>
      <xdr:rowOff>83134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152718</xdr:rowOff>
    </xdr:from>
    <xdr:to>
      <xdr:col>50</xdr:col>
      <xdr:colOff>165100</xdr:colOff>
      <xdr:row>39</xdr:row>
      <xdr:rowOff>82868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73995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153429</xdr:rowOff>
    </xdr:from>
    <xdr:to>
      <xdr:col>46</xdr:col>
      <xdr:colOff>38100</xdr:colOff>
      <xdr:row>39</xdr:row>
      <xdr:rowOff>83579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74706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153441</xdr:rowOff>
    </xdr:from>
    <xdr:to>
      <xdr:col>41</xdr:col>
      <xdr:colOff>101600</xdr:colOff>
      <xdr:row>39</xdr:row>
      <xdr:rowOff>83591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74718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153924</xdr:rowOff>
    </xdr:from>
    <xdr:to>
      <xdr:col>36</xdr:col>
      <xdr:colOff>165100</xdr:colOff>
      <xdr:row>39</xdr:row>
      <xdr:rowOff>84074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75201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170101</xdr:rowOff>
    </xdr:from>
    <xdr:to>
      <xdr:col>55</xdr:col>
      <xdr:colOff>0</xdr:colOff>
      <xdr:row>59</xdr:row>
      <xdr:rowOff>2268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4201"/>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2268</xdr:rowOff>
    </xdr:from>
    <xdr:to>
      <xdr:col>50</xdr:col>
      <xdr:colOff>114300</xdr:colOff>
      <xdr:row>59</xdr:row>
      <xdr:rowOff>7122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7818"/>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7122</xdr:rowOff>
    </xdr:from>
    <xdr:to>
      <xdr:col>45</xdr:col>
      <xdr:colOff>177800</xdr:colOff>
      <xdr:row>59</xdr:row>
      <xdr:rowOff>9831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22672"/>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9831</xdr:rowOff>
    </xdr:from>
    <xdr:to>
      <xdr:col>41</xdr:col>
      <xdr:colOff>50800</xdr:colOff>
      <xdr:row>59</xdr:row>
      <xdr:rowOff>13653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538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119301</xdr:rowOff>
    </xdr:from>
    <xdr:to>
      <xdr:col>55</xdr:col>
      <xdr:colOff>50800</xdr:colOff>
      <xdr:row>59</xdr:row>
      <xdr:rowOff>49451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34228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122918</xdr:rowOff>
    </xdr:from>
    <xdr:to>
      <xdr:col>50</xdr:col>
      <xdr:colOff>165100</xdr:colOff>
      <xdr:row>59</xdr:row>
      <xdr:rowOff>53068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44195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127772</xdr:rowOff>
    </xdr:from>
    <xdr:to>
      <xdr:col>46</xdr:col>
      <xdr:colOff>38100</xdr:colOff>
      <xdr:row>59</xdr:row>
      <xdr:rowOff>57922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49049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130481</xdr:rowOff>
    </xdr:from>
    <xdr:to>
      <xdr:col>41</xdr:col>
      <xdr:colOff>101600</xdr:colOff>
      <xdr:row>59</xdr:row>
      <xdr:rowOff>60631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51758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134303</xdr:rowOff>
    </xdr:from>
    <xdr:to>
      <xdr:col>36</xdr:col>
      <xdr:colOff>165100</xdr:colOff>
      <xdr:row>59</xdr:row>
      <xdr:rowOff>64453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55580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150574</xdr:rowOff>
    </xdr:from>
    <xdr:to>
      <xdr:col>55</xdr:col>
      <xdr:colOff>0</xdr:colOff>
      <xdr:row>79</xdr:row>
      <xdr:rowOff>10441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3674"/>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10441</xdr:rowOff>
    </xdr:from>
    <xdr:to>
      <xdr:col>50</xdr:col>
      <xdr:colOff>114300</xdr:colOff>
      <xdr:row>79</xdr:row>
      <xdr:rowOff>17332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54991"/>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14284</xdr:rowOff>
    </xdr:from>
    <xdr:to>
      <xdr:col>45</xdr:col>
      <xdr:colOff>177800</xdr:colOff>
      <xdr:row>79</xdr:row>
      <xdr:rowOff>17332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883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14284</xdr:rowOff>
    </xdr:from>
    <xdr:to>
      <xdr:col>41</xdr:col>
      <xdr:colOff>50800</xdr:colOff>
      <xdr:row>79</xdr:row>
      <xdr:rowOff>20168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8834"/>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99774</xdr:rowOff>
    </xdr:from>
    <xdr:to>
      <xdr:col>55</xdr:col>
      <xdr:colOff>50800</xdr:colOff>
      <xdr:row>79</xdr:row>
      <xdr:rowOff>29924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14701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131091</xdr:rowOff>
    </xdr:from>
    <xdr:to>
      <xdr:col>50</xdr:col>
      <xdr:colOff>165100</xdr:colOff>
      <xdr:row>79</xdr:row>
      <xdr:rowOff>61241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52368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137982</xdr:rowOff>
    </xdr:from>
    <xdr:to>
      <xdr:col>46</xdr:col>
      <xdr:colOff>38100</xdr:colOff>
      <xdr:row>79</xdr:row>
      <xdr:rowOff>68132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59259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134934</xdr:rowOff>
    </xdr:from>
    <xdr:to>
      <xdr:col>41</xdr:col>
      <xdr:colOff>101600</xdr:colOff>
      <xdr:row>79</xdr:row>
      <xdr:rowOff>65084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56211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140818</xdr:rowOff>
    </xdr:from>
    <xdr:to>
      <xdr:col>36</xdr:col>
      <xdr:colOff>165100</xdr:colOff>
      <xdr:row>79</xdr:row>
      <xdr:rowOff>70968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62095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94405</xdr:rowOff>
    </xdr:from>
    <xdr:to>
      <xdr:col>55</xdr:col>
      <xdr:colOff>0</xdr:colOff>
      <xdr:row>98</xdr:row>
      <xdr:rowOff>143156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96505"/>
          <a:ext cx="8382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121875</xdr:rowOff>
    </xdr:from>
    <xdr:to>
      <xdr:col>50</xdr:col>
      <xdr:colOff>114300</xdr:colOff>
      <xdr:row>98</xdr:row>
      <xdr:rowOff>143156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23975"/>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83899</xdr:rowOff>
    </xdr:from>
    <xdr:to>
      <xdr:col>45</xdr:col>
      <xdr:colOff>177800</xdr:colOff>
      <xdr:row>98</xdr:row>
      <xdr:rowOff>121875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85999"/>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83899</xdr:rowOff>
    </xdr:from>
    <xdr:to>
      <xdr:col>41</xdr:col>
      <xdr:colOff>50800</xdr:colOff>
      <xdr:row>98</xdr:row>
      <xdr:rowOff>107274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85999"/>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43605</xdr:rowOff>
    </xdr:from>
    <xdr:to>
      <xdr:col>55</xdr:col>
      <xdr:colOff>50800</xdr:colOff>
      <xdr:row>98</xdr:row>
      <xdr:rowOff>145205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129982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92356</xdr:rowOff>
    </xdr:from>
    <xdr:to>
      <xdr:col>50</xdr:col>
      <xdr:colOff>165100</xdr:colOff>
      <xdr:row>99</xdr:row>
      <xdr:rowOff>22506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13633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71075</xdr:rowOff>
    </xdr:from>
    <xdr:to>
      <xdr:col>46</xdr:col>
      <xdr:colOff>38100</xdr:colOff>
      <xdr:row>99</xdr:row>
      <xdr:rowOff>1225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163802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33099</xdr:rowOff>
    </xdr:from>
    <xdr:to>
      <xdr:col>41</xdr:col>
      <xdr:colOff>101600</xdr:colOff>
      <xdr:row>98</xdr:row>
      <xdr:rowOff>134699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125826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2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56474</xdr:rowOff>
    </xdr:from>
    <xdr:to>
      <xdr:col>36</xdr:col>
      <xdr:colOff>165100</xdr:colOff>
      <xdr:row>98</xdr:row>
      <xdr:rowOff>158074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149201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147660</xdr:rowOff>
    </xdr:from>
    <xdr:to>
      <xdr:col>85</xdr:col>
      <xdr:colOff>127000</xdr:colOff>
      <xdr:row>38</xdr:row>
      <xdr:rowOff>63761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1310"/>
          <a:ext cx="838200" cy="8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60746</xdr:rowOff>
    </xdr:from>
    <xdr:to>
      <xdr:col>81</xdr:col>
      <xdr:colOff>50800</xdr:colOff>
      <xdr:row>38</xdr:row>
      <xdr:rowOff>63761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5846"/>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167013</xdr:rowOff>
    </xdr:from>
    <xdr:to>
      <xdr:col>76</xdr:col>
      <xdr:colOff>114300</xdr:colOff>
      <xdr:row>38</xdr:row>
      <xdr:rowOff>60746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0663"/>
          <a:ext cx="889000" cy="6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167013</xdr:rowOff>
    </xdr:from>
    <xdr:to>
      <xdr:col>71</xdr:col>
      <xdr:colOff>177800</xdr:colOff>
      <xdr:row>38</xdr:row>
      <xdr:rowOff>61006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0663"/>
          <a:ext cx="889000" cy="6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96860</xdr:rowOff>
    </xdr:from>
    <xdr:to>
      <xdr:col>85</xdr:col>
      <xdr:colOff>177800</xdr:colOff>
      <xdr:row>38</xdr:row>
      <xdr:rowOff>27010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12961</xdr:rowOff>
    </xdr:from>
    <xdr:to>
      <xdr:col>81</xdr:col>
      <xdr:colOff>101600</xdr:colOff>
      <xdr:row>38</xdr:row>
      <xdr:rowOff>114561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105688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9946</xdr:rowOff>
    </xdr:from>
    <xdr:to>
      <xdr:col>76</xdr:col>
      <xdr:colOff>165100</xdr:colOff>
      <xdr:row>38</xdr:row>
      <xdr:rowOff>111546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102673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116213</xdr:rowOff>
    </xdr:from>
    <xdr:to>
      <xdr:col>72</xdr:col>
      <xdr:colOff>38100</xdr:colOff>
      <xdr:row>38</xdr:row>
      <xdr:rowOff>46363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62890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3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10206</xdr:rowOff>
    </xdr:from>
    <xdr:to>
      <xdr:col>67</xdr:col>
      <xdr:colOff>101600</xdr:colOff>
      <xdr:row>38</xdr:row>
      <xdr:rowOff>111806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102933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71742</xdr:rowOff>
    </xdr:from>
    <xdr:to>
      <xdr:col>85</xdr:col>
      <xdr:colOff>127000</xdr:colOff>
      <xdr:row>58</xdr:row>
      <xdr:rowOff>98226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15842"/>
          <a:ext cx="8382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71742</xdr:rowOff>
    </xdr:from>
    <xdr:to>
      <xdr:col>81</xdr:col>
      <xdr:colOff>50800</xdr:colOff>
      <xdr:row>58</xdr:row>
      <xdr:rowOff>79844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15842"/>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79844</xdr:rowOff>
    </xdr:from>
    <xdr:to>
      <xdr:col>76</xdr:col>
      <xdr:colOff>114300</xdr:colOff>
      <xdr:row>58</xdr:row>
      <xdr:rowOff>136889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23944"/>
          <a:ext cx="889000" cy="5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119391</xdr:rowOff>
    </xdr:from>
    <xdr:to>
      <xdr:col>71</xdr:col>
      <xdr:colOff>177800</xdr:colOff>
      <xdr:row>58</xdr:row>
      <xdr:rowOff>136889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63491"/>
          <a:ext cx="8890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47426</xdr:rowOff>
    </xdr:from>
    <xdr:to>
      <xdr:col>85</xdr:col>
      <xdr:colOff>177800</xdr:colOff>
      <xdr:row>58</xdr:row>
      <xdr:rowOff>149026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20942</xdr:rowOff>
    </xdr:from>
    <xdr:to>
      <xdr:col>81</xdr:col>
      <xdr:colOff>101600</xdr:colOff>
      <xdr:row>58</xdr:row>
      <xdr:rowOff>122542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113669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5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29044</xdr:rowOff>
    </xdr:from>
    <xdr:to>
      <xdr:col>76</xdr:col>
      <xdr:colOff>165100</xdr:colOff>
      <xdr:row>58</xdr:row>
      <xdr:rowOff>130644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121771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1006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86089</xdr:rowOff>
    </xdr:from>
    <xdr:to>
      <xdr:col>72</xdr:col>
      <xdr:colOff>38100</xdr:colOff>
      <xdr:row>59</xdr:row>
      <xdr:rowOff>16239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7366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68591</xdr:rowOff>
    </xdr:from>
    <xdr:to>
      <xdr:col>67</xdr:col>
      <xdr:colOff>101600</xdr:colOff>
      <xdr:row>58</xdr:row>
      <xdr:rowOff>170191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161318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61268</xdr:rowOff>
    </xdr:from>
    <xdr:to>
      <xdr:col>85</xdr:col>
      <xdr:colOff>127000</xdr:colOff>
      <xdr:row>79</xdr:row>
      <xdr:rowOff>76848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05818"/>
          <a:ext cx="8382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68893</xdr:rowOff>
    </xdr:from>
    <xdr:to>
      <xdr:col>81</xdr:col>
      <xdr:colOff>50800</xdr:colOff>
      <xdr:row>79</xdr:row>
      <xdr:rowOff>76848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13443"/>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68893</xdr:rowOff>
    </xdr:from>
    <xdr:to>
      <xdr:col>76</xdr:col>
      <xdr:colOff>114300</xdr:colOff>
      <xdr:row>79</xdr:row>
      <xdr:rowOff>98506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3443"/>
          <a:ext cx="889000" cy="2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88816</xdr:rowOff>
    </xdr:from>
    <xdr:to>
      <xdr:col>71</xdr:col>
      <xdr:colOff>177800</xdr:colOff>
      <xdr:row>79</xdr:row>
      <xdr:rowOff>98506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3366"/>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10468</xdr:rowOff>
    </xdr:from>
    <xdr:to>
      <xdr:col>85</xdr:col>
      <xdr:colOff>177800</xdr:colOff>
      <xdr:row>79</xdr:row>
      <xdr:rowOff>112068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26048</xdr:rowOff>
    </xdr:from>
    <xdr:to>
      <xdr:col>81</xdr:col>
      <xdr:colOff>101600</xdr:colOff>
      <xdr:row>79</xdr:row>
      <xdr:rowOff>127648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118775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18093</xdr:rowOff>
    </xdr:from>
    <xdr:to>
      <xdr:col>76</xdr:col>
      <xdr:colOff>165100</xdr:colOff>
      <xdr:row>79</xdr:row>
      <xdr:rowOff>119693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110820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47706</xdr:rowOff>
    </xdr:from>
    <xdr:to>
      <xdr:col>72</xdr:col>
      <xdr:colOff>38100</xdr:colOff>
      <xdr:row>79</xdr:row>
      <xdr:rowOff>149306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140433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38016</xdr:rowOff>
    </xdr:from>
    <xdr:to>
      <xdr:col>67</xdr:col>
      <xdr:colOff>101600</xdr:colOff>
      <xdr:row>79</xdr:row>
      <xdr:rowOff>139616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130743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18151</xdr:rowOff>
    </xdr:from>
    <xdr:to>
      <xdr:col>85</xdr:col>
      <xdr:colOff>127000</xdr:colOff>
      <xdr:row>98</xdr:row>
      <xdr:rowOff>27665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20251"/>
          <a:ext cx="8382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21453</xdr:rowOff>
    </xdr:from>
    <xdr:to>
      <xdr:col>81</xdr:col>
      <xdr:colOff>50800</xdr:colOff>
      <xdr:row>98</xdr:row>
      <xdr:rowOff>27665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23553"/>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21453</xdr:rowOff>
    </xdr:from>
    <xdr:to>
      <xdr:col>76</xdr:col>
      <xdr:colOff>114300</xdr:colOff>
      <xdr:row>98</xdr:row>
      <xdr:rowOff>29448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2355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29448</xdr:rowOff>
    </xdr:from>
    <xdr:to>
      <xdr:col>71</xdr:col>
      <xdr:colOff>177800</xdr:colOff>
      <xdr:row>98</xdr:row>
      <xdr:rowOff>35364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831548"/>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138801</xdr:rowOff>
    </xdr:from>
    <xdr:to>
      <xdr:col>85</xdr:col>
      <xdr:colOff>177800</xdr:colOff>
      <xdr:row>98</xdr:row>
      <xdr:rowOff>68951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117228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4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148315</xdr:rowOff>
    </xdr:from>
    <xdr:to>
      <xdr:col>81</xdr:col>
      <xdr:colOff>101600</xdr:colOff>
      <xdr:row>98</xdr:row>
      <xdr:rowOff>78465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69592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142103</xdr:rowOff>
    </xdr:from>
    <xdr:to>
      <xdr:col>76</xdr:col>
      <xdr:colOff>165100</xdr:colOff>
      <xdr:row>98</xdr:row>
      <xdr:rowOff>72253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63380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150098</xdr:rowOff>
    </xdr:from>
    <xdr:to>
      <xdr:col>72</xdr:col>
      <xdr:colOff>38100</xdr:colOff>
      <xdr:row>98</xdr:row>
      <xdr:rowOff>80248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71375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7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156014</xdr:rowOff>
    </xdr:from>
    <xdr:to>
      <xdr:col>67</xdr:col>
      <xdr:colOff>101600</xdr:colOff>
      <xdr:row>98</xdr:row>
      <xdr:rowOff>86164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77291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住民一人当たりのコストが最も高いのは総務費であり、令和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年度決算では前年度比</a:t>
          </a:r>
          <a:r>
            <a:rPr kumimoji="1" lang="en-US" altLang="ja-JP" sz="1100">
              <a:solidFill>
                <a:schemeClr val="dk1"/>
              </a:solidFill>
              <a:effectLst/>
              <a:latin typeface="+mn-lt"/>
              <a:ea typeface="+mn-ea"/>
              <a:cs typeface="+mn-cs"/>
            </a:rPr>
            <a:t>289,993</a:t>
          </a:r>
          <a:r>
            <a:rPr kumimoji="1" lang="ja-JP" altLang="ja-JP" sz="1100">
              <a:solidFill>
                <a:schemeClr val="dk1"/>
              </a:solidFill>
              <a:effectLst/>
              <a:latin typeface="+mn-lt"/>
              <a:ea typeface="+mn-ea"/>
              <a:cs typeface="+mn-cs"/>
            </a:rPr>
            <a:t>円／人の増（＋</a:t>
          </a:r>
          <a:r>
            <a:rPr kumimoji="1" lang="en-US" altLang="ja-JP" sz="1100">
              <a:solidFill>
                <a:schemeClr val="dk1"/>
              </a:solidFill>
              <a:effectLst/>
              <a:latin typeface="+mn-lt"/>
              <a:ea typeface="+mn-ea"/>
              <a:cs typeface="+mn-cs"/>
            </a:rPr>
            <a:t>103.3</a:t>
          </a:r>
          <a:r>
            <a:rPr kumimoji="1" lang="ja-JP" altLang="ja-JP" sz="1100">
              <a:solidFill>
                <a:schemeClr val="dk1"/>
              </a:solidFill>
              <a:effectLst/>
              <a:latin typeface="+mn-lt"/>
              <a:ea typeface="+mn-ea"/>
              <a:cs typeface="+mn-cs"/>
            </a:rPr>
            <a:t>％）である。増加の要因は</a:t>
          </a:r>
          <a:r>
            <a:rPr kumimoji="1" lang="ja-JP" altLang="en-US" sz="1100">
              <a:solidFill>
                <a:schemeClr val="dk1"/>
              </a:solidFill>
              <a:effectLst/>
              <a:latin typeface="+mn-lt"/>
              <a:ea typeface="+mn-ea"/>
              <a:cs typeface="+mn-cs"/>
            </a:rPr>
            <a:t>、特別定額給付金事業及び</a:t>
          </a:r>
          <a:r>
            <a:rPr kumimoji="1" lang="ja-JP" altLang="ja-JP" sz="1100">
              <a:solidFill>
                <a:schemeClr val="dk1"/>
              </a:solidFill>
              <a:effectLst/>
              <a:latin typeface="+mn-lt"/>
              <a:ea typeface="+mn-ea"/>
              <a:cs typeface="+mn-cs"/>
            </a:rPr>
            <a:t>新庁舎建設事業であり一時的なもので</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、翌年度に</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年度以前の水準となる</a:t>
          </a:r>
          <a:r>
            <a:rPr kumimoji="1" lang="ja-JP" altLang="ja-JP" sz="1100">
              <a:solidFill>
                <a:schemeClr val="dk1"/>
              </a:solidFill>
              <a:effectLst/>
              <a:latin typeface="+mn-lt"/>
              <a:ea typeface="+mn-ea"/>
              <a:cs typeface="+mn-cs"/>
            </a:rPr>
            <a:t>見込みである。次いで民生費であり、令和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年度決算では前年度比</a:t>
          </a:r>
          <a:r>
            <a:rPr kumimoji="1" lang="en-US" altLang="ja-JP" sz="1100">
              <a:solidFill>
                <a:schemeClr val="dk1"/>
              </a:solidFill>
              <a:effectLst/>
              <a:latin typeface="+mn-lt"/>
              <a:ea typeface="+mn-ea"/>
              <a:cs typeface="+mn-cs"/>
            </a:rPr>
            <a:t>6,267</a:t>
          </a:r>
          <a:r>
            <a:rPr kumimoji="1" lang="ja-JP" altLang="ja-JP" sz="1100">
              <a:solidFill>
                <a:schemeClr val="dk1"/>
              </a:solidFill>
              <a:effectLst/>
              <a:latin typeface="+mn-lt"/>
              <a:ea typeface="+mn-ea"/>
              <a:cs typeface="+mn-cs"/>
            </a:rPr>
            <a:t>円／人の増（＋</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％）である。この中で構成比が最も高いのは扶助費であり、社会福祉費における障害者自立支援に係る経費が大半を占めている。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木曽広域連合木曽寮建設事業に係る用地購入があったことから</a:t>
          </a:r>
          <a:r>
            <a:rPr kumimoji="1" lang="ja-JP" altLang="ja-JP" sz="1100">
              <a:solidFill>
                <a:schemeClr val="dk1"/>
              </a:solidFill>
              <a:effectLst/>
              <a:latin typeface="+mn-lt"/>
              <a:ea typeface="+mn-ea"/>
              <a:cs typeface="+mn-cs"/>
            </a:rPr>
            <a:t>民生費全体では対前年比</a:t>
          </a:r>
          <a:r>
            <a:rPr kumimoji="1" lang="en-US" altLang="ja-JP" sz="1100">
              <a:solidFill>
                <a:schemeClr val="dk1"/>
              </a:solidFill>
              <a:effectLst/>
              <a:latin typeface="+mn-lt"/>
              <a:ea typeface="+mn-ea"/>
              <a:cs typeface="+mn-cs"/>
            </a:rPr>
            <a:t>10,933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となった。土木費では、平成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橋梁架替事業完了</a:t>
          </a:r>
          <a:r>
            <a:rPr kumimoji="1" lang="ja-JP" altLang="en-US" sz="1100">
              <a:solidFill>
                <a:schemeClr val="dk1"/>
              </a:solidFill>
              <a:effectLst/>
              <a:latin typeface="+mn-lt"/>
              <a:ea typeface="+mn-ea"/>
              <a:cs typeface="+mn-cs"/>
            </a:rPr>
            <a:t>以降減少傾向にあったが、定住促進住宅の建設・改修事業、除排雪経費の増加により</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121,046</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となった。その他増加率の大きい商工費については、</a:t>
          </a:r>
          <a:r>
            <a:rPr kumimoji="1" lang="ja-JP" altLang="en-US" sz="1100">
              <a:solidFill>
                <a:schemeClr val="dk1"/>
              </a:solidFill>
              <a:effectLst/>
              <a:latin typeface="+mn-lt"/>
              <a:ea typeface="+mn-ea"/>
              <a:cs typeface="+mn-cs"/>
            </a:rPr>
            <a:t>事業者支援補助金等の新型コロナウイルス感染症対策</a:t>
          </a:r>
          <a:r>
            <a:rPr kumimoji="1" lang="ja-JP" altLang="ja-JP" sz="1100">
              <a:solidFill>
                <a:schemeClr val="dk1"/>
              </a:solidFill>
              <a:effectLst/>
              <a:latin typeface="+mn-lt"/>
              <a:ea typeface="+mn-ea"/>
              <a:cs typeface="+mn-cs"/>
            </a:rPr>
            <a:t>の実施が増加要因である。</a:t>
          </a:r>
          <a:r>
            <a:rPr kumimoji="1" lang="ja-JP" altLang="en-US" sz="1100">
              <a:solidFill>
                <a:schemeClr val="dk1"/>
              </a:solidFill>
              <a:effectLst/>
              <a:latin typeface="+mn-lt"/>
              <a:ea typeface="+mn-ea"/>
              <a:cs typeface="+mn-cs"/>
            </a:rPr>
            <a:t>また、消防費については、移動系防災行政無線のデジタル化更新事業が増加要因である。総務費を除く</a:t>
          </a:r>
          <a:r>
            <a:rPr kumimoji="1" lang="ja-JP" altLang="ja-JP" sz="1100">
              <a:solidFill>
                <a:schemeClr val="dk1"/>
              </a:solidFill>
              <a:effectLst/>
              <a:latin typeface="+mn-lt"/>
              <a:ea typeface="+mn-ea"/>
              <a:cs typeface="+mn-cs"/>
            </a:rPr>
            <a:t>全ての項目において類似団体内平均値を下回っているものの、全体を通して人口減少及び公共施設等維持管理に係る費用の増加が影響を及ぼしているため、業務内容の見直しを行うとともに過大な投資となることのないよう公共施設等総合管理計画等により今後の施設等の在り方について十分検討し、経費の削減を図り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a:solidFill>
                <a:schemeClr val="dk1"/>
              </a:solidFill>
              <a:effectLst/>
              <a:latin typeface="+mn-lt"/>
              <a:ea typeface="+mn-ea"/>
              <a:cs typeface="+mn-cs"/>
            </a:rPr>
            <a:t>　財政調整基金残高について、平成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年度以降は税収・地方交付税の減などにより取崩しが上回っており、平成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年度には防災無線戸別受信機整備事業等の大規模な単独事業を実施したことから残高の減少が大きくなっている。実質収支額については繰越事業の影響により増減はあるものの、概ね</a:t>
          </a:r>
          <a:r>
            <a:rPr kumimoji="1" lang="en-US" altLang="ja-JP" sz="1050">
              <a:solidFill>
                <a:schemeClr val="dk1"/>
              </a:solidFill>
              <a:effectLst/>
              <a:latin typeface="+mn-lt"/>
              <a:ea typeface="+mn-ea"/>
              <a:cs typeface="+mn-cs"/>
            </a:rPr>
            <a:t>50,000</a:t>
          </a:r>
          <a:r>
            <a:rPr kumimoji="1" lang="ja-JP" altLang="ja-JP" sz="1050">
              <a:solidFill>
                <a:schemeClr val="dk1"/>
              </a:solidFill>
              <a:effectLst/>
              <a:latin typeface="+mn-lt"/>
              <a:ea typeface="+mn-ea"/>
              <a:cs typeface="+mn-cs"/>
            </a:rPr>
            <a:t>千円～</a:t>
          </a:r>
          <a:r>
            <a:rPr kumimoji="1" lang="en-US" altLang="ja-JP" sz="1050">
              <a:solidFill>
                <a:schemeClr val="dk1"/>
              </a:solidFill>
              <a:effectLst/>
              <a:latin typeface="+mn-lt"/>
              <a:ea typeface="+mn-ea"/>
              <a:cs typeface="+mn-cs"/>
            </a:rPr>
            <a:t>100,000</a:t>
          </a:r>
          <a:r>
            <a:rPr kumimoji="1" lang="ja-JP" altLang="ja-JP" sz="1050">
              <a:solidFill>
                <a:schemeClr val="dk1"/>
              </a:solidFill>
              <a:effectLst/>
              <a:latin typeface="+mn-lt"/>
              <a:ea typeface="+mn-ea"/>
              <a:cs typeface="+mn-cs"/>
            </a:rPr>
            <a:t>千円の間で推移しており、同程度の比率で推移している。実質単年度収支について、平成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以降は財政調整基金積立金取崩し額の増加及び取崩し額に対する積立金額が少ないことから、マイナス値での推移が続いているため、適切な財源確保と経常経費を始めとした歳出の精査を行い、迅速な事業執行に努め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全会計において赤字にはなっていないが、繰出金が多くなっていることから各会計の経営について十分精査を行っていく。</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令和元年度より下水道事業が法適用企業へ移行している。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5793556</v>
      </c>
      <c r="BO4" s="433"/>
      <c r="BP4" s="433"/>
      <c r="BQ4" s="433"/>
      <c r="BR4" s="433"/>
      <c r="BS4" s="433"/>
      <c r="BT4" s="433"/>
      <c r="BU4" s="434"/>
      <c r="BV4" s="432">
        <v>4252607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3.7</v>
      </c>
      <c r="CU4" s="439"/>
      <c r="CV4" s="439"/>
      <c r="CW4" s="439"/>
      <c r="CX4" s="439"/>
      <c r="CY4" s="439"/>
      <c r="CZ4" s="439"/>
      <c r="DA4" s="440"/>
      <c r="DB4" s="438">
        <v>2.9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5600524</v>
      </c>
      <c r="BO5" s="470"/>
      <c r="BP5" s="470"/>
      <c r="BQ5" s="470"/>
      <c r="BR5" s="470"/>
      <c r="BS5" s="470"/>
      <c r="BT5" s="470"/>
      <c r="BU5" s="471"/>
      <c r="BV5" s="469">
        <v>4073642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88.2</v>
      </c>
      <c r="CU5" s="467"/>
      <c r="CV5" s="467"/>
      <c r="CW5" s="467"/>
      <c r="CX5" s="467"/>
      <c r="CY5" s="467"/>
      <c r="CZ5" s="467"/>
      <c r="DA5" s="468"/>
      <c r="DB5" s="466">
        <v>86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193032</v>
      </c>
      <c r="BO6" s="470"/>
      <c r="BP6" s="470"/>
      <c r="BQ6" s="470"/>
      <c r="BR6" s="470"/>
      <c r="BS6" s="470"/>
      <c r="BT6" s="470"/>
      <c r="BU6" s="471"/>
      <c r="BV6" s="469">
        <v>178965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90.8</v>
      </c>
      <c r="CU6" s="507"/>
      <c r="CV6" s="507"/>
      <c r="CW6" s="507"/>
      <c r="CX6" s="507"/>
      <c r="CY6" s="507"/>
      <c r="CZ6" s="507"/>
      <c r="DA6" s="508"/>
      <c r="DB6" s="506">
        <v>88.7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99638</v>
      </c>
      <c r="BO7" s="470"/>
      <c r="BP7" s="470"/>
      <c r="BQ7" s="470"/>
      <c r="BR7" s="470"/>
      <c r="BS7" s="470"/>
      <c r="BT7" s="470"/>
      <c r="BU7" s="471"/>
      <c r="BV7" s="469">
        <v>110050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2520177</v>
      </c>
      <c r="CU7" s="470"/>
      <c r="CV7" s="470"/>
      <c r="CW7" s="470"/>
      <c r="CX7" s="470"/>
      <c r="CY7" s="470"/>
      <c r="CZ7" s="470"/>
      <c r="DA7" s="471"/>
      <c r="DB7" s="469">
        <v>2412521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93394</v>
      </c>
      <c r="BO8" s="470"/>
      <c r="BP8" s="470"/>
      <c r="BQ8" s="470"/>
      <c r="BR8" s="470"/>
      <c r="BS8" s="470"/>
      <c r="BT8" s="470"/>
      <c r="BU8" s="471"/>
      <c r="BV8" s="469">
        <v>68915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4131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24479</v>
      </c>
      <c r="BO9" s="470"/>
      <c r="BP9" s="470"/>
      <c r="BQ9" s="470"/>
      <c r="BR9" s="470"/>
      <c r="BS9" s="470"/>
      <c r="BT9" s="470"/>
      <c r="BU9" s="471"/>
      <c r="BV9" s="469">
        <v>2256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4670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115</v>
      </c>
      <c r="AV10" s="502"/>
      <c r="AW10" s="502"/>
      <c r="AX10" s="502"/>
      <c r="AY10" s="503" t="s">
        <v>120</v>
      </c>
      <c r="AZ10" s="504"/>
      <c r="BA10" s="504"/>
      <c r="BB10" s="504"/>
      <c r="BC10" s="504"/>
      <c r="BD10" s="504"/>
      <c r="BE10" s="504"/>
      <c r="BF10" s="504"/>
      <c r="BG10" s="504"/>
      <c r="BH10" s="504"/>
      <c r="BI10" s="504"/>
      <c r="BJ10" s="504"/>
      <c r="BK10" s="504"/>
      <c r="BL10" s="504"/>
      <c r="BM10" s="505"/>
      <c r="BN10" s="469">
        <v>37</v>
      </c>
      <c r="BO10" s="470"/>
      <c r="BP10" s="470"/>
      <c r="BQ10" s="470"/>
      <c r="BR10" s="470"/>
      <c r="BS10" s="470"/>
      <c r="BT10" s="470"/>
      <c r="BU10" s="471"/>
      <c r="BV10" s="469">
        <v>97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4276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90000</v>
      </c>
      <c r="BO12" s="470"/>
      <c r="BP12" s="470"/>
      <c r="BQ12" s="470"/>
      <c r="BR12" s="470"/>
      <c r="BS12" s="470"/>
      <c r="BT12" s="470"/>
      <c r="BU12" s="471"/>
      <c r="BV12" s="469">
        <v>120000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4211</v>
      </c>
      <c r="S13" s="554"/>
      <c r="T13" s="554"/>
      <c r="U13" s="554"/>
      <c r="V13" s="555"/>
      <c r="W13" s="485" t="s">
        <v>140</v>
      </c>
      <c r="X13" s="486"/>
      <c r="Y13" s="486"/>
      <c r="Z13" s="486"/>
      <c r="AA13" s="486"/>
      <c r="AB13" s="476"/>
      <c r="AC13" s="520">
        <v>173</v>
      </c>
      <c r="AD13" s="521"/>
      <c r="AE13" s="521"/>
      <c r="AF13" s="521"/>
      <c r="AG13" s="563"/>
      <c r="AH13" s="520">
        <v>193</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-65484</v>
      </c>
      <c r="BO13" s="470"/>
      <c r="BP13" s="470"/>
      <c r="BQ13" s="470"/>
      <c r="BR13" s="470"/>
      <c r="BS13" s="470"/>
      <c r="BT13" s="470"/>
      <c r="BU13" s="471"/>
      <c r="BV13" s="469">
        <v>-117647</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5.3</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4361</v>
      </c>
      <c r="S14" s="554"/>
      <c r="T14" s="554"/>
      <c r="U14" s="554"/>
      <c r="V14" s="555"/>
      <c r="W14" s="459"/>
      <c r="X14" s="460"/>
      <c r="Y14" s="460"/>
      <c r="Z14" s="460"/>
      <c r="AA14" s="460"/>
      <c r="AB14" s="449"/>
      <c r="AC14" s="556">
        <v>7.5</v>
      </c>
      <c r="AD14" s="557"/>
      <c r="AE14" s="557"/>
      <c r="AF14" s="557"/>
      <c r="AG14" s="558"/>
      <c r="AH14" s="556">
        <v>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78.3</v>
      </c>
      <c r="CU14" s="568"/>
      <c r="CV14" s="568"/>
      <c r="CW14" s="568"/>
      <c r="CX14" s="568"/>
      <c r="CY14" s="568"/>
      <c r="CZ14" s="568"/>
      <c r="DA14" s="569"/>
      <c r="DB14" s="567">
        <v>37.200000000000003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4296</v>
      </c>
      <c r="S15" s="554"/>
      <c r="T15" s="554"/>
      <c r="U15" s="554"/>
      <c r="V15" s="555"/>
      <c r="W15" s="485" t="s">
        <v>148</v>
      </c>
      <c r="X15" s="486"/>
      <c r="Y15" s="486"/>
      <c r="Z15" s="486"/>
      <c r="AA15" s="486"/>
      <c r="AB15" s="476"/>
      <c r="AC15" s="520">
        <v>710</v>
      </c>
      <c r="AD15" s="521"/>
      <c r="AE15" s="521"/>
      <c r="AF15" s="521"/>
      <c r="AG15" s="563"/>
      <c r="AH15" s="520">
        <v>776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579787</v>
      </c>
      <c r="BO15" s="433"/>
      <c r="BP15" s="433"/>
      <c r="BQ15" s="433"/>
      <c r="BR15" s="433"/>
      <c r="BS15" s="433"/>
      <c r="BT15" s="433"/>
      <c r="BU15" s="434"/>
      <c r="BV15" s="432">
        <v>543909</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30.9</v>
      </c>
      <c r="AD16" s="557"/>
      <c r="AE16" s="557"/>
      <c r="AF16" s="557"/>
      <c r="AG16" s="558"/>
      <c r="AH16" s="556">
        <v>31.2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2300860</v>
      </c>
      <c r="BO16" s="470"/>
      <c r="BP16" s="470"/>
      <c r="BQ16" s="470"/>
      <c r="BR16" s="470"/>
      <c r="BS16" s="470"/>
      <c r="BT16" s="470"/>
      <c r="BU16" s="471"/>
      <c r="BV16" s="469">
        <v>2201551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1418</v>
      </c>
      <c r="AD17" s="521"/>
      <c r="AE17" s="521"/>
      <c r="AF17" s="521"/>
      <c r="AG17" s="563"/>
      <c r="AH17" s="520">
        <v>1517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721405</v>
      </c>
      <c r="BO17" s="470"/>
      <c r="BP17" s="470"/>
      <c r="BQ17" s="470"/>
      <c r="BR17" s="470"/>
      <c r="BS17" s="470"/>
      <c r="BT17" s="470"/>
      <c r="BU17" s="471"/>
      <c r="BV17" s="469">
        <v>681412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168.42</v>
      </c>
      <c r="M18" s="585"/>
      <c r="N18" s="585"/>
      <c r="O18" s="585"/>
      <c r="P18" s="585"/>
      <c r="Q18" s="585"/>
      <c r="R18" s="586"/>
      <c r="S18" s="586"/>
      <c r="T18" s="586"/>
      <c r="U18" s="586"/>
      <c r="V18" s="587"/>
      <c r="W18" s="487"/>
      <c r="X18" s="488"/>
      <c r="Y18" s="488"/>
      <c r="Z18" s="488"/>
      <c r="AA18" s="488"/>
      <c r="AB18" s="479"/>
      <c r="AC18" s="588">
        <v>61.6</v>
      </c>
      <c r="AD18" s="589"/>
      <c r="AE18" s="589"/>
      <c r="AF18" s="589"/>
      <c r="AG18" s="590"/>
      <c r="AH18" s="588">
        <v>61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2269435</v>
      </c>
      <c r="BO18" s="470"/>
      <c r="BP18" s="470"/>
      <c r="BQ18" s="470"/>
      <c r="BR18" s="470"/>
      <c r="BS18" s="470"/>
      <c r="BT18" s="470"/>
      <c r="BU18" s="471"/>
      <c r="BV18" s="469">
        <v>2147659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3114903</v>
      </c>
      <c r="BO19" s="470"/>
      <c r="BP19" s="470"/>
      <c r="BQ19" s="470"/>
      <c r="BR19" s="470"/>
      <c r="BS19" s="470"/>
      <c r="BT19" s="470"/>
      <c r="BU19" s="471"/>
      <c r="BV19" s="469">
        <v>2906353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1785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5328807</v>
      </c>
      <c r="BO23" s="470"/>
      <c r="BP23" s="470"/>
      <c r="BQ23" s="470"/>
      <c r="BR23" s="470"/>
      <c r="BS23" s="470"/>
      <c r="BT23" s="470"/>
      <c r="BU23" s="471"/>
      <c r="BV23" s="469">
        <v>4289319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6910</v>
      </c>
      <c r="R24" s="521"/>
      <c r="S24" s="521"/>
      <c r="T24" s="521"/>
      <c r="U24" s="521"/>
      <c r="V24" s="563"/>
      <c r="W24" s="622"/>
      <c r="X24" s="610"/>
      <c r="Y24" s="611"/>
      <c r="Z24" s="519" t="s">
        <v>172</v>
      </c>
      <c r="AA24" s="499"/>
      <c r="AB24" s="499"/>
      <c r="AC24" s="499"/>
      <c r="AD24" s="499"/>
      <c r="AE24" s="499"/>
      <c r="AF24" s="499"/>
      <c r="AG24" s="500"/>
      <c r="AH24" s="520">
        <v>79</v>
      </c>
      <c r="AI24" s="521"/>
      <c r="AJ24" s="521"/>
      <c r="AK24" s="521"/>
      <c r="AL24" s="563"/>
      <c r="AM24" s="520">
        <v>242372</v>
      </c>
      <c r="AN24" s="521"/>
      <c r="AO24" s="521"/>
      <c r="AP24" s="521"/>
      <c r="AQ24" s="521"/>
      <c r="AR24" s="563"/>
      <c r="AS24" s="520">
        <v>3068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4675205</v>
      </c>
      <c r="BO24" s="470"/>
      <c r="BP24" s="470"/>
      <c r="BQ24" s="470"/>
      <c r="BR24" s="470"/>
      <c r="BS24" s="470"/>
      <c r="BT24" s="470"/>
      <c r="BU24" s="471"/>
      <c r="BV24" s="469">
        <v>3753090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6110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177</v>
      </c>
      <c r="AN25" s="521"/>
      <c r="AO25" s="521"/>
      <c r="AP25" s="521"/>
      <c r="AQ25" s="521"/>
      <c r="AR25" s="563"/>
      <c r="AS25" s="520" t="s">
        <v>176</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179922</v>
      </c>
      <c r="BO25" s="433"/>
      <c r="BP25" s="433"/>
      <c r="BQ25" s="433"/>
      <c r="BR25" s="433"/>
      <c r="BS25" s="433"/>
      <c r="BT25" s="433"/>
      <c r="BU25" s="434"/>
      <c r="BV25" s="432">
        <v>199913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5530</v>
      </c>
      <c r="R26" s="521"/>
      <c r="S26" s="521"/>
      <c r="T26" s="521"/>
      <c r="U26" s="521"/>
      <c r="V26" s="563"/>
      <c r="W26" s="622"/>
      <c r="X26" s="610"/>
      <c r="Y26" s="611"/>
      <c r="Z26" s="519" t="s">
        <v>180</v>
      </c>
      <c r="AA26" s="632"/>
      <c r="AB26" s="632"/>
      <c r="AC26" s="632"/>
      <c r="AD26" s="632"/>
      <c r="AE26" s="632"/>
      <c r="AF26" s="632"/>
      <c r="AG26" s="633"/>
      <c r="AH26" s="520" t="s">
        <v>128</v>
      </c>
      <c r="AI26" s="521"/>
      <c r="AJ26" s="521"/>
      <c r="AK26" s="521"/>
      <c r="AL26" s="563"/>
      <c r="AM26" s="520" t="s">
        <v>129</v>
      </c>
      <c r="AN26" s="521"/>
      <c r="AO26" s="521"/>
      <c r="AP26" s="521"/>
      <c r="AQ26" s="521"/>
      <c r="AR26" s="563"/>
      <c r="AS26" s="520" t="s">
        <v>128</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2405</v>
      </c>
      <c r="R27" s="521"/>
      <c r="S27" s="521"/>
      <c r="T27" s="521"/>
      <c r="U27" s="521"/>
      <c r="V27" s="563"/>
      <c r="W27" s="622"/>
      <c r="X27" s="610"/>
      <c r="Y27" s="611"/>
      <c r="Z27" s="519" t="s">
        <v>183</v>
      </c>
      <c r="AA27" s="499"/>
      <c r="AB27" s="499"/>
      <c r="AC27" s="499"/>
      <c r="AD27" s="499"/>
      <c r="AE27" s="499"/>
      <c r="AF27" s="499"/>
      <c r="AG27" s="500"/>
      <c r="AH27" s="520" t="s">
        <v>128</v>
      </c>
      <c r="AI27" s="521"/>
      <c r="AJ27" s="521"/>
      <c r="AK27" s="521"/>
      <c r="AL27" s="563"/>
      <c r="AM27" s="520" t="s">
        <v>176</v>
      </c>
      <c r="AN27" s="521"/>
      <c r="AO27" s="521"/>
      <c r="AP27" s="521"/>
      <c r="AQ27" s="521"/>
      <c r="AR27" s="563"/>
      <c r="AS27" s="520" t="s">
        <v>184</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177</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1649</v>
      </c>
      <c r="R28" s="521"/>
      <c r="S28" s="521"/>
      <c r="T28" s="521"/>
      <c r="U28" s="521"/>
      <c r="V28" s="563"/>
      <c r="W28" s="622"/>
      <c r="X28" s="610"/>
      <c r="Y28" s="611"/>
      <c r="Z28" s="519" t="s">
        <v>187</v>
      </c>
      <c r="AA28" s="499"/>
      <c r="AB28" s="499"/>
      <c r="AC28" s="499"/>
      <c r="AD28" s="499"/>
      <c r="AE28" s="499"/>
      <c r="AF28" s="499"/>
      <c r="AG28" s="500"/>
      <c r="AH28" s="520" t="s">
        <v>128</v>
      </c>
      <c r="AI28" s="521"/>
      <c r="AJ28" s="521"/>
      <c r="AK28" s="521"/>
      <c r="AL28" s="563"/>
      <c r="AM28" s="520" t="s">
        <v>188</v>
      </c>
      <c r="AN28" s="521"/>
      <c r="AO28" s="521"/>
      <c r="AP28" s="521"/>
      <c r="AQ28" s="521"/>
      <c r="AR28" s="563"/>
      <c r="AS28" s="520" t="s">
        <v>189</v>
      </c>
      <c r="AT28" s="521"/>
      <c r="AU28" s="521"/>
      <c r="AV28" s="521"/>
      <c r="AW28" s="521"/>
      <c r="AX28" s="522"/>
      <c r="AY28" s="648" t="s">
        <v>190</v>
      </c>
      <c r="AZ28" s="649"/>
      <c r="BA28" s="649"/>
      <c r="BB28" s="650"/>
      <c r="BC28" s="429" t="s">
        <v>48</v>
      </c>
      <c r="BD28" s="430"/>
      <c r="BE28" s="430"/>
      <c r="BF28" s="430"/>
      <c r="BG28" s="430"/>
      <c r="BH28" s="430"/>
      <c r="BI28" s="430"/>
      <c r="BJ28" s="430"/>
      <c r="BK28" s="430"/>
      <c r="BL28" s="430"/>
      <c r="BM28" s="431"/>
      <c r="BN28" s="432">
        <v>762222</v>
      </c>
      <c r="BO28" s="433"/>
      <c r="BP28" s="433"/>
      <c r="BQ28" s="433"/>
      <c r="BR28" s="433"/>
      <c r="BS28" s="433"/>
      <c r="BT28" s="433"/>
      <c r="BU28" s="434"/>
      <c r="BV28" s="432">
        <v>805185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191</v>
      </c>
      <c r="F29" s="499"/>
      <c r="G29" s="499"/>
      <c r="H29" s="499"/>
      <c r="I29" s="499"/>
      <c r="J29" s="499"/>
      <c r="K29" s="500"/>
      <c r="L29" s="520">
        <v>8</v>
      </c>
      <c r="M29" s="521"/>
      <c r="N29" s="521"/>
      <c r="O29" s="521"/>
      <c r="P29" s="563"/>
      <c r="Q29" s="520">
        <v>1455</v>
      </c>
      <c r="R29" s="521"/>
      <c r="S29" s="521"/>
      <c r="T29" s="521"/>
      <c r="U29" s="521"/>
      <c r="V29" s="563"/>
      <c r="W29" s="623"/>
      <c r="X29" s="624"/>
      <c r="Y29" s="625"/>
      <c r="Z29" s="519" t="s">
        <v>192</v>
      </c>
      <c r="AA29" s="499"/>
      <c r="AB29" s="499"/>
      <c r="AC29" s="499"/>
      <c r="AD29" s="499"/>
      <c r="AE29" s="499"/>
      <c r="AF29" s="499"/>
      <c r="AG29" s="500"/>
      <c r="AH29" s="520">
        <v>79</v>
      </c>
      <c r="AI29" s="521"/>
      <c r="AJ29" s="521"/>
      <c r="AK29" s="521"/>
      <c r="AL29" s="563"/>
      <c r="AM29" s="520">
        <v>242372</v>
      </c>
      <c r="AN29" s="521"/>
      <c r="AO29" s="521"/>
      <c r="AP29" s="521"/>
      <c r="AQ29" s="521"/>
      <c r="AR29" s="563"/>
      <c r="AS29" s="520">
        <v>3068</v>
      </c>
      <c r="AT29" s="521"/>
      <c r="AU29" s="521"/>
      <c r="AV29" s="521"/>
      <c r="AW29" s="521"/>
      <c r="AX29" s="522"/>
      <c r="AY29" s="651"/>
      <c r="AZ29" s="652"/>
      <c r="BA29" s="652"/>
      <c r="BB29" s="653"/>
      <c r="BC29" s="503" t="s">
        <v>193</v>
      </c>
      <c r="BD29" s="504"/>
      <c r="BE29" s="504"/>
      <c r="BF29" s="504"/>
      <c r="BG29" s="504"/>
      <c r="BH29" s="504"/>
      <c r="BI29" s="504"/>
      <c r="BJ29" s="504"/>
      <c r="BK29" s="504"/>
      <c r="BL29" s="504"/>
      <c r="BM29" s="505"/>
      <c r="BN29" s="469">
        <v>137130</v>
      </c>
      <c r="BO29" s="470"/>
      <c r="BP29" s="470"/>
      <c r="BQ29" s="470"/>
      <c r="BR29" s="470"/>
      <c r="BS29" s="470"/>
      <c r="BT29" s="470"/>
      <c r="BU29" s="471"/>
      <c r="BV29" s="469">
        <v>137111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194</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429991</v>
      </c>
      <c r="BO30" s="646"/>
      <c r="BP30" s="646"/>
      <c r="BQ30" s="646"/>
      <c r="BR30" s="646"/>
      <c r="BS30" s="646"/>
      <c r="BT30" s="646"/>
      <c r="BU30" s="647"/>
      <c r="BV30" s="645">
        <v>638904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201</v>
      </c>
      <c r="D33" s="493"/>
      <c r="E33" s="458" t="s">
        <v>202</v>
      </c>
      <c r="F33" s="458"/>
      <c r="G33" s="458"/>
      <c r="H33" s="458"/>
      <c r="I33" s="458"/>
      <c r="J33" s="458"/>
      <c r="K33" s="458"/>
      <c r="L33" s="458"/>
      <c r="M33" s="458"/>
      <c r="N33" s="458"/>
      <c r="O33" s="458"/>
      <c r="P33" s="458"/>
      <c r="Q33" s="458"/>
      <c r="R33" s="458"/>
      <c r="S33" s="458"/>
      <c r="T33" s="216"/>
      <c r="U33" s="493" t="s">
        <v>203</v>
      </c>
      <c r="V33" s="493"/>
      <c r="W33" s="458" t="s">
        <v>202</v>
      </c>
      <c r="X33" s="458"/>
      <c r="Y33" s="458"/>
      <c r="Z33" s="458"/>
      <c r="AA33" s="458"/>
      <c r="AB33" s="458"/>
      <c r="AC33" s="458"/>
      <c r="AD33" s="458"/>
      <c r="AE33" s="458"/>
      <c r="AF33" s="458"/>
      <c r="AG33" s="458"/>
      <c r="AH33" s="458"/>
      <c r="AI33" s="458"/>
      <c r="AJ33" s="458"/>
      <c r="AK33" s="458"/>
      <c r="AL33" s="216"/>
      <c r="AM33" s="493" t="s">
        <v>204</v>
      </c>
      <c r="AN33" s="493"/>
      <c r="AO33" s="458" t="s">
        <v>205</v>
      </c>
      <c r="AP33" s="458"/>
      <c r="AQ33" s="458"/>
      <c r="AR33" s="458"/>
      <c r="AS33" s="458"/>
      <c r="AT33" s="458"/>
      <c r="AU33" s="458"/>
      <c r="AV33" s="458"/>
      <c r="AW33" s="458"/>
      <c r="AX33" s="458"/>
      <c r="AY33" s="458"/>
      <c r="AZ33" s="458"/>
      <c r="BA33" s="458"/>
      <c r="BB33" s="458"/>
      <c r="BC33" s="458"/>
      <c r="BD33" s="217"/>
      <c r="BE33" s="458" t="s">
        <v>206</v>
      </c>
      <c r="BF33" s="458"/>
      <c r="BG33" s="458" t="s">
        <v>207</v>
      </c>
      <c r="BH33" s="458"/>
      <c r="BI33" s="458"/>
      <c r="BJ33" s="458"/>
      <c r="BK33" s="458"/>
      <c r="BL33" s="458"/>
      <c r="BM33" s="458"/>
      <c r="BN33" s="458"/>
      <c r="BO33" s="458"/>
      <c r="BP33" s="458"/>
      <c r="BQ33" s="458"/>
      <c r="BR33" s="458"/>
      <c r="BS33" s="458"/>
      <c r="BT33" s="458"/>
      <c r="BU33" s="458"/>
      <c r="BV33" s="217"/>
      <c r="BW33" s="493" t="s">
        <v>206</v>
      </c>
      <c r="BX33" s="493"/>
      <c r="BY33" s="458" t="s">
        <v>208</v>
      </c>
      <c r="BZ33" s="458"/>
      <c r="CA33" s="458"/>
      <c r="CB33" s="458"/>
      <c r="CC33" s="458"/>
      <c r="CD33" s="458"/>
      <c r="CE33" s="458"/>
      <c r="CF33" s="458"/>
      <c r="CG33" s="458"/>
      <c r="CH33" s="458"/>
      <c r="CI33" s="458"/>
      <c r="CJ33" s="458"/>
      <c r="CK33" s="458"/>
      <c r="CL33" s="458"/>
      <c r="CM33" s="458"/>
      <c r="CN33" s="216"/>
      <c r="CO33" s="493" t="s">
        <v>204</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上松町国民健康保険特別会計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上松町水道事業会計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木曽広域連合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上松町土地開発公社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上松町奨学金特別会計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上松町後期高齢者医療特別会計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上松町下水道事業会計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上松観光開発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（介護保険特別会計）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（下水道事業会計）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長野県市町村自治振興組合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長野県後期高齢者医療広域連合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（後期高齢者医療事業会計）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長野県市町村総合事務組合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biZx/LAcoC1KYm/U4sPPpSQ8ewS6lDMDLO1mNCZFrzMSiAX0E9em7XHeXmE8Hy1Zfrhb8IIpk6eguo/jSdxkhg==" saltValue="yAiTCoYXWLxFNIXwuMHE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574</v>
      </c>
      <c r="D34" s="1250"/>
      <c r="E34" s="1251"/>
      <c r="F34" s="32">
        <v>2.9</v>
      </c>
      <c r="G34" s="33">
        <v>2.2999999999999998</v>
      </c>
      <c r="H34" s="33">
        <v>2.7</v>
      </c>
      <c r="I34" s="33">
        <v>2.85</v>
      </c>
      <c r="J34" s="34">
        <v>3.7</v>
      </c>
      <c r="K34" s="22"/>
      <c r="L34" s="22"/>
      <c r="M34" s="22"/>
      <c r="N34" s="22"/>
      <c r="O34" s="22"/>
      <c r="P34" s="22"/>
    </row>
    <row r="35" spans="1:16" ht="39" customHeight="1" x14ac:dyDescent="0.15">
      <c r="A35" s="22"/>
      <c r="B35" s="35"/>
      <c r="C35" s="1244" t="s">
        <v>575</v>
      </c>
      <c r="D35" s="1245"/>
      <c r="E35" s="1246"/>
      <c r="F35" s="36">
        <v>3</v>
      </c>
      <c r="G35" s="37">
        <v>3.63</v>
      </c>
      <c r="H35" s="37">
        <v>3.56</v>
      </c>
      <c r="I35" s="37">
        <v>3.45</v>
      </c>
      <c r="J35" s="38">
        <v>2.57</v>
      </c>
      <c r="K35" s="22"/>
      <c r="L35" s="22"/>
      <c r="M35" s="22"/>
      <c r="N35" s="22"/>
      <c r="O35" s="22"/>
      <c r="P35" s="22"/>
    </row>
    <row r="36" spans="1:16" ht="39" customHeight="1" x14ac:dyDescent="0.15">
      <c r="A36" s="22"/>
      <c r="B36" s="35"/>
      <c r="C36" s="1244" t="s">
        <v>576</v>
      </c>
      <c r="D36" s="1245"/>
      <c r="E36" s="1246"/>
      <c r="F36" s="36" t="s">
        <v>523</v>
      </c>
      <c r="G36" s="37" t="s">
        <v>523</v>
      </c>
      <c r="H36" s="37" t="s">
        <v>523</v>
      </c>
      <c r="I36" s="37">
        <v>0.05</v>
      </c>
      <c r="J36" s="38">
        <v>0.48</v>
      </c>
      <c r="K36" s="22"/>
      <c r="L36" s="22"/>
      <c r="M36" s="22"/>
      <c r="N36" s="22"/>
      <c r="O36" s="22"/>
      <c r="P36" s="22"/>
    </row>
    <row r="37" spans="1:16" ht="39" customHeight="1" x14ac:dyDescent="0.15">
      <c r="A37" s="22"/>
      <c r="B37" s="35"/>
      <c r="C37" s="1244" t="s">
        <v>577</v>
      </c>
      <c r="D37" s="1245"/>
      <c r="E37" s="1246"/>
      <c r="F37" s="36">
        <v>1.02</v>
      </c>
      <c r="G37" s="37">
        <v>0.75</v>
      </c>
      <c r="H37" s="37">
        <v>0.27</v>
      </c>
      <c r="I37" s="37">
        <v>0.3</v>
      </c>
      <c r="J37" s="38">
        <v>0.36</v>
      </c>
      <c r="K37" s="22"/>
      <c r="L37" s="22"/>
      <c r="M37" s="22"/>
      <c r="N37" s="22"/>
      <c r="O37" s="22"/>
      <c r="P37" s="22"/>
    </row>
    <row r="38" spans="1:16" ht="39" customHeight="1" x14ac:dyDescent="0.15">
      <c r="A38" s="22"/>
      <c r="B38" s="35"/>
      <c r="C38" s="1244" t="s">
        <v>578</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579</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581</v>
      </c>
      <c r="D43" s="1248"/>
      <c r="E43" s="1249"/>
      <c r="F43" s="41">
        <v>0.02</v>
      </c>
      <c r="G43" s="42">
        <v>0.06</v>
      </c>
      <c r="H43" s="42">
        <v>0</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fZTgmxxNdqv+sD0jOxCL6VK6MAp5M5F3ysIDe4Xw7QCJhXbJSz13MF6z4G5AdzRCz0rkyZR04w6BDHBRjkOog==" saltValue="YwnG0jHvXDUeDdH5tG9i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450</v>
      </c>
      <c r="L45" s="60">
        <v>454</v>
      </c>
      <c r="M45" s="60">
        <v>463</v>
      </c>
      <c r="N45" s="60">
        <v>431</v>
      </c>
      <c r="O45" s="61">
        <v>444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189</v>
      </c>
      <c r="L48" s="64">
        <v>189</v>
      </c>
      <c r="M48" s="64">
        <v>168</v>
      </c>
      <c r="N48" s="64">
        <v>151</v>
      </c>
      <c r="O48" s="65">
        <v>142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14</v>
      </c>
      <c r="L49" s="64">
        <v>12</v>
      </c>
      <c r="M49" s="64">
        <v>13</v>
      </c>
      <c r="N49" s="64">
        <v>13</v>
      </c>
      <c r="O49" s="65">
        <v>13</v>
      </c>
      <c r="P49" s="48"/>
      <c r="Q49" s="48"/>
      <c r="R49" s="48"/>
      <c r="S49" s="48"/>
      <c r="T49" s="48"/>
      <c r="U49" s="48"/>
    </row>
    <row r="50" spans="1:21" ht="30.75" customHeight="1" x14ac:dyDescent="0.15">
      <c r="A50" s="48"/>
      <c r="B50" s="1254"/>
      <c r="C50" s="1255"/>
      <c r="D50" s="62"/>
      <c r="E50" s="1260" t="s">
        <v>17</v>
      </c>
      <c r="F50" s="1260"/>
      <c r="G50" s="1260"/>
      <c r="H50" s="1260"/>
      <c r="I50" s="1260"/>
      <c r="J50" s="1261"/>
      <c r="K50" s="63">
        <v>18</v>
      </c>
      <c r="L50" s="64">
        <v>17</v>
      </c>
      <c r="M50" s="64">
        <v>16</v>
      </c>
      <c r="N50" s="64">
        <v>16</v>
      </c>
      <c r="O50" s="65">
        <v>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565</v>
      </c>
      <c r="L52" s="64">
        <v>556</v>
      </c>
      <c r="M52" s="64">
        <v>559</v>
      </c>
      <c r="N52" s="64">
        <v>521</v>
      </c>
      <c r="O52" s="65">
        <v>492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106</v>
      </c>
      <c r="L53" s="69">
        <v>116</v>
      </c>
      <c r="M53" s="69">
        <v>101</v>
      </c>
      <c r="N53" s="69">
        <v>90</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593</v>
      </c>
      <c r="L57" s="84" t="s">
        <v>594</v>
      </c>
      <c r="M57" s="84" t="s">
        <v>593</v>
      </c>
      <c r="N57" s="84" t="s">
        <v>593</v>
      </c>
      <c r="O57" s="85" t="s">
        <v>596</v>
      </c>
    </row>
    <row r="58" spans="1:21" ht="31.5" customHeight="1" thickBot="1" x14ac:dyDescent="0.2">
      <c r="B58" s="1270"/>
      <c r="C58" s="1271"/>
      <c r="D58" s="1275" t="s">
        <v>27</v>
      </c>
      <c r="E58" s="1276"/>
      <c r="F58" s="1276"/>
      <c r="G58" s="1276"/>
      <c r="H58" s="1276"/>
      <c r="I58" s="1276"/>
      <c r="J58" s="1277"/>
      <c r="K58" s="86" t="s">
        <v>593</v>
      </c>
      <c r="L58" s="87" t="s">
        <v>593</v>
      </c>
      <c r="M58" s="87" t="s">
        <v>595</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iLVts0bIt1lTAKXzcFTAVKyC3l9zSA9nimgmvkYAY9W6QIglLqVx2/Ux0GQqYxHGYMqE9T3+42FJYyh1Cauvg==" saltValue="Lu86P7V+Kre3aIRHrpT7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3961</v>
      </c>
      <c r="J41" s="104">
        <v>3981</v>
      </c>
      <c r="K41" s="104">
        <v>3897</v>
      </c>
      <c r="L41" s="104">
        <v>4289</v>
      </c>
      <c r="M41" s="105">
        <v>5329</v>
      </c>
    </row>
    <row r="42" spans="2:13" ht="27.75" customHeight="1" x14ac:dyDescent="0.15">
      <c r="B42" s="1280"/>
      <c r="C42" s="1281"/>
      <c r="D42" s="106"/>
      <c r="E42" s="1286" t="s">
        <v>32</v>
      </c>
      <c r="F42" s="1286"/>
      <c r="G42" s="1286"/>
      <c r="H42" s="1287"/>
      <c r="I42" s="107">
        <v>251</v>
      </c>
      <c r="J42" s="108">
        <v>223</v>
      </c>
      <c r="K42" s="108">
        <v>205</v>
      </c>
      <c r="L42" s="108">
        <v>188</v>
      </c>
      <c r="M42" s="109">
        <v>170</v>
      </c>
    </row>
    <row r="43" spans="2:13" ht="27.75" customHeight="1" x14ac:dyDescent="0.15">
      <c r="B43" s="1280"/>
      <c r="C43" s="1281"/>
      <c r="D43" s="106"/>
      <c r="E43" s="1286" t="s">
        <v>33</v>
      </c>
      <c r="F43" s="1286"/>
      <c r="G43" s="1286"/>
      <c r="H43" s="1287"/>
      <c r="I43" s="107">
        <v>1966</v>
      </c>
      <c r="J43" s="108">
        <v>1808</v>
      </c>
      <c r="K43" s="108">
        <v>1618</v>
      </c>
      <c r="L43" s="108">
        <v>1454</v>
      </c>
      <c r="M43" s="109">
        <v>1349</v>
      </c>
    </row>
    <row r="44" spans="2:13" ht="27.75" customHeight="1" x14ac:dyDescent="0.15">
      <c r="B44" s="1280"/>
      <c r="C44" s="1281"/>
      <c r="D44" s="106"/>
      <c r="E44" s="1286" t="s">
        <v>34</v>
      </c>
      <c r="F44" s="1286"/>
      <c r="G44" s="1286"/>
      <c r="H44" s="1287"/>
      <c r="I44" s="107">
        <v>134</v>
      </c>
      <c r="J44" s="108">
        <v>119</v>
      </c>
      <c r="K44" s="108">
        <v>103</v>
      </c>
      <c r="L44" s="108">
        <v>89</v>
      </c>
      <c r="M44" s="109">
        <v>73</v>
      </c>
    </row>
    <row r="45" spans="2:13" ht="27.75" customHeight="1" x14ac:dyDescent="0.15">
      <c r="B45" s="1280"/>
      <c r="C45" s="1281"/>
      <c r="D45" s="106"/>
      <c r="E45" s="1286" t="s">
        <v>35</v>
      </c>
      <c r="F45" s="1286"/>
      <c r="G45" s="1286"/>
      <c r="H45" s="1287"/>
      <c r="I45" s="107">
        <v>782</v>
      </c>
      <c r="J45" s="108">
        <v>787</v>
      </c>
      <c r="K45" s="108">
        <v>762</v>
      </c>
      <c r="L45" s="108">
        <v>604</v>
      </c>
      <c r="M45" s="109">
        <v>646</v>
      </c>
    </row>
    <row r="46" spans="2:13" ht="27.75" customHeight="1" x14ac:dyDescent="0.15">
      <c r="B46" s="1280"/>
      <c r="C46" s="1281"/>
      <c r="D46" s="110"/>
      <c r="E46" s="1286" t="s">
        <v>36</v>
      </c>
      <c r="F46" s="1286"/>
      <c r="G46" s="1286"/>
      <c r="H46" s="1287"/>
      <c r="I46" s="107" t="s">
        <v>523</v>
      </c>
      <c r="J46" s="108" t="s">
        <v>523</v>
      </c>
      <c r="K46" s="108" t="s">
        <v>523</v>
      </c>
      <c r="L46" s="108" t="s">
        <v>523</v>
      </c>
      <c r="M46" s="109" t="s">
        <v>523</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2091</v>
      </c>
      <c r="J50" s="108">
        <v>2057</v>
      </c>
      <c r="K50" s="108">
        <v>1945</v>
      </c>
      <c r="L50" s="108">
        <v>1763</v>
      </c>
      <c r="M50" s="109">
        <v>1528</v>
      </c>
    </row>
    <row r="51" spans="2:13" ht="27.75" customHeight="1" x14ac:dyDescent="0.15">
      <c r="B51" s="1280"/>
      <c r="C51" s="1281"/>
      <c r="D51" s="106"/>
      <c r="E51" s="1286" t="s">
        <v>42</v>
      </c>
      <c r="F51" s="1286"/>
      <c r="G51" s="1286"/>
      <c r="H51" s="1287"/>
      <c r="I51" s="107">
        <v>160</v>
      </c>
      <c r="J51" s="108">
        <v>161</v>
      </c>
      <c r="K51" s="108">
        <v>159</v>
      </c>
      <c r="L51" s="108">
        <v>146</v>
      </c>
      <c r="M51" s="109">
        <v>139</v>
      </c>
    </row>
    <row r="52" spans="2:13" ht="27.75" customHeight="1" x14ac:dyDescent="0.15">
      <c r="B52" s="1282"/>
      <c r="C52" s="1283"/>
      <c r="D52" s="106"/>
      <c r="E52" s="1286" t="s">
        <v>43</v>
      </c>
      <c r="F52" s="1286"/>
      <c r="G52" s="1286"/>
      <c r="H52" s="1287"/>
      <c r="I52" s="107">
        <v>4487</v>
      </c>
      <c r="J52" s="108">
        <v>4355</v>
      </c>
      <c r="K52" s="108">
        <v>4150</v>
      </c>
      <c r="L52" s="108">
        <v>3997</v>
      </c>
      <c r="M52" s="109">
        <v>4289</v>
      </c>
    </row>
    <row r="53" spans="2:13" ht="27.75" customHeight="1" thickBot="1" x14ac:dyDescent="0.2">
      <c r="B53" s="1293" t="s">
        <v>44</v>
      </c>
      <c r="C53" s="1294"/>
      <c r="D53" s="113"/>
      <c r="E53" s="1295" t="s">
        <v>45</v>
      </c>
      <c r="F53" s="1295"/>
      <c r="G53" s="1295"/>
      <c r="H53" s="1296"/>
      <c r="I53" s="114">
        <v>355</v>
      </c>
      <c r="J53" s="115">
        <v>345</v>
      </c>
      <c r="K53" s="115">
        <v>331</v>
      </c>
      <c r="L53" s="115">
        <v>718</v>
      </c>
      <c r="M53" s="116">
        <v>1611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iQI9KOdAMiEPYqIUZNGiPn+RMkyAbMhF83/6Ft+Ute6aInhYO9vCQ2eoMMYDJfHuzpWOgp3FHU5StzHHUnK0Q==" saltValue="M/PfnW5wXRwNNC2KXPKM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880</v>
      </c>
      <c r="G55" s="128">
        <v>805</v>
      </c>
      <c r="H55" s="129">
        <v>762</v>
      </c>
    </row>
    <row r="56" spans="2:8" ht="52.5" customHeight="1" x14ac:dyDescent="0.15">
      <c r="B56" s="130"/>
      <c r="C56" s="1307" t="s">
        <v>49</v>
      </c>
      <c r="D56" s="1307"/>
      <c r="E56" s="1308"/>
      <c r="F56" s="131">
        <v>137</v>
      </c>
      <c r="G56" s="131">
        <v>137</v>
      </c>
      <c r="H56" s="132">
        <v>137</v>
      </c>
    </row>
    <row r="57" spans="2:8" ht="53.25" customHeight="1" x14ac:dyDescent="0.15">
      <c r="B57" s="130"/>
      <c r="C57" s="1309" t="s">
        <v>50</v>
      </c>
      <c r="D57" s="1309"/>
      <c r="E57" s="1310"/>
      <c r="F57" s="133">
        <v>751</v>
      </c>
      <c r="G57" s="133">
        <v>639</v>
      </c>
      <c r="H57" s="134">
        <v>430</v>
      </c>
    </row>
    <row r="58" spans="2:8" ht="45.75" customHeight="1" x14ac:dyDescent="0.15">
      <c r="B58" s="135"/>
      <c r="C58" s="1297" t="s">
        <v>588</v>
      </c>
      <c r="D58" s="1298"/>
      <c r="E58" s="1299"/>
      <c r="F58" s="136">
        <v>566</v>
      </c>
      <c r="G58" s="137">
        <v>448</v>
      </c>
      <c r="H58" s="137">
        <v>203</v>
      </c>
    </row>
    <row r="59" spans="2:8" ht="45.75" customHeight="1" x14ac:dyDescent="0.15">
      <c r="B59" s="135"/>
      <c r="C59" s="1297" t="s">
        <v>589</v>
      </c>
      <c r="D59" s="1298"/>
      <c r="E59" s="1299"/>
      <c r="F59" s="136">
        <v>64</v>
      </c>
      <c r="G59" s="137">
        <v>64</v>
      </c>
      <c r="H59" s="137">
        <v>65</v>
      </c>
    </row>
    <row r="60" spans="2:8" ht="45.75" customHeight="1" x14ac:dyDescent="0.15">
      <c r="B60" s="135"/>
      <c r="C60" s="1297" t="s">
        <v>590</v>
      </c>
      <c r="D60" s="1298"/>
      <c r="E60" s="1299"/>
      <c r="F60" s="136">
        <v>48</v>
      </c>
      <c r="G60" s="137">
        <v>50</v>
      </c>
      <c r="H60" s="137">
        <v>50</v>
      </c>
    </row>
    <row r="61" spans="2:8" ht="45.75" customHeight="1" x14ac:dyDescent="0.15">
      <c r="B61" s="135"/>
      <c r="C61" s="1297" t="s">
        <v>591</v>
      </c>
      <c r="D61" s="1298"/>
      <c r="E61" s="1299"/>
      <c r="F61" s="136">
        <v>25</v>
      </c>
      <c r="G61" s="137">
        <v>29</v>
      </c>
      <c r="H61" s="137">
        <v>27</v>
      </c>
    </row>
    <row r="62" spans="2:8" ht="45.75" customHeight="1" thickBot="1" x14ac:dyDescent="0.2">
      <c r="B62" s="138"/>
      <c r="C62" s="1300" t="s">
        <v>592</v>
      </c>
      <c r="D62" s="1301"/>
      <c r="E62" s="1302"/>
      <c r="F62" s="139">
        <v>13</v>
      </c>
      <c r="G62" s="139">
        <v>14</v>
      </c>
      <c r="H62" s="140">
        <v>25</v>
      </c>
    </row>
    <row r="63" spans="2:8" ht="52.5" customHeight="1" thickBot="1" x14ac:dyDescent="0.2">
      <c r="B63" s="141"/>
      <c r="C63" s="1303" t="s">
        <v>51</v>
      </c>
      <c r="D63" s="1303"/>
      <c r="E63" s="1304"/>
      <c r="F63" s="142">
        <v>1768</v>
      </c>
      <c r="G63" s="142">
        <v>1581</v>
      </c>
      <c r="H63" s="143">
        <v>1329</v>
      </c>
    </row>
    <row r="64" spans="2:8" ht="15" customHeight="1" x14ac:dyDescent="0.15"/>
  </sheetData>
  <sheetProtection algorithmName="SHA-512" hashValue="Aw9+jRoBddAQMFUOyfcEn87wV/glHrO3sRfzfQ0UibAwEqvilZ1Ghfn8elAG2JlcqToPy7Y8PnRUM1fMzlawkA==" saltValue="nMLnNBmTzgW0RX+N85Qs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631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624</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625</v>
      </c>
      <c r="AO51" s="1317"/>
      <c r="AP51" s="1317"/>
      <c r="AQ51" s="1317"/>
      <c r="AR51" s="1317"/>
      <c r="AS51" s="1317"/>
      <c r="AT51" s="1317"/>
      <c r="AU51" s="1317"/>
      <c r="AV51" s="1317"/>
      <c r="AW51" s="1317"/>
      <c r="AX51" s="1317"/>
      <c r="AY51" s="1317"/>
      <c r="AZ51" s="1317"/>
      <c r="BA51" s="1317"/>
      <c r="BB51" s="1317" t="s">
        <v>626</v>
      </c>
      <c r="BC51" s="1317"/>
      <c r="BD51" s="1317"/>
      <c r="BE51" s="1317"/>
      <c r="BF51" s="1317"/>
      <c r="BG51" s="1317"/>
      <c r="BH51" s="1317"/>
      <c r="BI51" s="1317"/>
      <c r="BJ51" s="1317"/>
      <c r="BK51" s="1317"/>
      <c r="BL51" s="1317"/>
      <c r="BM51" s="1317"/>
      <c r="BN51" s="1317"/>
      <c r="BO51" s="1317"/>
      <c r="BP51" s="1316">
        <v>17.8</v>
      </c>
      <c r="BQ51" s="1316"/>
      <c r="BR51" s="1316"/>
      <c r="BS51" s="1316"/>
      <c r="BT51" s="1316"/>
      <c r="BU51" s="1316"/>
      <c r="BV51" s="1316"/>
      <c r="BW51" s="1316"/>
      <c r="BX51" s="1316">
        <v>17.7</v>
      </c>
      <c r="BY51" s="1316"/>
      <c r="BZ51" s="1316"/>
      <c r="CA51" s="1316"/>
      <c r="CB51" s="1316"/>
      <c r="CC51" s="1316"/>
      <c r="CD51" s="1316"/>
      <c r="CE51" s="1316"/>
      <c r="CF51" s="1316">
        <v>17</v>
      </c>
      <c r="CG51" s="1316"/>
      <c r="CH51" s="1316"/>
      <c r="CI51" s="1316"/>
      <c r="CJ51" s="1316"/>
      <c r="CK51" s="1316"/>
      <c r="CL51" s="1316"/>
      <c r="CM51" s="1316"/>
      <c r="CN51" s="1316">
        <v>37.200000000000003</v>
      </c>
      <c r="CO51" s="1316"/>
      <c r="CP51" s="1316"/>
      <c r="CQ51" s="1316"/>
      <c r="CR51" s="1316"/>
      <c r="CS51" s="1316"/>
      <c r="CT51" s="1316"/>
      <c r="CU51" s="1316"/>
      <c r="CV51" s="1316">
        <v>78.3</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627</v>
      </c>
      <c r="BC53" s="1317"/>
      <c r="BD53" s="1317"/>
      <c r="BE53" s="1317"/>
      <c r="BF53" s="1317"/>
      <c r="BG53" s="1317"/>
      <c r="BH53" s="1317"/>
      <c r="BI53" s="1317"/>
      <c r="BJ53" s="1317"/>
      <c r="BK53" s="1317"/>
      <c r="BL53" s="1317"/>
      <c r="BM53" s="1317"/>
      <c r="BN53" s="1317"/>
      <c r="BO53" s="1317"/>
      <c r="BP53" s="1316">
        <v>48.1</v>
      </c>
      <c r="BQ53" s="1316"/>
      <c r="BR53" s="1316"/>
      <c r="BS53" s="1316"/>
      <c r="BT53" s="1316"/>
      <c r="BU53" s="1316"/>
      <c r="BV53" s="1316"/>
      <c r="BW53" s="1316"/>
      <c r="BX53" s="1316">
        <v>50.1</v>
      </c>
      <c r="BY53" s="1316"/>
      <c r="BZ53" s="1316"/>
      <c r="CA53" s="1316"/>
      <c r="CB53" s="1316"/>
      <c r="CC53" s="1316"/>
      <c r="CD53" s="1316"/>
      <c r="CE53" s="1316"/>
      <c r="CF53" s="1316">
        <v>51.9</v>
      </c>
      <c r="CG53" s="1316"/>
      <c r="CH53" s="1316"/>
      <c r="CI53" s="1316"/>
      <c r="CJ53" s="1316"/>
      <c r="CK53" s="1316"/>
      <c r="CL53" s="1316"/>
      <c r="CM53" s="1316"/>
      <c r="CN53" s="1316">
        <v>53.1</v>
      </c>
      <c r="CO53" s="1316"/>
      <c r="CP53" s="1316"/>
      <c r="CQ53" s="1316"/>
      <c r="CR53" s="1316"/>
      <c r="CS53" s="1316"/>
      <c r="CT53" s="1316"/>
      <c r="CU53" s="1316"/>
      <c r="CV53" s="1316">
        <v>52</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628</v>
      </c>
      <c r="AO55" s="1315"/>
      <c r="AP55" s="1315"/>
      <c r="AQ55" s="1315"/>
      <c r="AR55" s="1315"/>
      <c r="AS55" s="1315"/>
      <c r="AT55" s="1315"/>
      <c r="AU55" s="1315"/>
      <c r="AV55" s="1315"/>
      <c r="AW55" s="1315"/>
      <c r="AX55" s="1315"/>
      <c r="AY55" s="1315"/>
      <c r="AZ55" s="1315"/>
      <c r="BA55" s="1315"/>
      <c r="BB55" s="1317" t="s">
        <v>626</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627</v>
      </c>
      <c r="BC57" s="1317"/>
      <c r="BD57" s="1317"/>
      <c r="BE57" s="1317"/>
      <c r="BF57" s="1317"/>
      <c r="BG57" s="1317"/>
      <c r="BH57" s="1317"/>
      <c r="BI57" s="1317"/>
      <c r="BJ57" s="1317"/>
      <c r="BK57" s="1317"/>
      <c r="BL57" s="1317"/>
      <c r="BM57" s="1317"/>
      <c r="BN57" s="1317"/>
      <c r="BO57" s="1317"/>
      <c r="BP57" s="1316">
        <v>57.9</v>
      </c>
      <c r="BQ57" s="1316"/>
      <c r="BR57" s="1316"/>
      <c r="BS57" s="1316"/>
      <c r="BT57" s="1316"/>
      <c r="BU57" s="1316"/>
      <c r="BV57" s="1316"/>
      <c r="BW57" s="1316"/>
      <c r="BX57" s="1316">
        <v>58.2</v>
      </c>
      <c r="BY57" s="1316"/>
      <c r="BZ57" s="1316"/>
      <c r="CA57" s="1316"/>
      <c r="CB57" s="1316"/>
      <c r="CC57" s="1316"/>
      <c r="CD57" s="1316"/>
      <c r="CE57" s="1316"/>
      <c r="CF57" s="1316">
        <v>59.4</v>
      </c>
      <c r="CG57" s="1316"/>
      <c r="CH57" s="1316"/>
      <c r="CI57" s="1316"/>
      <c r="CJ57" s="1316"/>
      <c r="CK57" s="1316"/>
      <c r="CL57" s="1316"/>
      <c r="CM57" s="1316"/>
      <c r="CN57" s="1316">
        <v>60.4</v>
      </c>
      <c r="CO57" s="1316"/>
      <c r="CP57" s="1316"/>
      <c r="CQ57" s="1316"/>
      <c r="CR57" s="1316"/>
      <c r="CS57" s="1316"/>
      <c r="CT57" s="1316"/>
      <c r="CU57" s="1316"/>
      <c r="CV57" s="1316">
        <v>61.5</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629</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632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624</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625</v>
      </c>
      <c r="AO73" s="1317"/>
      <c r="AP73" s="1317"/>
      <c r="AQ73" s="1317"/>
      <c r="AR73" s="1317"/>
      <c r="AS73" s="1317"/>
      <c r="AT73" s="1317"/>
      <c r="AU73" s="1317"/>
      <c r="AV73" s="1317"/>
      <c r="AW73" s="1317"/>
      <c r="AX73" s="1317"/>
      <c r="AY73" s="1317"/>
      <c r="AZ73" s="1317"/>
      <c r="BA73" s="1317"/>
      <c r="BB73" s="1317" t="s">
        <v>626</v>
      </c>
      <c r="BC73" s="1317"/>
      <c r="BD73" s="1317"/>
      <c r="BE73" s="1317"/>
      <c r="BF73" s="1317"/>
      <c r="BG73" s="1317"/>
      <c r="BH73" s="1317"/>
      <c r="BI73" s="1317"/>
      <c r="BJ73" s="1317"/>
      <c r="BK73" s="1317"/>
      <c r="BL73" s="1317"/>
      <c r="BM73" s="1317"/>
      <c r="BN73" s="1317"/>
      <c r="BO73" s="1317"/>
      <c r="BP73" s="1316">
        <v>17.8</v>
      </c>
      <c r="BQ73" s="1316"/>
      <c r="BR73" s="1316"/>
      <c r="BS73" s="1316"/>
      <c r="BT73" s="1316"/>
      <c r="BU73" s="1316"/>
      <c r="BV73" s="1316"/>
      <c r="BW73" s="1316"/>
      <c r="BX73" s="1316">
        <v>17.7</v>
      </c>
      <c r="BY73" s="1316"/>
      <c r="BZ73" s="1316"/>
      <c r="CA73" s="1316"/>
      <c r="CB73" s="1316"/>
      <c r="CC73" s="1316"/>
      <c r="CD73" s="1316"/>
      <c r="CE73" s="1316"/>
      <c r="CF73" s="1316">
        <v>17</v>
      </c>
      <c r="CG73" s="1316"/>
      <c r="CH73" s="1316"/>
      <c r="CI73" s="1316"/>
      <c r="CJ73" s="1316"/>
      <c r="CK73" s="1316"/>
      <c r="CL73" s="1316"/>
      <c r="CM73" s="1316"/>
      <c r="CN73" s="1316">
        <v>37.200000000000003</v>
      </c>
      <c r="CO73" s="1316"/>
      <c r="CP73" s="1316"/>
      <c r="CQ73" s="1316"/>
      <c r="CR73" s="1316"/>
      <c r="CS73" s="1316"/>
      <c r="CT73" s="1316"/>
      <c r="CU73" s="1316"/>
      <c r="CV73" s="1316">
        <v>78.3</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630</v>
      </c>
      <c r="BC75" s="1317"/>
      <c r="BD75" s="1317"/>
      <c r="BE75" s="1317"/>
      <c r="BF75" s="1317"/>
      <c r="BG75" s="1317"/>
      <c r="BH75" s="1317"/>
      <c r="BI75" s="1317"/>
      <c r="BJ75" s="1317"/>
      <c r="BK75" s="1317"/>
      <c r="BL75" s="1317"/>
      <c r="BM75" s="1317"/>
      <c r="BN75" s="1317"/>
      <c r="BO75" s="1317"/>
      <c r="BP75" s="1316">
        <v>5.5</v>
      </c>
      <c r="BQ75" s="1316"/>
      <c r="BR75" s="1316"/>
      <c r="BS75" s="1316"/>
      <c r="BT75" s="1316"/>
      <c r="BU75" s="1316"/>
      <c r="BV75" s="1316"/>
      <c r="BW75" s="1316"/>
      <c r="BX75" s="1316">
        <v>5.6</v>
      </c>
      <c r="BY75" s="1316"/>
      <c r="BZ75" s="1316"/>
      <c r="CA75" s="1316"/>
      <c r="CB75" s="1316"/>
      <c r="CC75" s="1316"/>
      <c r="CD75" s="1316"/>
      <c r="CE75" s="1316"/>
      <c r="CF75" s="1316">
        <v>5.4</v>
      </c>
      <c r="CG75" s="1316"/>
      <c r="CH75" s="1316"/>
      <c r="CI75" s="1316"/>
      <c r="CJ75" s="1316"/>
      <c r="CK75" s="1316"/>
      <c r="CL75" s="1316"/>
      <c r="CM75" s="1316"/>
      <c r="CN75" s="1316">
        <v>5.2</v>
      </c>
      <c r="CO75" s="1316"/>
      <c r="CP75" s="1316"/>
      <c r="CQ75" s="1316"/>
      <c r="CR75" s="1316"/>
      <c r="CS75" s="1316"/>
      <c r="CT75" s="1316"/>
      <c r="CU75" s="1316"/>
      <c r="CV75" s="1316">
        <v>5.3</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628</v>
      </c>
      <c r="AO77" s="1315"/>
      <c r="AP77" s="1315"/>
      <c r="AQ77" s="1315"/>
      <c r="AR77" s="1315"/>
      <c r="AS77" s="1315"/>
      <c r="AT77" s="1315"/>
      <c r="AU77" s="1315"/>
      <c r="AV77" s="1315"/>
      <c r="AW77" s="1315"/>
      <c r="AX77" s="1315"/>
      <c r="AY77" s="1315"/>
      <c r="AZ77" s="1315"/>
      <c r="BA77" s="1315"/>
      <c r="BB77" s="1317" t="s">
        <v>626</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630</v>
      </c>
      <c r="BC79" s="1317"/>
      <c r="BD79" s="1317"/>
      <c r="BE79" s="1317"/>
      <c r="BF79" s="1317"/>
      <c r="BG79" s="1317"/>
      <c r="BH79" s="1317"/>
      <c r="BI79" s="1317"/>
      <c r="BJ79" s="1317"/>
      <c r="BK79" s="1317"/>
      <c r="BL79" s="1317"/>
      <c r="BM79" s="1317"/>
      <c r="BN79" s="1317"/>
      <c r="BO79" s="1317"/>
      <c r="BP79" s="1316">
        <v>6.9</v>
      </c>
      <c r="BQ79" s="1316"/>
      <c r="BR79" s="1316"/>
      <c r="BS79" s="1316"/>
      <c r="BT79" s="1316"/>
      <c r="BU79" s="1316"/>
      <c r="BV79" s="1316"/>
      <c r="BW79" s="1316"/>
      <c r="BX79" s="1316">
        <v>7.1</v>
      </c>
      <c r="BY79" s="1316"/>
      <c r="BZ79" s="1316"/>
      <c r="CA79" s="1316"/>
      <c r="CB79" s="1316"/>
      <c r="CC79" s="1316"/>
      <c r="CD79" s="1316"/>
      <c r="CE79" s="1316"/>
      <c r="CF79" s="1316">
        <v>7.4</v>
      </c>
      <c r="CG79" s="1316"/>
      <c r="CH79" s="1316"/>
      <c r="CI79" s="1316"/>
      <c r="CJ79" s="1316"/>
      <c r="CK79" s="1316"/>
      <c r="CL79" s="1316"/>
      <c r="CM79" s="1316"/>
      <c r="CN79" s="1316">
        <v>7.4</v>
      </c>
      <c r="CO79" s="1316"/>
      <c r="CP79" s="1316"/>
      <c r="CQ79" s="1316"/>
      <c r="CR79" s="1316"/>
      <c r="CS79" s="1316"/>
      <c r="CT79" s="1316"/>
      <c r="CU79" s="1316"/>
      <c r="CV79" s="1316">
        <v>8</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KdpFSMI4IzOTwWhQa3T6XRaet+jGbRn/Id2SZmwv/F9yYXJeN1+9ACTbThnlSK0YvWTw6FHmk0OJ/dcVZRZw==" saltValue="95JqBjREj4T4h37jYUG9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X1ypUVrCNog1nv1zM7XbuUhMvSJaNwqlmKUaQuixmG4dZ3UPd4TyWP9md9ESJuIxMiJQHDpyvuYpbcBslUogaQ==" saltValue="31F4ho5T2hsOb6//U7nb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PCWWJcKTO+cEGG1cT8CcCQuANd38utxASrZAaqMewsDcIDS02BLe2WpY/4qyOH05KTdfwePz64+wjkzLaXpC4w==" saltValue="7JJxebkaJgX6DvSSUsid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93966</v>
      </c>
      <c r="E3" s="162"/>
      <c r="F3" s="163">
        <v>310300</v>
      </c>
      <c r="G3" s="164"/>
      <c r="H3" s="165"/>
    </row>
    <row r="4" spans="1:8" x14ac:dyDescent="0.15">
      <c r="A4" s="166"/>
      <c r="B4" s="167"/>
      <c r="C4" s="168"/>
      <c r="D4" s="169">
        <v>69691</v>
      </c>
      <c r="E4" s="170"/>
      <c r="F4" s="171">
        <v>157576</v>
      </c>
      <c r="G4" s="172"/>
      <c r="H4" s="173"/>
    </row>
    <row r="5" spans="1:8" x14ac:dyDescent="0.15">
      <c r="A5" s="154" t="s">
        <v>556</v>
      </c>
      <c r="B5" s="159"/>
      <c r="C5" s="160"/>
      <c r="D5" s="161">
        <v>110142</v>
      </c>
      <c r="E5" s="162"/>
      <c r="F5" s="163">
        <v>317319</v>
      </c>
      <c r="G5" s="164"/>
      <c r="H5" s="165"/>
    </row>
    <row r="6" spans="1:8" x14ac:dyDescent="0.15">
      <c r="A6" s="166"/>
      <c r="B6" s="167"/>
      <c r="C6" s="168"/>
      <c r="D6" s="169">
        <v>66271</v>
      </c>
      <c r="E6" s="170"/>
      <c r="F6" s="171">
        <v>164214</v>
      </c>
      <c r="G6" s="172"/>
      <c r="H6" s="173"/>
    </row>
    <row r="7" spans="1:8" x14ac:dyDescent="0.15">
      <c r="A7" s="154" t="s">
        <v>557</v>
      </c>
      <c r="B7" s="159"/>
      <c r="C7" s="160"/>
      <c r="D7" s="161">
        <v>80309</v>
      </c>
      <c r="E7" s="162"/>
      <c r="F7" s="163">
        <v>289738</v>
      </c>
      <c r="G7" s="164"/>
      <c r="H7" s="165"/>
    </row>
    <row r="8" spans="1:8" x14ac:dyDescent="0.15">
      <c r="A8" s="166"/>
      <c r="B8" s="167"/>
      <c r="C8" s="168"/>
      <c r="D8" s="169">
        <v>49517</v>
      </c>
      <c r="E8" s="170"/>
      <c r="F8" s="171">
        <v>156238</v>
      </c>
      <c r="G8" s="172"/>
      <c r="H8" s="173"/>
    </row>
    <row r="9" spans="1:8" x14ac:dyDescent="0.15">
      <c r="A9" s="154" t="s">
        <v>558</v>
      </c>
      <c r="B9" s="159"/>
      <c r="C9" s="160"/>
      <c r="D9" s="161">
        <v>124219</v>
      </c>
      <c r="E9" s="162"/>
      <c r="F9" s="163">
        <v>316937</v>
      </c>
      <c r="G9" s="164"/>
      <c r="H9" s="165"/>
    </row>
    <row r="10" spans="1:8" x14ac:dyDescent="0.15">
      <c r="A10" s="166"/>
      <c r="B10" s="167"/>
      <c r="C10" s="168"/>
      <c r="D10" s="169">
        <v>92942</v>
      </c>
      <c r="E10" s="170"/>
      <c r="F10" s="171">
        <v>199150</v>
      </c>
      <c r="G10" s="172"/>
      <c r="H10" s="173"/>
    </row>
    <row r="11" spans="1:8" x14ac:dyDescent="0.15">
      <c r="A11" s="154" t="s">
        <v>559</v>
      </c>
      <c r="B11" s="159"/>
      <c r="C11" s="160"/>
      <c r="D11" s="161">
        <v>426391</v>
      </c>
      <c r="E11" s="162"/>
      <c r="F11" s="163">
        <v>332350</v>
      </c>
      <c r="G11" s="164"/>
      <c r="H11" s="165"/>
    </row>
    <row r="12" spans="1:8" x14ac:dyDescent="0.15">
      <c r="A12" s="166"/>
      <c r="B12" s="167"/>
      <c r="C12" s="174"/>
      <c r="D12" s="169">
        <v>405981</v>
      </c>
      <c r="E12" s="170"/>
      <c r="F12" s="171">
        <v>200453</v>
      </c>
      <c r="G12" s="172"/>
      <c r="H12" s="173"/>
    </row>
    <row r="13" spans="1:8" x14ac:dyDescent="0.15">
      <c r="A13" s="154"/>
      <c r="B13" s="159"/>
      <c r="C13" s="175"/>
      <c r="D13" s="176">
        <v>167005</v>
      </c>
      <c r="E13" s="177"/>
      <c r="F13" s="178">
        <v>313329</v>
      </c>
      <c r="G13" s="179"/>
      <c r="H13" s="165"/>
    </row>
    <row r="14" spans="1:8" x14ac:dyDescent="0.15">
      <c r="A14" s="166"/>
      <c r="B14" s="167"/>
      <c r="C14" s="168"/>
      <c r="D14" s="169">
        <v>136880</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v>
      </c>
      <c r="C19" s="180">
        <f>ROUND(VALUE(SUBSTITUTE(実質収支比率等に係る経年分析!G$48,"▲","-")),2)</f>
        <v>2.2999999999999998</v>
      </c>
      <c r="D19" s="180">
        <f>ROUND(VALUE(SUBSTITUTE(実質収支比率等に係る経年分析!H$48,"▲","-")),2)</f>
        <v>2.71</v>
      </c>
      <c r="E19" s="180">
        <f>ROUND(VALUE(SUBSTITUTE(実質収支比率等に係る経年分析!I$48,"▲","-")),2)</f>
        <v>2.86</v>
      </c>
      <c r="F19" s="180">
        <f>ROUND(VALUE(SUBSTITUTE(実質収支比率等に係る経年分析!J$48,"▲","-")),2)</f>
        <v>3.71</v>
      </c>
    </row>
    <row r="20" spans="1:11" x14ac:dyDescent="0.15">
      <c r="A20" s="180" t="s">
        <v>55</v>
      </c>
      <c r="B20" s="180">
        <f>ROUND(VALUE(SUBSTITUTE(実質収支比率等に係る経年分析!F$47,"▲","-")),2)</f>
        <v>39.119999999999997</v>
      </c>
      <c r="C20" s="180">
        <f>ROUND(VALUE(SUBSTITUTE(実質収支比率等に係る経年分析!G$47,"▲","-")),2)</f>
        <v>36.729999999999997</v>
      </c>
      <c r="D20" s="180">
        <f>ROUND(VALUE(SUBSTITUTE(実質収支比率等に係る経年分析!H$47,"▲","-")),2)</f>
        <v>35.71</v>
      </c>
      <c r="E20" s="180">
        <f>ROUND(VALUE(SUBSTITUTE(実質収支比率等に係る経年分析!I$47,"▲","-")),2)</f>
        <v>33.380000000000003</v>
      </c>
      <c r="F20" s="180">
        <f>ROUND(VALUE(SUBSTITUTE(実質収支比率等に係る経年分析!J$47,"▲","-")),2)</f>
        <v>30.24</v>
      </c>
    </row>
    <row r="21" spans="1:11" x14ac:dyDescent="0.15">
      <c r="A21" s="180" t="s">
        <v>56</v>
      </c>
      <c r="B21" s="180">
        <f>IF(ISNUMBER(VALUE(SUBSTITUTE(実質収支比率等に係る経年分析!F$49,"▲","-"))),ROUND(VALUE(SUBSTITUTE(実質収支比率等に係る経年分析!F$49,"▲","-")),2),NA())</f>
        <v>-1.22</v>
      </c>
      <c r="C21" s="180">
        <f>IF(ISNUMBER(VALUE(SUBSTITUTE(実質収支比率等に係る経年分析!G$49,"▲","-"))),ROUND(VALUE(SUBSTITUTE(実質収支比率等に係る経年分析!G$49,"▲","-")),2),NA())</f>
        <v>-5.5</v>
      </c>
      <c r="D21" s="180">
        <f>IF(ISNUMBER(VALUE(SUBSTITUTE(実質収支比率等に係る経年分析!H$49,"▲","-"))),ROUND(VALUE(SUBSTITUTE(実質収支比率等に係る経年分析!H$49,"▲","-")),2),NA())</f>
        <v>-2.2400000000000002</v>
      </c>
      <c r="E21" s="180">
        <f>IF(ISNUMBER(VALUE(SUBSTITUTE(実質収支比率等に係る経年分析!I$49,"▲","-"))),ROUND(VALUE(SUBSTITUTE(実質収支比率等に係る経年分析!I$49,"▲","-")),2),NA())</f>
        <v>-4.88</v>
      </c>
      <c r="F21" s="180">
        <f>IF(ISNUMBER(VALUE(SUBSTITUTE(実質収支比率等に係る経年分析!J$49,"▲","-"))),ROUND(VALUE(SUBSTITUTE(実質収支比率等に係る経年分析!J$49,"▲","-")),2),NA())</f>
        <v>-2.6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上松町後期高齢者医療特別会計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上松町奨学金特別会計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上松町国民健康保険特別会計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上松町下水道事業会計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0.48</v>
      </c>
    </row>
    <row r="35" spans="1:16" x14ac:dyDescent="0.15">
      <c r="A35" s="181" t="str">
        <f>IF(連結実質赤字比率に係る赤字・黒字の構成分析!C$35="",NA(),連結実質赤字比率に係る赤字・黒字の構成分析!C$35)</f>
        <v>上松町水道事業会計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2.2999999999999998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565</v>
      </c>
      <c r="E42" s="182"/>
      <c r="F42" s="182"/>
      <c r="G42" s="182">
        <f>'実質公債費比率（分子）の構造'!L$52</f>
        <v>556</v>
      </c>
      <c r="H42" s="182"/>
      <c r="I42" s="182"/>
      <c r="J42" s="182">
        <f>'実質公債費比率（分子）の構造'!M$52</f>
        <v>559</v>
      </c>
      <c r="K42" s="182"/>
      <c r="L42" s="182"/>
      <c r="M42" s="182">
        <f>'実質公債費比率（分子）の構造'!N$52</f>
        <v>521</v>
      </c>
      <c r="N42" s="182"/>
      <c r="O42" s="182"/>
      <c r="P42" s="182">
        <f>'実質公債費比率（分子）の構造'!O$52</f>
        <v>492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18</v>
      </c>
      <c r="C44" s="182"/>
      <c r="D44" s="182"/>
      <c r="E44" s="182">
        <f>'実質公債費比率（分子）の構造'!L$50</f>
        <v>17</v>
      </c>
      <c r="F44" s="182"/>
      <c r="G44" s="182"/>
      <c r="H44" s="182">
        <f>'実質公債費比率（分子）の構造'!M$50</f>
        <v>16</v>
      </c>
      <c r="I44" s="182"/>
      <c r="J44" s="182"/>
      <c r="K44" s="182">
        <f>'実質公債費比率（分子）の構造'!N$50</f>
        <v>16</v>
      </c>
      <c r="L44" s="182"/>
      <c r="M44" s="182"/>
      <c r="N44" s="182">
        <f>'実質公債費比率（分子）の構造'!O$50</f>
        <v>16</v>
      </c>
      <c r="O44" s="182"/>
      <c r="P44" s="182"/>
    </row>
    <row r="45" spans="1:16" x14ac:dyDescent="0.15">
      <c r="A45" s="182" t="s">
        <v>66</v>
      </c>
      <c r="B45" s="182">
        <f>'実質公債費比率（分子）の構造'!K$49</f>
        <v>14</v>
      </c>
      <c r="C45" s="182"/>
      <c r="D45" s="182"/>
      <c r="E45" s="182">
        <f>'実質公債費比率（分子）の構造'!L$49</f>
        <v>12</v>
      </c>
      <c r="F45" s="182"/>
      <c r="G45" s="182"/>
      <c r="H45" s="182">
        <f>'実質公債費比率（分子）の構造'!M$49</f>
        <v>13</v>
      </c>
      <c r="I45" s="182"/>
      <c r="J45" s="182"/>
      <c r="K45" s="182">
        <f>'実質公債費比率（分子）の構造'!N$49</f>
        <v>13</v>
      </c>
      <c r="L45" s="182"/>
      <c r="M45" s="182"/>
      <c r="N45" s="182">
        <f>'実質公債費比率（分子）の構造'!O$49</f>
        <v>13</v>
      </c>
      <c r="O45" s="182"/>
      <c r="P45" s="182"/>
    </row>
    <row r="46" spans="1:16" x14ac:dyDescent="0.15">
      <c r="A46" s="182" t="s">
        <v>67</v>
      </c>
      <c r="B46" s="182">
        <f>'実質公債費比率（分子）の構造'!K$48</f>
        <v>189</v>
      </c>
      <c r="C46" s="182"/>
      <c r="D46" s="182"/>
      <c r="E46" s="182">
        <f>'実質公債費比率（分子）の構造'!L$48</f>
        <v>189</v>
      </c>
      <c r="F46" s="182"/>
      <c r="G46" s="182"/>
      <c r="H46" s="182">
        <f>'実質公債費比率（分子）の構造'!M$48</f>
        <v>168</v>
      </c>
      <c r="I46" s="182"/>
      <c r="J46" s="182"/>
      <c r="K46" s="182">
        <f>'実質公債費比率（分子）の構造'!N$48</f>
        <v>151</v>
      </c>
      <c r="L46" s="182"/>
      <c r="M46" s="182"/>
      <c r="N46" s="182">
        <f>'実質公債費比率（分子）の構造'!O$48</f>
        <v>142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450</v>
      </c>
      <c r="C49" s="182"/>
      <c r="D49" s="182"/>
      <c r="E49" s="182">
        <f>'実質公債費比率（分子）の構造'!L$45</f>
        <v>454</v>
      </c>
      <c r="F49" s="182"/>
      <c r="G49" s="182"/>
      <c r="H49" s="182">
        <f>'実質公債費比率（分子）の構造'!M$45</f>
        <v>463</v>
      </c>
      <c r="I49" s="182"/>
      <c r="J49" s="182"/>
      <c r="K49" s="182">
        <f>'実質公債費比率（分子）の構造'!N$45</f>
        <v>431</v>
      </c>
      <c r="L49" s="182"/>
      <c r="M49" s="182"/>
      <c r="N49" s="182">
        <f>'実質公債費比率（分子）の構造'!O$45</f>
        <v>444</v>
      </c>
      <c r="O49" s="182"/>
      <c r="P49" s="182"/>
    </row>
    <row r="50" spans="1:16" x14ac:dyDescent="0.15">
      <c r="A50" s="182" t="s">
        <v>71</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101</v>
      </c>
      <c r="J50" s="182" t="e">
        <f>NA()</f>
        <v>#N/A</v>
      </c>
      <c r="K50" s="182" t="e">
        <f>NA()</f>
        <v>#N/A</v>
      </c>
      <c r="L50" s="182">
        <f>IF(ISNUMBER('実質公債費比率（分子）の構造'!N$53),'実質公債費比率（分子）の構造'!N$53,NA())</f>
        <v>90</v>
      </c>
      <c r="M50" s="182" t="e">
        <f>NA()</f>
        <v>#N/A</v>
      </c>
      <c r="N50" s="182" t="e">
        <f>NA()</f>
        <v>#N/A</v>
      </c>
      <c r="O50" s="182">
        <f>IF(ISNUMBER('実質公債費比率（分子）の構造'!O$53),'実質公債費比率（分子）の構造'!O$53,NA())</f>
        <v>123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4487</v>
      </c>
      <c r="E56" s="181"/>
      <c r="F56" s="181"/>
      <c r="G56" s="181">
        <f>'将来負担比率（分子）の構造'!J$52</f>
        <v>4355</v>
      </c>
      <c r="H56" s="181"/>
      <c r="I56" s="181"/>
      <c r="J56" s="181">
        <f>'将来負担比率（分子）の構造'!K$52</f>
        <v>4150</v>
      </c>
      <c r="K56" s="181"/>
      <c r="L56" s="181"/>
      <c r="M56" s="181">
        <f>'将来負担比率（分子）の構造'!L$52</f>
        <v>3997</v>
      </c>
      <c r="N56" s="181"/>
      <c r="O56" s="181"/>
      <c r="P56" s="181">
        <f>'将来負担比率（分子）の構造'!M$52</f>
        <v>4289</v>
      </c>
    </row>
    <row r="57" spans="1:16" x14ac:dyDescent="0.15">
      <c r="A57" s="181" t="s">
        <v>42</v>
      </c>
      <c r="B57" s="181"/>
      <c r="C57" s="181"/>
      <c r="D57" s="181">
        <f>'将来負担比率（分子）の構造'!I$51</f>
        <v>160</v>
      </c>
      <c r="E57" s="181"/>
      <c r="F57" s="181"/>
      <c r="G57" s="181">
        <f>'将来負担比率（分子）の構造'!J$51</f>
        <v>161</v>
      </c>
      <c r="H57" s="181"/>
      <c r="I57" s="181"/>
      <c r="J57" s="181">
        <f>'将来負担比率（分子）の構造'!K$51</f>
        <v>159</v>
      </c>
      <c r="K57" s="181"/>
      <c r="L57" s="181"/>
      <c r="M57" s="181">
        <f>'将来負担比率（分子）の構造'!L$51</f>
        <v>146</v>
      </c>
      <c r="N57" s="181"/>
      <c r="O57" s="181"/>
      <c r="P57" s="181">
        <f>'将来負担比率（分子）の構造'!M$51</f>
        <v>139</v>
      </c>
    </row>
    <row r="58" spans="1:16" x14ac:dyDescent="0.15">
      <c r="A58" s="181" t="s">
        <v>41</v>
      </c>
      <c r="B58" s="181"/>
      <c r="C58" s="181"/>
      <c r="D58" s="181">
        <f>'将来負担比率（分子）の構造'!I$50</f>
        <v>2091</v>
      </c>
      <c r="E58" s="181"/>
      <c r="F58" s="181"/>
      <c r="G58" s="181">
        <f>'将来負担比率（分子）の構造'!J$50</f>
        <v>2057</v>
      </c>
      <c r="H58" s="181"/>
      <c r="I58" s="181"/>
      <c r="J58" s="181">
        <f>'将来負担比率（分子）の構造'!K$50</f>
        <v>1945</v>
      </c>
      <c r="K58" s="181"/>
      <c r="L58" s="181"/>
      <c r="M58" s="181">
        <f>'将来負担比率（分子）の構造'!L$50</f>
        <v>1763</v>
      </c>
      <c r="N58" s="181"/>
      <c r="O58" s="181"/>
      <c r="P58" s="181">
        <f>'将来負担比率（分子）の構造'!M$50</f>
        <v>1528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782</v>
      </c>
      <c r="C62" s="181"/>
      <c r="D62" s="181"/>
      <c r="E62" s="181">
        <f>'将来負担比率（分子）の構造'!J$45</f>
        <v>787</v>
      </c>
      <c r="F62" s="181"/>
      <c r="G62" s="181"/>
      <c r="H62" s="181">
        <f>'将来負担比率（分子）の構造'!K$45</f>
        <v>762</v>
      </c>
      <c r="I62" s="181"/>
      <c r="J62" s="181"/>
      <c r="K62" s="181">
        <f>'将来負担比率（分子）の構造'!L$45</f>
        <v>604</v>
      </c>
      <c r="L62" s="181"/>
      <c r="M62" s="181"/>
      <c r="N62" s="181">
        <f>'将来負担比率（分子）の構造'!M$45</f>
        <v>646</v>
      </c>
      <c r="O62" s="181"/>
      <c r="P62" s="181"/>
    </row>
    <row r="63" spans="1:16" x14ac:dyDescent="0.15">
      <c r="A63" s="181" t="s">
        <v>34</v>
      </c>
      <c r="B63" s="181">
        <f>'将来負担比率（分子）の構造'!I$44</f>
        <v>134</v>
      </c>
      <c r="C63" s="181"/>
      <c r="D63" s="181"/>
      <c r="E63" s="181">
        <f>'将来負担比率（分子）の構造'!J$44</f>
        <v>119</v>
      </c>
      <c r="F63" s="181"/>
      <c r="G63" s="181"/>
      <c r="H63" s="181">
        <f>'将来負担比率（分子）の構造'!K$44</f>
        <v>103</v>
      </c>
      <c r="I63" s="181"/>
      <c r="J63" s="181"/>
      <c r="K63" s="181">
        <f>'将来負担比率（分子）の構造'!L$44</f>
        <v>89</v>
      </c>
      <c r="L63" s="181"/>
      <c r="M63" s="181"/>
      <c r="N63" s="181">
        <f>'将来負担比率（分子）の構造'!M$44</f>
        <v>73</v>
      </c>
      <c r="O63" s="181"/>
      <c r="P63" s="181"/>
    </row>
    <row r="64" spans="1:16" x14ac:dyDescent="0.15">
      <c r="A64" s="181" t="s">
        <v>33</v>
      </c>
      <c r="B64" s="181">
        <f>'将来負担比率（分子）の構造'!I$43</f>
        <v>1966</v>
      </c>
      <c r="C64" s="181"/>
      <c r="D64" s="181"/>
      <c r="E64" s="181">
        <f>'将来負担比率（分子）の構造'!J$43</f>
        <v>1808</v>
      </c>
      <c r="F64" s="181"/>
      <c r="G64" s="181"/>
      <c r="H64" s="181">
        <f>'将来負担比率（分子）の構造'!K$43</f>
        <v>1618</v>
      </c>
      <c r="I64" s="181"/>
      <c r="J64" s="181"/>
      <c r="K64" s="181">
        <f>'将来負担比率（分子）の構造'!L$43</f>
        <v>1454</v>
      </c>
      <c r="L64" s="181"/>
      <c r="M64" s="181"/>
      <c r="N64" s="181">
        <f>'将来負担比率（分子）の構造'!M$43</f>
        <v>1349</v>
      </c>
      <c r="O64" s="181"/>
      <c r="P64" s="181"/>
    </row>
    <row r="65" spans="1:16" x14ac:dyDescent="0.15">
      <c r="A65" s="181" t="s">
        <v>32</v>
      </c>
      <c r="B65" s="181">
        <f>'将来負担比率（分子）の構造'!I$42</f>
        <v>251</v>
      </c>
      <c r="C65" s="181"/>
      <c r="D65" s="181"/>
      <c r="E65" s="181">
        <f>'将来負担比率（分子）の構造'!J$42</f>
        <v>223</v>
      </c>
      <c r="F65" s="181"/>
      <c r="G65" s="181"/>
      <c r="H65" s="181">
        <f>'将来負担比率（分子）の構造'!K$42</f>
        <v>205</v>
      </c>
      <c r="I65" s="181"/>
      <c r="J65" s="181"/>
      <c r="K65" s="181">
        <f>'将来負担比率（分子）の構造'!L$42</f>
        <v>188</v>
      </c>
      <c r="L65" s="181"/>
      <c r="M65" s="181"/>
      <c r="N65" s="181">
        <f>'将来負担比率（分子）の構造'!M$42</f>
        <v>170</v>
      </c>
      <c r="O65" s="181"/>
      <c r="P65" s="181"/>
    </row>
    <row r="66" spans="1:16" x14ac:dyDescent="0.15">
      <c r="A66" s="181" t="s">
        <v>31</v>
      </c>
      <c r="B66" s="181">
        <f>'将来負担比率（分子）の構造'!I$41</f>
        <v>3961</v>
      </c>
      <c r="C66" s="181"/>
      <c r="D66" s="181"/>
      <c r="E66" s="181">
        <f>'将来負担比率（分子）の構造'!J$41</f>
        <v>3981</v>
      </c>
      <c r="F66" s="181"/>
      <c r="G66" s="181"/>
      <c r="H66" s="181">
        <f>'将来負担比率（分子）の構造'!K$41</f>
        <v>3897</v>
      </c>
      <c r="I66" s="181"/>
      <c r="J66" s="181"/>
      <c r="K66" s="181">
        <f>'将来負担比率（分子）の構造'!L$41</f>
        <v>4289</v>
      </c>
      <c r="L66" s="181"/>
      <c r="M66" s="181"/>
      <c r="N66" s="181">
        <f>'将来負担比率（分子）の構造'!M$41</f>
        <v>5329</v>
      </c>
      <c r="O66" s="181"/>
      <c r="P66" s="181"/>
    </row>
    <row r="67" spans="1:16" x14ac:dyDescent="0.15">
      <c r="A67" s="181" t="s">
        <v>75</v>
      </c>
      <c r="B67" s="181" t="e">
        <f>NA()</f>
        <v>#N/A</v>
      </c>
      <c r="C67" s="181">
        <f>IF(ISNUMBER('将来負担比率（分子）の構造'!I$53), IF('将来負担比率（分子）の構造'!I$53 &lt; 0, 0, '将来負担比率（分子）の構造'!I$53), NA())</f>
        <v>355</v>
      </c>
      <c r="D67" s="181" t="e">
        <f>NA()</f>
        <v>#N/A</v>
      </c>
      <c r="E67" s="181" t="e">
        <f>NA()</f>
        <v>#N/A</v>
      </c>
      <c r="F67" s="181">
        <f>IF(ISNUMBER('将来負担比率（分子）の構造'!J$53), IF('将来負担比率（分子）の構造'!J$53 &lt; 0, 0, '将来負担比率（分子）の構造'!J$53), NA())</f>
        <v>345</v>
      </c>
      <c r="G67" s="181" t="e">
        <f>NA()</f>
        <v>#N/A</v>
      </c>
      <c r="H67" s="181" t="e">
        <f>NA()</f>
        <v>#N/A</v>
      </c>
      <c r="I67" s="181">
        <f>IF(ISNUMBER('将来負担比率（分子）の構造'!K$53), IF('将来負担比率（分子）の構造'!K$53 &lt; 0, 0, '将来負担比率（分子）の構造'!K$53), NA())</f>
        <v>331</v>
      </c>
      <c r="J67" s="181" t="e">
        <f>NA()</f>
        <v>#N/A</v>
      </c>
      <c r="K67" s="181" t="e">
        <f>NA()</f>
        <v>#N/A</v>
      </c>
      <c r="L67" s="181">
        <f>IF(ISNUMBER('将来負担比率（分子）の構造'!L$53), IF('将来負担比率（分子）の構造'!L$53 &lt; 0, 0, '将来負担比率（分子）の構造'!L$53), NA())</f>
        <v>718</v>
      </c>
      <c r="M67" s="181" t="e">
        <f>NA()</f>
        <v>#N/A</v>
      </c>
      <c r="N67" s="181" t="e">
        <f>NA()</f>
        <v>#N/A</v>
      </c>
      <c r="O67" s="181">
        <f>IF(ISNUMBER('将来負担比率（分子）の構造'!M$53), IF('将来負担比率（分子）の構造'!M$53 &lt; 0, 0, '将来負担比率（分子）の構造'!M$53), NA())</f>
        <v>1611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880</v>
      </c>
      <c r="C72" s="185">
        <f>基金残高に係る経年分析!G55</f>
        <v>805</v>
      </c>
      <c r="D72" s="185">
        <f>基金残高に係る経年分析!H55</f>
        <v>762</v>
      </c>
    </row>
    <row r="73" spans="1:16" x14ac:dyDescent="0.15">
      <c r="A73" s="184" t="s">
        <v>78</v>
      </c>
      <c r="B73" s="185">
        <f>基金残高に係る経年分析!F56</f>
        <v>137</v>
      </c>
      <c r="C73" s="185">
        <f>基金残高に係る経年分析!G56</f>
        <v>137</v>
      </c>
      <c r="D73" s="185">
        <f>基金残高に係る経年分析!H56</f>
        <v>137</v>
      </c>
    </row>
    <row r="74" spans="1:16" x14ac:dyDescent="0.15">
      <c r="A74" s="184" t="s">
        <v>79</v>
      </c>
      <c r="B74" s="185">
        <f>基金残高に係る経年分析!F57</f>
        <v>751</v>
      </c>
      <c r="C74" s="185">
        <f>基金残高に係る経年分析!G57</f>
        <v>639</v>
      </c>
      <c r="D74" s="185">
        <f>基金残高に係る経年分析!H57</f>
        <v>430</v>
      </c>
    </row>
  </sheetData>
  <sheetProtection algorithmName="SHA-512" hashValue="tXr0uWoUotSDf5v4kkKhfmTbO7pEFUoPTomAZrY5CSi3AzUDeBnC+KuiSrDCdkPDcPEmLoI1LkIB996Ep6u/CA==" saltValue="G7ex0gwHQOvjqwUOunXr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583945</v>
      </c>
      <c r="S5" s="675"/>
      <c r="T5" s="675"/>
      <c r="U5" s="675"/>
      <c r="V5" s="675"/>
      <c r="W5" s="675"/>
      <c r="X5" s="675"/>
      <c r="Y5" s="676"/>
      <c r="Z5" s="677">
        <v>10.1</v>
      </c>
      <c r="AA5" s="677"/>
      <c r="AB5" s="677"/>
      <c r="AC5" s="677"/>
      <c r="AD5" s="678">
        <v>583945</v>
      </c>
      <c r="AE5" s="678"/>
      <c r="AF5" s="678"/>
      <c r="AG5" s="678"/>
      <c r="AH5" s="678"/>
      <c r="AI5" s="678"/>
      <c r="AJ5" s="678"/>
      <c r="AK5" s="678"/>
      <c r="AL5" s="679">
        <v>23.4</v>
      </c>
      <c r="AM5" s="680"/>
      <c r="AN5" s="680"/>
      <c r="AO5" s="681"/>
      <c r="AP5" s="671" t="s">
        <v>233</v>
      </c>
      <c r="AQ5" s="672"/>
      <c r="AR5" s="672"/>
      <c r="AS5" s="672"/>
      <c r="AT5" s="672"/>
      <c r="AU5" s="672"/>
      <c r="AV5" s="672"/>
      <c r="AW5" s="672"/>
      <c r="AX5" s="672"/>
      <c r="AY5" s="672"/>
      <c r="AZ5" s="672"/>
      <c r="BA5" s="672"/>
      <c r="BB5" s="672"/>
      <c r="BC5" s="672"/>
      <c r="BD5" s="672"/>
      <c r="BE5" s="672"/>
      <c r="BF5" s="673"/>
      <c r="BG5" s="685">
        <v>583893</v>
      </c>
      <c r="BH5" s="686"/>
      <c r="BI5" s="686"/>
      <c r="BJ5" s="686"/>
      <c r="BK5" s="686"/>
      <c r="BL5" s="686"/>
      <c r="BM5" s="686"/>
      <c r="BN5" s="687"/>
      <c r="BO5" s="688">
        <v>100</v>
      </c>
      <c r="BP5" s="688"/>
      <c r="BQ5" s="688"/>
      <c r="BR5" s="688"/>
      <c r="BS5" s="689">
        <v>46054</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50435</v>
      </c>
      <c r="S6" s="686"/>
      <c r="T6" s="686"/>
      <c r="U6" s="686"/>
      <c r="V6" s="686"/>
      <c r="W6" s="686"/>
      <c r="X6" s="686"/>
      <c r="Y6" s="687"/>
      <c r="Z6" s="688">
        <v>0.9</v>
      </c>
      <c r="AA6" s="688"/>
      <c r="AB6" s="688"/>
      <c r="AC6" s="688"/>
      <c r="AD6" s="689">
        <v>50435</v>
      </c>
      <c r="AE6" s="689"/>
      <c r="AF6" s="689"/>
      <c r="AG6" s="689"/>
      <c r="AH6" s="689"/>
      <c r="AI6" s="689"/>
      <c r="AJ6" s="689"/>
      <c r="AK6" s="689"/>
      <c r="AL6" s="690">
        <v>2</v>
      </c>
      <c r="AM6" s="691"/>
      <c r="AN6" s="691"/>
      <c r="AO6" s="692"/>
      <c r="AP6" s="682" t="s">
        <v>238</v>
      </c>
      <c r="AQ6" s="683"/>
      <c r="AR6" s="683"/>
      <c r="AS6" s="683"/>
      <c r="AT6" s="683"/>
      <c r="AU6" s="683"/>
      <c r="AV6" s="683"/>
      <c r="AW6" s="683"/>
      <c r="AX6" s="683"/>
      <c r="AY6" s="683"/>
      <c r="AZ6" s="683"/>
      <c r="BA6" s="683"/>
      <c r="BB6" s="683"/>
      <c r="BC6" s="683"/>
      <c r="BD6" s="683"/>
      <c r="BE6" s="683"/>
      <c r="BF6" s="684"/>
      <c r="BG6" s="685">
        <v>583893</v>
      </c>
      <c r="BH6" s="686"/>
      <c r="BI6" s="686"/>
      <c r="BJ6" s="686"/>
      <c r="BK6" s="686"/>
      <c r="BL6" s="686"/>
      <c r="BM6" s="686"/>
      <c r="BN6" s="687"/>
      <c r="BO6" s="688">
        <v>100</v>
      </c>
      <c r="BP6" s="688"/>
      <c r="BQ6" s="688"/>
      <c r="BR6" s="688"/>
      <c r="BS6" s="689">
        <v>46054</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44979</v>
      </c>
      <c r="CS6" s="686"/>
      <c r="CT6" s="686"/>
      <c r="CU6" s="686"/>
      <c r="CV6" s="686"/>
      <c r="CW6" s="686"/>
      <c r="CX6" s="686"/>
      <c r="CY6" s="687"/>
      <c r="CZ6" s="679">
        <v>0.8</v>
      </c>
      <c r="DA6" s="680"/>
      <c r="DB6" s="680"/>
      <c r="DC6" s="699"/>
      <c r="DD6" s="694" t="s">
        <v>240</v>
      </c>
      <c r="DE6" s="686"/>
      <c r="DF6" s="686"/>
      <c r="DG6" s="686"/>
      <c r="DH6" s="686"/>
      <c r="DI6" s="686"/>
      <c r="DJ6" s="686"/>
      <c r="DK6" s="686"/>
      <c r="DL6" s="686"/>
      <c r="DM6" s="686"/>
      <c r="DN6" s="686"/>
      <c r="DO6" s="686"/>
      <c r="DP6" s="687"/>
      <c r="DQ6" s="694">
        <v>44979</v>
      </c>
      <c r="DR6" s="686"/>
      <c r="DS6" s="686"/>
      <c r="DT6" s="686"/>
      <c r="DU6" s="686"/>
      <c r="DV6" s="686"/>
      <c r="DW6" s="686"/>
      <c r="DX6" s="686"/>
      <c r="DY6" s="686"/>
      <c r="DZ6" s="686"/>
      <c r="EA6" s="686"/>
      <c r="EB6" s="686"/>
      <c r="EC6" s="695"/>
    </row>
    <row r="7" spans="2:143" ht="11.25" customHeight="1" x14ac:dyDescent="0.15">
      <c r="B7" s="682" t="s">
        <v>241</v>
      </c>
      <c r="C7" s="683"/>
      <c r="D7" s="683"/>
      <c r="E7" s="683"/>
      <c r="F7" s="683"/>
      <c r="G7" s="683"/>
      <c r="H7" s="683"/>
      <c r="I7" s="683"/>
      <c r="J7" s="683"/>
      <c r="K7" s="683"/>
      <c r="L7" s="683"/>
      <c r="M7" s="683"/>
      <c r="N7" s="683"/>
      <c r="O7" s="683"/>
      <c r="P7" s="683"/>
      <c r="Q7" s="684"/>
      <c r="R7" s="685">
        <v>410</v>
      </c>
      <c r="S7" s="686"/>
      <c r="T7" s="686"/>
      <c r="U7" s="686"/>
      <c r="V7" s="686"/>
      <c r="W7" s="686"/>
      <c r="X7" s="686"/>
      <c r="Y7" s="687"/>
      <c r="Z7" s="688">
        <v>0</v>
      </c>
      <c r="AA7" s="688"/>
      <c r="AB7" s="688"/>
      <c r="AC7" s="688"/>
      <c r="AD7" s="689">
        <v>410</v>
      </c>
      <c r="AE7" s="689"/>
      <c r="AF7" s="689"/>
      <c r="AG7" s="689"/>
      <c r="AH7" s="689"/>
      <c r="AI7" s="689"/>
      <c r="AJ7" s="689"/>
      <c r="AK7" s="689"/>
      <c r="AL7" s="690">
        <v>0</v>
      </c>
      <c r="AM7" s="691"/>
      <c r="AN7" s="691"/>
      <c r="AO7" s="692"/>
      <c r="AP7" s="682" t="s">
        <v>242</v>
      </c>
      <c r="AQ7" s="683"/>
      <c r="AR7" s="683"/>
      <c r="AS7" s="683"/>
      <c r="AT7" s="683"/>
      <c r="AU7" s="683"/>
      <c r="AV7" s="683"/>
      <c r="AW7" s="683"/>
      <c r="AX7" s="683"/>
      <c r="AY7" s="683"/>
      <c r="AZ7" s="683"/>
      <c r="BA7" s="683"/>
      <c r="BB7" s="683"/>
      <c r="BC7" s="683"/>
      <c r="BD7" s="683"/>
      <c r="BE7" s="683"/>
      <c r="BF7" s="684"/>
      <c r="BG7" s="685">
        <v>228770</v>
      </c>
      <c r="BH7" s="686"/>
      <c r="BI7" s="686"/>
      <c r="BJ7" s="686"/>
      <c r="BK7" s="686"/>
      <c r="BL7" s="686"/>
      <c r="BM7" s="686"/>
      <c r="BN7" s="687"/>
      <c r="BO7" s="688">
        <v>39.200000000000003</v>
      </c>
      <c r="BP7" s="688"/>
      <c r="BQ7" s="688"/>
      <c r="BR7" s="688"/>
      <c r="BS7" s="689">
        <v>7127</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2439504</v>
      </c>
      <c r="CS7" s="686"/>
      <c r="CT7" s="686"/>
      <c r="CU7" s="686"/>
      <c r="CV7" s="686"/>
      <c r="CW7" s="686"/>
      <c r="CX7" s="686"/>
      <c r="CY7" s="687"/>
      <c r="CZ7" s="688">
        <v>43.6</v>
      </c>
      <c r="DA7" s="688"/>
      <c r="DB7" s="688"/>
      <c r="DC7" s="688"/>
      <c r="DD7" s="694">
        <v>1391854</v>
      </c>
      <c r="DE7" s="686"/>
      <c r="DF7" s="686"/>
      <c r="DG7" s="686"/>
      <c r="DH7" s="686"/>
      <c r="DI7" s="686"/>
      <c r="DJ7" s="686"/>
      <c r="DK7" s="686"/>
      <c r="DL7" s="686"/>
      <c r="DM7" s="686"/>
      <c r="DN7" s="686"/>
      <c r="DO7" s="686"/>
      <c r="DP7" s="687"/>
      <c r="DQ7" s="694">
        <v>585527</v>
      </c>
      <c r="DR7" s="686"/>
      <c r="DS7" s="686"/>
      <c r="DT7" s="686"/>
      <c r="DU7" s="686"/>
      <c r="DV7" s="686"/>
      <c r="DW7" s="686"/>
      <c r="DX7" s="686"/>
      <c r="DY7" s="686"/>
      <c r="DZ7" s="686"/>
      <c r="EA7" s="686"/>
      <c r="EB7" s="686"/>
      <c r="EC7" s="695"/>
    </row>
    <row r="8" spans="2:143" ht="11.25" customHeight="1" x14ac:dyDescent="0.15">
      <c r="B8" s="682" t="s">
        <v>244</v>
      </c>
      <c r="C8" s="683"/>
      <c r="D8" s="683"/>
      <c r="E8" s="683"/>
      <c r="F8" s="683"/>
      <c r="G8" s="683"/>
      <c r="H8" s="683"/>
      <c r="I8" s="683"/>
      <c r="J8" s="683"/>
      <c r="K8" s="683"/>
      <c r="L8" s="683"/>
      <c r="M8" s="683"/>
      <c r="N8" s="683"/>
      <c r="O8" s="683"/>
      <c r="P8" s="683"/>
      <c r="Q8" s="684"/>
      <c r="R8" s="685">
        <v>1807</v>
      </c>
      <c r="S8" s="686"/>
      <c r="T8" s="686"/>
      <c r="U8" s="686"/>
      <c r="V8" s="686"/>
      <c r="W8" s="686"/>
      <c r="X8" s="686"/>
      <c r="Y8" s="687"/>
      <c r="Z8" s="688">
        <v>0</v>
      </c>
      <c r="AA8" s="688"/>
      <c r="AB8" s="688"/>
      <c r="AC8" s="688"/>
      <c r="AD8" s="689">
        <v>1807</v>
      </c>
      <c r="AE8" s="689"/>
      <c r="AF8" s="689"/>
      <c r="AG8" s="689"/>
      <c r="AH8" s="689"/>
      <c r="AI8" s="689"/>
      <c r="AJ8" s="689"/>
      <c r="AK8" s="689"/>
      <c r="AL8" s="690">
        <v>0.1</v>
      </c>
      <c r="AM8" s="691"/>
      <c r="AN8" s="691"/>
      <c r="AO8" s="692"/>
      <c r="AP8" s="682" t="s">
        <v>245</v>
      </c>
      <c r="AQ8" s="683"/>
      <c r="AR8" s="683"/>
      <c r="AS8" s="683"/>
      <c r="AT8" s="683"/>
      <c r="AU8" s="683"/>
      <c r="AV8" s="683"/>
      <c r="AW8" s="683"/>
      <c r="AX8" s="683"/>
      <c r="AY8" s="683"/>
      <c r="AZ8" s="683"/>
      <c r="BA8" s="683"/>
      <c r="BB8" s="683"/>
      <c r="BC8" s="683"/>
      <c r="BD8" s="683"/>
      <c r="BE8" s="683"/>
      <c r="BF8" s="684"/>
      <c r="BG8" s="685">
        <v>7739</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824861</v>
      </c>
      <c r="CS8" s="686"/>
      <c r="CT8" s="686"/>
      <c r="CU8" s="686"/>
      <c r="CV8" s="686"/>
      <c r="CW8" s="686"/>
      <c r="CX8" s="686"/>
      <c r="CY8" s="687"/>
      <c r="CZ8" s="688">
        <v>14.7</v>
      </c>
      <c r="DA8" s="688"/>
      <c r="DB8" s="688"/>
      <c r="DC8" s="688"/>
      <c r="DD8" s="694">
        <v>13767</v>
      </c>
      <c r="DE8" s="686"/>
      <c r="DF8" s="686"/>
      <c r="DG8" s="686"/>
      <c r="DH8" s="686"/>
      <c r="DI8" s="686"/>
      <c r="DJ8" s="686"/>
      <c r="DK8" s="686"/>
      <c r="DL8" s="686"/>
      <c r="DM8" s="686"/>
      <c r="DN8" s="686"/>
      <c r="DO8" s="686"/>
      <c r="DP8" s="687"/>
      <c r="DQ8" s="694">
        <v>541807</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2069</v>
      </c>
      <c r="S9" s="686"/>
      <c r="T9" s="686"/>
      <c r="U9" s="686"/>
      <c r="V9" s="686"/>
      <c r="W9" s="686"/>
      <c r="X9" s="686"/>
      <c r="Y9" s="687"/>
      <c r="Z9" s="688">
        <v>0</v>
      </c>
      <c r="AA9" s="688"/>
      <c r="AB9" s="688"/>
      <c r="AC9" s="688"/>
      <c r="AD9" s="689">
        <v>2069</v>
      </c>
      <c r="AE9" s="689"/>
      <c r="AF9" s="689"/>
      <c r="AG9" s="689"/>
      <c r="AH9" s="689"/>
      <c r="AI9" s="689"/>
      <c r="AJ9" s="689"/>
      <c r="AK9" s="689"/>
      <c r="AL9" s="690">
        <v>0.1</v>
      </c>
      <c r="AM9" s="691"/>
      <c r="AN9" s="691"/>
      <c r="AO9" s="692"/>
      <c r="AP9" s="682" t="s">
        <v>248</v>
      </c>
      <c r="AQ9" s="683"/>
      <c r="AR9" s="683"/>
      <c r="AS9" s="683"/>
      <c r="AT9" s="683"/>
      <c r="AU9" s="683"/>
      <c r="AV9" s="683"/>
      <c r="AW9" s="683"/>
      <c r="AX9" s="683"/>
      <c r="AY9" s="683"/>
      <c r="AZ9" s="683"/>
      <c r="BA9" s="683"/>
      <c r="BB9" s="683"/>
      <c r="BC9" s="683"/>
      <c r="BD9" s="683"/>
      <c r="BE9" s="683"/>
      <c r="BF9" s="684"/>
      <c r="BG9" s="685">
        <v>173211</v>
      </c>
      <c r="BH9" s="686"/>
      <c r="BI9" s="686"/>
      <c r="BJ9" s="686"/>
      <c r="BK9" s="686"/>
      <c r="BL9" s="686"/>
      <c r="BM9" s="686"/>
      <c r="BN9" s="687"/>
      <c r="BO9" s="688">
        <v>29.7</v>
      </c>
      <c r="BP9" s="688"/>
      <c r="BQ9" s="688"/>
      <c r="BR9" s="688"/>
      <c r="BS9" s="694" t="s">
        <v>240</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257123</v>
      </c>
      <c r="CS9" s="686"/>
      <c r="CT9" s="686"/>
      <c r="CU9" s="686"/>
      <c r="CV9" s="686"/>
      <c r="CW9" s="686"/>
      <c r="CX9" s="686"/>
      <c r="CY9" s="687"/>
      <c r="CZ9" s="688">
        <v>4.5999999999999996</v>
      </c>
      <c r="DA9" s="688"/>
      <c r="DB9" s="688"/>
      <c r="DC9" s="688"/>
      <c r="DD9" s="694">
        <v>10039</v>
      </c>
      <c r="DE9" s="686"/>
      <c r="DF9" s="686"/>
      <c r="DG9" s="686"/>
      <c r="DH9" s="686"/>
      <c r="DI9" s="686"/>
      <c r="DJ9" s="686"/>
      <c r="DK9" s="686"/>
      <c r="DL9" s="686"/>
      <c r="DM9" s="686"/>
      <c r="DN9" s="686"/>
      <c r="DO9" s="686"/>
      <c r="DP9" s="687"/>
      <c r="DQ9" s="694">
        <v>242069</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129</v>
      </c>
      <c r="AA10" s="688"/>
      <c r="AB10" s="688"/>
      <c r="AC10" s="688"/>
      <c r="AD10" s="689" t="s">
        <v>240</v>
      </c>
      <c r="AE10" s="689"/>
      <c r="AF10" s="689"/>
      <c r="AG10" s="689"/>
      <c r="AH10" s="689"/>
      <c r="AI10" s="689"/>
      <c r="AJ10" s="689"/>
      <c r="AK10" s="689"/>
      <c r="AL10" s="690" t="s">
        <v>176</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16536</v>
      </c>
      <c r="BH10" s="686"/>
      <c r="BI10" s="686"/>
      <c r="BJ10" s="686"/>
      <c r="BK10" s="686"/>
      <c r="BL10" s="686"/>
      <c r="BM10" s="686"/>
      <c r="BN10" s="687"/>
      <c r="BO10" s="688">
        <v>2.8</v>
      </c>
      <c r="BP10" s="688"/>
      <c r="BQ10" s="688"/>
      <c r="BR10" s="688"/>
      <c r="BS10" s="694" t="s">
        <v>240</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4081</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4081</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110991</v>
      </c>
      <c r="S11" s="686"/>
      <c r="T11" s="686"/>
      <c r="U11" s="686"/>
      <c r="V11" s="686"/>
      <c r="W11" s="686"/>
      <c r="X11" s="686"/>
      <c r="Y11" s="687"/>
      <c r="Z11" s="690">
        <v>1.9</v>
      </c>
      <c r="AA11" s="691"/>
      <c r="AB11" s="691"/>
      <c r="AC11" s="703"/>
      <c r="AD11" s="694">
        <v>110991</v>
      </c>
      <c r="AE11" s="686"/>
      <c r="AF11" s="686"/>
      <c r="AG11" s="686"/>
      <c r="AH11" s="686"/>
      <c r="AI11" s="686"/>
      <c r="AJ11" s="686"/>
      <c r="AK11" s="687"/>
      <c r="AL11" s="690">
        <v>4.4000000000000004</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31284</v>
      </c>
      <c r="BH11" s="686"/>
      <c r="BI11" s="686"/>
      <c r="BJ11" s="686"/>
      <c r="BK11" s="686"/>
      <c r="BL11" s="686"/>
      <c r="BM11" s="686"/>
      <c r="BN11" s="687"/>
      <c r="BO11" s="688">
        <v>5.4</v>
      </c>
      <c r="BP11" s="688"/>
      <c r="BQ11" s="688"/>
      <c r="BR11" s="688"/>
      <c r="BS11" s="694">
        <v>7127</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154203</v>
      </c>
      <c r="CS11" s="686"/>
      <c r="CT11" s="686"/>
      <c r="CU11" s="686"/>
      <c r="CV11" s="686"/>
      <c r="CW11" s="686"/>
      <c r="CX11" s="686"/>
      <c r="CY11" s="687"/>
      <c r="CZ11" s="688">
        <v>2.8</v>
      </c>
      <c r="DA11" s="688"/>
      <c r="DB11" s="688"/>
      <c r="DC11" s="688"/>
      <c r="DD11" s="694">
        <v>48501</v>
      </c>
      <c r="DE11" s="686"/>
      <c r="DF11" s="686"/>
      <c r="DG11" s="686"/>
      <c r="DH11" s="686"/>
      <c r="DI11" s="686"/>
      <c r="DJ11" s="686"/>
      <c r="DK11" s="686"/>
      <c r="DL11" s="686"/>
      <c r="DM11" s="686"/>
      <c r="DN11" s="686"/>
      <c r="DO11" s="686"/>
      <c r="DP11" s="687"/>
      <c r="DQ11" s="694">
        <v>107676</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t="s">
        <v>240</v>
      </c>
      <c r="S12" s="686"/>
      <c r="T12" s="686"/>
      <c r="U12" s="686"/>
      <c r="V12" s="686"/>
      <c r="W12" s="686"/>
      <c r="X12" s="686"/>
      <c r="Y12" s="687"/>
      <c r="Z12" s="688" t="s">
        <v>129</v>
      </c>
      <c r="AA12" s="688"/>
      <c r="AB12" s="688"/>
      <c r="AC12" s="688"/>
      <c r="AD12" s="689" t="s">
        <v>240</v>
      </c>
      <c r="AE12" s="689"/>
      <c r="AF12" s="689"/>
      <c r="AG12" s="689"/>
      <c r="AH12" s="689"/>
      <c r="AI12" s="689"/>
      <c r="AJ12" s="689"/>
      <c r="AK12" s="689"/>
      <c r="AL12" s="690" t="s">
        <v>129</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318082</v>
      </c>
      <c r="BH12" s="686"/>
      <c r="BI12" s="686"/>
      <c r="BJ12" s="686"/>
      <c r="BK12" s="686"/>
      <c r="BL12" s="686"/>
      <c r="BM12" s="686"/>
      <c r="BN12" s="687"/>
      <c r="BO12" s="688">
        <v>54.5</v>
      </c>
      <c r="BP12" s="688"/>
      <c r="BQ12" s="688"/>
      <c r="BR12" s="688"/>
      <c r="BS12" s="694">
        <v>38927</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219950</v>
      </c>
      <c r="CS12" s="686"/>
      <c r="CT12" s="686"/>
      <c r="CU12" s="686"/>
      <c r="CV12" s="686"/>
      <c r="CW12" s="686"/>
      <c r="CX12" s="686"/>
      <c r="CY12" s="687"/>
      <c r="CZ12" s="688">
        <v>3.9</v>
      </c>
      <c r="DA12" s="688"/>
      <c r="DB12" s="688"/>
      <c r="DC12" s="688"/>
      <c r="DD12" s="694">
        <v>750</v>
      </c>
      <c r="DE12" s="686"/>
      <c r="DF12" s="686"/>
      <c r="DG12" s="686"/>
      <c r="DH12" s="686"/>
      <c r="DI12" s="686"/>
      <c r="DJ12" s="686"/>
      <c r="DK12" s="686"/>
      <c r="DL12" s="686"/>
      <c r="DM12" s="686"/>
      <c r="DN12" s="686"/>
      <c r="DO12" s="686"/>
      <c r="DP12" s="687"/>
      <c r="DQ12" s="694">
        <v>198907</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240</v>
      </c>
      <c r="AA13" s="688"/>
      <c r="AB13" s="688"/>
      <c r="AC13" s="688"/>
      <c r="AD13" s="689" t="s">
        <v>176</v>
      </c>
      <c r="AE13" s="689"/>
      <c r="AF13" s="689"/>
      <c r="AG13" s="689"/>
      <c r="AH13" s="689"/>
      <c r="AI13" s="689"/>
      <c r="AJ13" s="689"/>
      <c r="AK13" s="689"/>
      <c r="AL13" s="690" t="s">
        <v>129</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300129</v>
      </c>
      <c r="BH13" s="686"/>
      <c r="BI13" s="686"/>
      <c r="BJ13" s="686"/>
      <c r="BK13" s="686"/>
      <c r="BL13" s="686"/>
      <c r="BM13" s="686"/>
      <c r="BN13" s="687"/>
      <c r="BO13" s="688">
        <v>51.4</v>
      </c>
      <c r="BP13" s="688"/>
      <c r="BQ13" s="688"/>
      <c r="BR13" s="688"/>
      <c r="BS13" s="694">
        <v>38927</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460697</v>
      </c>
      <c r="CS13" s="686"/>
      <c r="CT13" s="686"/>
      <c r="CU13" s="686"/>
      <c r="CV13" s="686"/>
      <c r="CW13" s="686"/>
      <c r="CX13" s="686"/>
      <c r="CY13" s="687"/>
      <c r="CZ13" s="688">
        <v>8.1999999999999993</v>
      </c>
      <c r="DA13" s="688"/>
      <c r="DB13" s="688"/>
      <c r="DC13" s="688"/>
      <c r="DD13" s="694">
        <v>148199</v>
      </c>
      <c r="DE13" s="686"/>
      <c r="DF13" s="686"/>
      <c r="DG13" s="686"/>
      <c r="DH13" s="686"/>
      <c r="DI13" s="686"/>
      <c r="DJ13" s="686"/>
      <c r="DK13" s="686"/>
      <c r="DL13" s="686"/>
      <c r="DM13" s="686"/>
      <c r="DN13" s="686"/>
      <c r="DO13" s="686"/>
      <c r="DP13" s="687"/>
      <c r="DQ13" s="694">
        <v>310214</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240</v>
      </c>
      <c r="AA14" s="688"/>
      <c r="AB14" s="688"/>
      <c r="AC14" s="688"/>
      <c r="AD14" s="689" t="s">
        <v>240</v>
      </c>
      <c r="AE14" s="689"/>
      <c r="AF14" s="689"/>
      <c r="AG14" s="689"/>
      <c r="AH14" s="689"/>
      <c r="AI14" s="689"/>
      <c r="AJ14" s="689"/>
      <c r="AK14" s="689"/>
      <c r="AL14" s="690" t="s">
        <v>240</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15194</v>
      </c>
      <c r="BH14" s="686"/>
      <c r="BI14" s="686"/>
      <c r="BJ14" s="686"/>
      <c r="BK14" s="686"/>
      <c r="BL14" s="686"/>
      <c r="BM14" s="686"/>
      <c r="BN14" s="687"/>
      <c r="BO14" s="688">
        <v>2.6</v>
      </c>
      <c r="BP14" s="688"/>
      <c r="BQ14" s="688"/>
      <c r="BR14" s="688"/>
      <c r="BS14" s="694" t="s">
        <v>129</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305811</v>
      </c>
      <c r="CS14" s="686"/>
      <c r="CT14" s="686"/>
      <c r="CU14" s="686"/>
      <c r="CV14" s="686"/>
      <c r="CW14" s="686"/>
      <c r="CX14" s="686"/>
      <c r="CY14" s="687"/>
      <c r="CZ14" s="688">
        <v>5.5</v>
      </c>
      <c r="DA14" s="688"/>
      <c r="DB14" s="688"/>
      <c r="DC14" s="688"/>
      <c r="DD14" s="694">
        <v>158483</v>
      </c>
      <c r="DE14" s="686"/>
      <c r="DF14" s="686"/>
      <c r="DG14" s="686"/>
      <c r="DH14" s="686"/>
      <c r="DI14" s="686"/>
      <c r="DJ14" s="686"/>
      <c r="DK14" s="686"/>
      <c r="DL14" s="686"/>
      <c r="DM14" s="686"/>
      <c r="DN14" s="686"/>
      <c r="DO14" s="686"/>
      <c r="DP14" s="687"/>
      <c r="DQ14" s="694">
        <v>142541</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240</v>
      </c>
      <c r="S15" s="686"/>
      <c r="T15" s="686"/>
      <c r="U15" s="686"/>
      <c r="V15" s="686"/>
      <c r="W15" s="686"/>
      <c r="X15" s="686"/>
      <c r="Y15" s="687"/>
      <c r="Z15" s="688" t="s">
        <v>240</v>
      </c>
      <c r="AA15" s="688"/>
      <c r="AB15" s="688"/>
      <c r="AC15" s="688"/>
      <c r="AD15" s="689" t="s">
        <v>240</v>
      </c>
      <c r="AE15" s="689"/>
      <c r="AF15" s="689"/>
      <c r="AG15" s="689"/>
      <c r="AH15" s="689"/>
      <c r="AI15" s="689"/>
      <c r="AJ15" s="689"/>
      <c r="AK15" s="689"/>
      <c r="AL15" s="690" t="s">
        <v>240</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21847</v>
      </c>
      <c r="BH15" s="686"/>
      <c r="BI15" s="686"/>
      <c r="BJ15" s="686"/>
      <c r="BK15" s="686"/>
      <c r="BL15" s="686"/>
      <c r="BM15" s="686"/>
      <c r="BN15" s="687"/>
      <c r="BO15" s="688">
        <v>3.7</v>
      </c>
      <c r="BP15" s="688"/>
      <c r="BQ15" s="688"/>
      <c r="BR15" s="688"/>
      <c r="BS15" s="694" t="s">
        <v>240</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396200</v>
      </c>
      <c r="CS15" s="686"/>
      <c r="CT15" s="686"/>
      <c r="CU15" s="686"/>
      <c r="CV15" s="686"/>
      <c r="CW15" s="686"/>
      <c r="CX15" s="686"/>
      <c r="CY15" s="687"/>
      <c r="CZ15" s="688">
        <v>7.1</v>
      </c>
      <c r="DA15" s="688"/>
      <c r="DB15" s="688"/>
      <c r="DC15" s="688"/>
      <c r="DD15" s="694">
        <v>51653</v>
      </c>
      <c r="DE15" s="686"/>
      <c r="DF15" s="686"/>
      <c r="DG15" s="686"/>
      <c r="DH15" s="686"/>
      <c r="DI15" s="686"/>
      <c r="DJ15" s="686"/>
      <c r="DK15" s="686"/>
      <c r="DL15" s="686"/>
      <c r="DM15" s="686"/>
      <c r="DN15" s="686"/>
      <c r="DO15" s="686"/>
      <c r="DP15" s="687"/>
      <c r="DQ15" s="694">
        <v>309480</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2129</v>
      </c>
      <c r="S16" s="686"/>
      <c r="T16" s="686"/>
      <c r="U16" s="686"/>
      <c r="V16" s="686"/>
      <c r="W16" s="686"/>
      <c r="X16" s="686"/>
      <c r="Y16" s="687"/>
      <c r="Z16" s="688">
        <v>0</v>
      </c>
      <c r="AA16" s="688"/>
      <c r="AB16" s="688"/>
      <c r="AC16" s="688"/>
      <c r="AD16" s="689">
        <v>2129</v>
      </c>
      <c r="AE16" s="689"/>
      <c r="AF16" s="689"/>
      <c r="AG16" s="689"/>
      <c r="AH16" s="689"/>
      <c r="AI16" s="689"/>
      <c r="AJ16" s="689"/>
      <c r="AK16" s="689"/>
      <c r="AL16" s="690">
        <v>0.1</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240</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49246</v>
      </c>
      <c r="CS16" s="686"/>
      <c r="CT16" s="686"/>
      <c r="CU16" s="686"/>
      <c r="CV16" s="686"/>
      <c r="CW16" s="686"/>
      <c r="CX16" s="686"/>
      <c r="CY16" s="687"/>
      <c r="CZ16" s="688">
        <v>0.9</v>
      </c>
      <c r="DA16" s="688"/>
      <c r="DB16" s="688"/>
      <c r="DC16" s="688"/>
      <c r="DD16" s="694" t="s">
        <v>240</v>
      </c>
      <c r="DE16" s="686"/>
      <c r="DF16" s="686"/>
      <c r="DG16" s="686"/>
      <c r="DH16" s="686"/>
      <c r="DI16" s="686"/>
      <c r="DJ16" s="686"/>
      <c r="DK16" s="686"/>
      <c r="DL16" s="686"/>
      <c r="DM16" s="686"/>
      <c r="DN16" s="686"/>
      <c r="DO16" s="686"/>
      <c r="DP16" s="687"/>
      <c r="DQ16" s="694">
        <v>17159</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2873</v>
      </c>
      <c r="S17" s="686"/>
      <c r="T17" s="686"/>
      <c r="U17" s="686"/>
      <c r="V17" s="686"/>
      <c r="W17" s="686"/>
      <c r="X17" s="686"/>
      <c r="Y17" s="687"/>
      <c r="Z17" s="688">
        <v>0</v>
      </c>
      <c r="AA17" s="688"/>
      <c r="AB17" s="688"/>
      <c r="AC17" s="688"/>
      <c r="AD17" s="689">
        <v>2873</v>
      </c>
      <c r="AE17" s="689"/>
      <c r="AF17" s="689"/>
      <c r="AG17" s="689"/>
      <c r="AH17" s="689"/>
      <c r="AI17" s="689"/>
      <c r="AJ17" s="689"/>
      <c r="AK17" s="689"/>
      <c r="AL17" s="690">
        <v>0.1</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240</v>
      </c>
      <c r="BH17" s="686"/>
      <c r="BI17" s="686"/>
      <c r="BJ17" s="686"/>
      <c r="BK17" s="686"/>
      <c r="BL17" s="686"/>
      <c r="BM17" s="686"/>
      <c r="BN17" s="687"/>
      <c r="BO17" s="688" t="s">
        <v>129</v>
      </c>
      <c r="BP17" s="688"/>
      <c r="BQ17" s="688"/>
      <c r="BR17" s="688"/>
      <c r="BS17" s="694" t="s">
        <v>240</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443869</v>
      </c>
      <c r="CS17" s="686"/>
      <c r="CT17" s="686"/>
      <c r="CU17" s="686"/>
      <c r="CV17" s="686"/>
      <c r="CW17" s="686"/>
      <c r="CX17" s="686"/>
      <c r="CY17" s="687"/>
      <c r="CZ17" s="688">
        <v>7.9</v>
      </c>
      <c r="DA17" s="688"/>
      <c r="DB17" s="688"/>
      <c r="DC17" s="688"/>
      <c r="DD17" s="694" t="s">
        <v>129</v>
      </c>
      <c r="DE17" s="686"/>
      <c r="DF17" s="686"/>
      <c r="DG17" s="686"/>
      <c r="DH17" s="686"/>
      <c r="DI17" s="686"/>
      <c r="DJ17" s="686"/>
      <c r="DK17" s="686"/>
      <c r="DL17" s="686"/>
      <c r="DM17" s="686"/>
      <c r="DN17" s="686"/>
      <c r="DO17" s="686"/>
      <c r="DP17" s="687"/>
      <c r="DQ17" s="694">
        <v>417431</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2600</v>
      </c>
      <c r="S18" s="686"/>
      <c r="T18" s="686"/>
      <c r="U18" s="686"/>
      <c r="V18" s="686"/>
      <c r="W18" s="686"/>
      <c r="X18" s="686"/>
      <c r="Y18" s="687"/>
      <c r="Z18" s="688">
        <v>0</v>
      </c>
      <c r="AA18" s="688"/>
      <c r="AB18" s="688"/>
      <c r="AC18" s="688"/>
      <c r="AD18" s="689">
        <v>2600</v>
      </c>
      <c r="AE18" s="689"/>
      <c r="AF18" s="689"/>
      <c r="AG18" s="689"/>
      <c r="AH18" s="689"/>
      <c r="AI18" s="689"/>
      <c r="AJ18" s="689"/>
      <c r="AK18" s="689"/>
      <c r="AL18" s="690">
        <v>0.1</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240</v>
      </c>
      <c r="BP18" s="688"/>
      <c r="BQ18" s="688"/>
      <c r="BR18" s="688"/>
      <c r="BS18" s="694" t="s">
        <v>240</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240</v>
      </c>
      <c r="CS18" s="686"/>
      <c r="CT18" s="686"/>
      <c r="CU18" s="686"/>
      <c r="CV18" s="686"/>
      <c r="CW18" s="686"/>
      <c r="CX18" s="686"/>
      <c r="CY18" s="687"/>
      <c r="CZ18" s="688" t="s">
        <v>240</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1057</v>
      </c>
      <c r="S19" s="686"/>
      <c r="T19" s="686"/>
      <c r="U19" s="686"/>
      <c r="V19" s="686"/>
      <c r="W19" s="686"/>
      <c r="X19" s="686"/>
      <c r="Y19" s="687"/>
      <c r="Z19" s="688">
        <v>0</v>
      </c>
      <c r="AA19" s="688"/>
      <c r="AB19" s="688"/>
      <c r="AC19" s="688"/>
      <c r="AD19" s="689">
        <v>1057</v>
      </c>
      <c r="AE19" s="689"/>
      <c r="AF19" s="689"/>
      <c r="AG19" s="689"/>
      <c r="AH19" s="689"/>
      <c r="AI19" s="689"/>
      <c r="AJ19" s="689"/>
      <c r="AK19" s="689"/>
      <c r="AL19" s="690">
        <v>0</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52</v>
      </c>
      <c r="BH19" s="686"/>
      <c r="BI19" s="686"/>
      <c r="BJ19" s="686"/>
      <c r="BK19" s="686"/>
      <c r="BL19" s="686"/>
      <c r="BM19" s="686"/>
      <c r="BN19" s="687"/>
      <c r="BO19" s="688">
        <v>0</v>
      </c>
      <c r="BP19" s="688"/>
      <c r="BQ19" s="688"/>
      <c r="BR19" s="688"/>
      <c r="BS19" s="694" t="s">
        <v>240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176</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1050</v>
      </c>
      <c r="S20" s="686"/>
      <c r="T20" s="686"/>
      <c r="U20" s="686"/>
      <c r="V20" s="686"/>
      <c r="W20" s="686"/>
      <c r="X20" s="686"/>
      <c r="Y20" s="687"/>
      <c r="Z20" s="688">
        <v>0</v>
      </c>
      <c r="AA20" s="688"/>
      <c r="AB20" s="688"/>
      <c r="AC20" s="688"/>
      <c r="AD20" s="689">
        <v>1050</v>
      </c>
      <c r="AE20" s="689"/>
      <c r="AF20" s="689"/>
      <c r="AG20" s="689"/>
      <c r="AH20" s="689"/>
      <c r="AI20" s="689"/>
      <c r="AJ20" s="689"/>
      <c r="AK20" s="689"/>
      <c r="AL20" s="690">
        <v>0</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52</v>
      </c>
      <c r="BH20" s="686"/>
      <c r="BI20" s="686"/>
      <c r="BJ20" s="686"/>
      <c r="BK20" s="686"/>
      <c r="BL20" s="686"/>
      <c r="BM20" s="686"/>
      <c r="BN20" s="687"/>
      <c r="BO20" s="688">
        <v>0</v>
      </c>
      <c r="BP20" s="688"/>
      <c r="BQ20" s="688"/>
      <c r="BR20" s="688"/>
      <c r="BS20" s="694" t="s">
        <v>240</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5600524</v>
      </c>
      <c r="CS20" s="686"/>
      <c r="CT20" s="686"/>
      <c r="CU20" s="686"/>
      <c r="CV20" s="686"/>
      <c r="CW20" s="686"/>
      <c r="CX20" s="686"/>
      <c r="CY20" s="687"/>
      <c r="CZ20" s="688">
        <v>100</v>
      </c>
      <c r="DA20" s="688"/>
      <c r="DB20" s="688"/>
      <c r="DC20" s="688"/>
      <c r="DD20" s="694">
        <v>1823246</v>
      </c>
      <c r="DE20" s="686"/>
      <c r="DF20" s="686"/>
      <c r="DG20" s="686"/>
      <c r="DH20" s="686"/>
      <c r="DI20" s="686"/>
      <c r="DJ20" s="686"/>
      <c r="DK20" s="686"/>
      <c r="DL20" s="686"/>
      <c r="DM20" s="686"/>
      <c r="DN20" s="686"/>
      <c r="DO20" s="686"/>
      <c r="DP20" s="687"/>
      <c r="DQ20" s="694">
        <v>2921871</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493</v>
      </c>
      <c r="S21" s="686"/>
      <c r="T21" s="686"/>
      <c r="U21" s="686"/>
      <c r="V21" s="686"/>
      <c r="W21" s="686"/>
      <c r="X21" s="686"/>
      <c r="Y21" s="687"/>
      <c r="Z21" s="688">
        <v>0</v>
      </c>
      <c r="AA21" s="688"/>
      <c r="AB21" s="688"/>
      <c r="AC21" s="688"/>
      <c r="AD21" s="689">
        <v>493</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52</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1891001</v>
      </c>
      <c r="S22" s="686"/>
      <c r="T22" s="686"/>
      <c r="U22" s="686"/>
      <c r="V22" s="686"/>
      <c r="W22" s="686"/>
      <c r="X22" s="686"/>
      <c r="Y22" s="687"/>
      <c r="Z22" s="688">
        <v>32.6</v>
      </c>
      <c r="AA22" s="688"/>
      <c r="AB22" s="688"/>
      <c r="AC22" s="688"/>
      <c r="AD22" s="689">
        <v>1725691</v>
      </c>
      <c r="AE22" s="689"/>
      <c r="AF22" s="689"/>
      <c r="AG22" s="689"/>
      <c r="AH22" s="689"/>
      <c r="AI22" s="689"/>
      <c r="AJ22" s="689"/>
      <c r="AK22" s="689"/>
      <c r="AL22" s="690">
        <v>69</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176</v>
      </c>
      <c r="BH22" s="686"/>
      <c r="BI22" s="686"/>
      <c r="BJ22" s="686"/>
      <c r="BK22" s="686"/>
      <c r="BL22" s="686"/>
      <c r="BM22" s="686"/>
      <c r="BN22" s="687"/>
      <c r="BO22" s="688" t="s">
        <v>240</v>
      </c>
      <c r="BP22" s="688"/>
      <c r="BQ22" s="688"/>
      <c r="BR22" s="688"/>
      <c r="BS22" s="694" t="s">
        <v>129</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1725691</v>
      </c>
      <c r="S23" s="686"/>
      <c r="T23" s="686"/>
      <c r="U23" s="686"/>
      <c r="V23" s="686"/>
      <c r="W23" s="686"/>
      <c r="X23" s="686"/>
      <c r="Y23" s="687"/>
      <c r="Z23" s="688">
        <v>29.8</v>
      </c>
      <c r="AA23" s="688"/>
      <c r="AB23" s="688"/>
      <c r="AC23" s="688"/>
      <c r="AD23" s="689">
        <v>1725691</v>
      </c>
      <c r="AE23" s="689"/>
      <c r="AF23" s="689"/>
      <c r="AG23" s="689"/>
      <c r="AH23" s="689"/>
      <c r="AI23" s="689"/>
      <c r="AJ23" s="689"/>
      <c r="AK23" s="689"/>
      <c r="AL23" s="690">
        <v>69</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t="s">
        <v>240</v>
      </c>
      <c r="BH23" s="686"/>
      <c r="BI23" s="686"/>
      <c r="BJ23" s="686"/>
      <c r="BK23" s="686"/>
      <c r="BL23" s="686"/>
      <c r="BM23" s="686"/>
      <c r="BN23" s="687"/>
      <c r="BO23" s="688" t="s">
        <v>240</v>
      </c>
      <c r="BP23" s="688"/>
      <c r="BQ23" s="688"/>
      <c r="BR23" s="688"/>
      <c r="BS23" s="694" t="s">
        <v>240</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165298</v>
      </c>
      <c r="S24" s="686"/>
      <c r="T24" s="686"/>
      <c r="U24" s="686"/>
      <c r="V24" s="686"/>
      <c r="W24" s="686"/>
      <c r="X24" s="686"/>
      <c r="Y24" s="687"/>
      <c r="Z24" s="688">
        <v>2.9</v>
      </c>
      <c r="AA24" s="688"/>
      <c r="AB24" s="688"/>
      <c r="AC24" s="688"/>
      <c r="AD24" s="689" t="s">
        <v>240</v>
      </c>
      <c r="AE24" s="689"/>
      <c r="AF24" s="689"/>
      <c r="AG24" s="689"/>
      <c r="AH24" s="689"/>
      <c r="AI24" s="689"/>
      <c r="AJ24" s="689"/>
      <c r="AK24" s="689"/>
      <c r="AL24" s="690" t="s">
        <v>129</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240</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1460809</v>
      </c>
      <c r="CS24" s="675"/>
      <c r="CT24" s="675"/>
      <c r="CU24" s="675"/>
      <c r="CV24" s="675"/>
      <c r="CW24" s="675"/>
      <c r="CX24" s="675"/>
      <c r="CY24" s="676"/>
      <c r="CZ24" s="679">
        <v>26.1</v>
      </c>
      <c r="DA24" s="680"/>
      <c r="DB24" s="680"/>
      <c r="DC24" s="699"/>
      <c r="DD24" s="724">
        <v>1227228</v>
      </c>
      <c r="DE24" s="675"/>
      <c r="DF24" s="675"/>
      <c r="DG24" s="675"/>
      <c r="DH24" s="675"/>
      <c r="DI24" s="675"/>
      <c r="DJ24" s="675"/>
      <c r="DK24" s="676"/>
      <c r="DL24" s="724">
        <v>1196831</v>
      </c>
      <c r="DM24" s="675"/>
      <c r="DN24" s="675"/>
      <c r="DO24" s="675"/>
      <c r="DP24" s="675"/>
      <c r="DQ24" s="675"/>
      <c r="DR24" s="675"/>
      <c r="DS24" s="675"/>
      <c r="DT24" s="675"/>
      <c r="DU24" s="675"/>
      <c r="DV24" s="676"/>
      <c r="DW24" s="679">
        <v>46.5</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v>12</v>
      </c>
      <c r="S25" s="686"/>
      <c r="T25" s="686"/>
      <c r="U25" s="686"/>
      <c r="V25" s="686"/>
      <c r="W25" s="686"/>
      <c r="X25" s="686"/>
      <c r="Y25" s="687"/>
      <c r="Z25" s="688">
        <v>0</v>
      </c>
      <c r="AA25" s="688"/>
      <c r="AB25" s="688"/>
      <c r="AC25" s="688"/>
      <c r="AD25" s="689" t="s">
        <v>240</v>
      </c>
      <c r="AE25" s="689"/>
      <c r="AF25" s="689"/>
      <c r="AG25" s="689"/>
      <c r="AH25" s="689"/>
      <c r="AI25" s="689"/>
      <c r="AJ25" s="689"/>
      <c r="AK25" s="689"/>
      <c r="AL25" s="690" t="s">
        <v>129</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176</v>
      </c>
      <c r="BH25" s="686"/>
      <c r="BI25" s="686"/>
      <c r="BJ25" s="686"/>
      <c r="BK25" s="686"/>
      <c r="BL25" s="686"/>
      <c r="BM25" s="686"/>
      <c r="BN25" s="687"/>
      <c r="BO25" s="688" t="s">
        <v>129</v>
      </c>
      <c r="BP25" s="688"/>
      <c r="BQ25" s="688"/>
      <c r="BR25" s="688"/>
      <c r="BS25" s="694" t="s">
        <v>240</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782310</v>
      </c>
      <c r="CS25" s="721"/>
      <c r="CT25" s="721"/>
      <c r="CU25" s="721"/>
      <c r="CV25" s="721"/>
      <c r="CW25" s="721"/>
      <c r="CX25" s="721"/>
      <c r="CY25" s="722"/>
      <c r="CZ25" s="690">
        <v>14</v>
      </c>
      <c r="DA25" s="719"/>
      <c r="DB25" s="719"/>
      <c r="DC25" s="723"/>
      <c r="DD25" s="694">
        <v>737756</v>
      </c>
      <c r="DE25" s="721"/>
      <c r="DF25" s="721"/>
      <c r="DG25" s="721"/>
      <c r="DH25" s="721"/>
      <c r="DI25" s="721"/>
      <c r="DJ25" s="721"/>
      <c r="DK25" s="722"/>
      <c r="DL25" s="694">
        <v>710006</v>
      </c>
      <c r="DM25" s="721"/>
      <c r="DN25" s="721"/>
      <c r="DO25" s="721"/>
      <c r="DP25" s="721"/>
      <c r="DQ25" s="721"/>
      <c r="DR25" s="721"/>
      <c r="DS25" s="721"/>
      <c r="DT25" s="721"/>
      <c r="DU25" s="721"/>
      <c r="DV25" s="722"/>
      <c r="DW25" s="690">
        <v>27.6</v>
      </c>
      <c r="DX25" s="719"/>
      <c r="DY25" s="719"/>
      <c r="DZ25" s="719"/>
      <c r="EA25" s="719"/>
      <c r="EB25" s="719"/>
      <c r="EC25" s="720"/>
    </row>
    <row r="26" spans="2:133" ht="11.25" customHeight="1" x14ac:dyDescent="0.15">
      <c r="B26" s="682" t="s">
        <v>301</v>
      </c>
      <c r="C26" s="683"/>
      <c r="D26" s="683"/>
      <c r="E26" s="683"/>
      <c r="F26" s="683"/>
      <c r="G26" s="683"/>
      <c r="H26" s="683"/>
      <c r="I26" s="683"/>
      <c r="J26" s="683"/>
      <c r="K26" s="683"/>
      <c r="L26" s="683"/>
      <c r="M26" s="683"/>
      <c r="N26" s="683"/>
      <c r="O26" s="683"/>
      <c r="P26" s="683"/>
      <c r="Q26" s="684"/>
      <c r="R26" s="685">
        <v>2648260</v>
      </c>
      <c r="S26" s="686"/>
      <c r="T26" s="686"/>
      <c r="U26" s="686"/>
      <c r="V26" s="686"/>
      <c r="W26" s="686"/>
      <c r="X26" s="686"/>
      <c r="Y26" s="687"/>
      <c r="Z26" s="688">
        <v>45.7</v>
      </c>
      <c r="AA26" s="688"/>
      <c r="AB26" s="688"/>
      <c r="AC26" s="688"/>
      <c r="AD26" s="689">
        <v>2482950</v>
      </c>
      <c r="AE26" s="689"/>
      <c r="AF26" s="689"/>
      <c r="AG26" s="689"/>
      <c r="AH26" s="689"/>
      <c r="AI26" s="689"/>
      <c r="AJ26" s="689"/>
      <c r="AK26" s="689"/>
      <c r="AL26" s="690">
        <v>99.3</v>
      </c>
      <c r="AM26" s="691"/>
      <c r="AN26" s="691"/>
      <c r="AO26" s="692"/>
      <c r="AP26" s="704" t="s">
        <v>302</v>
      </c>
      <c r="AQ26" s="725"/>
      <c r="AR26" s="725"/>
      <c r="AS26" s="725"/>
      <c r="AT26" s="725"/>
      <c r="AU26" s="725"/>
      <c r="AV26" s="725"/>
      <c r="AW26" s="725"/>
      <c r="AX26" s="725"/>
      <c r="AY26" s="725"/>
      <c r="AZ26" s="725"/>
      <c r="BA26" s="725"/>
      <c r="BB26" s="725"/>
      <c r="BC26" s="725"/>
      <c r="BD26" s="725"/>
      <c r="BE26" s="725"/>
      <c r="BF26" s="706"/>
      <c r="BG26" s="685" t="s">
        <v>240</v>
      </c>
      <c r="BH26" s="686"/>
      <c r="BI26" s="686"/>
      <c r="BJ26" s="686"/>
      <c r="BK26" s="686"/>
      <c r="BL26" s="686"/>
      <c r="BM26" s="686"/>
      <c r="BN26" s="687"/>
      <c r="BO26" s="688" t="s">
        <v>240</v>
      </c>
      <c r="BP26" s="688"/>
      <c r="BQ26" s="688"/>
      <c r="BR26" s="688"/>
      <c r="BS26" s="694" t="s">
        <v>129</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415329</v>
      </c>
      <c r="CS26" s="686"/>
      <c r="CT26" s="686"/>
      <c r="CU26" s="686"/>
      <c r="CV26" s="686"/>
      <c r="CW26" s="686"/>
      <c r="CX26" s="686"/>
      <c r="CY26" s="687"/>
      <c r="CZ26" s="690">
        <v>7.4</v>
      </c>
      <c r="DA26" s="719"/>
      <c r="DB26" s="719"/>
      <c r="DC26" s="723"/>
      <c r="DD26" s="694">
        <v>385505</v>
      </c>
      <c r="DE26" s="686"/>
      <c r="DF26" s="686"/>
      <c r="DG26" s="686"/>
      <c r="DH26" s="686"/>
      <c r="DI26" s="686"/>
      <c r="DJ26" s="686"/>
      <c r="DK26" s="687"/>
      <c r="DL26" s="694" t="s">
        <v>240</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304</v>
      </c>
      <c r="C27" s="683"/>
      <c r="D27" s="683"/>
      <c r="E27" s="683"/>
      <c r="F27" s="683"/>
      <c r="G27" s="683"/>
      <c r="H27" s="683"/>
      <c r="I27" s="683"/>
      <c r="J27" s="683"/>
      <c r="K27" s="683"/>
      <c r="L27" s="683"/>
      <c r="M27" s="683"/>
      <c r="N27" s="683"/>
      <c r="O27" s="683"/>
      <c r="P27" s="683"/>
      <c r="Q27" s="684"/>
      <c r="R27" s="685">
        <v>553</v>
      </c>
      <c r="S27" s="686"/>
      <c r="T27" s="686"/>
      <c r="U27" s="686"/>
      <c r="V27" s="686"/>
      <c r="W27" s="686"/>
      <c r="X27" s="686"/>
      <c r="Y27" s="687"/>
      <c r="Z27" s="688">
        <v>0</v>
      </c>
      <c r="AA27" s="688"/>
      <c r="AB27" s="688"/>
      <c r="AC27" s="688"/>
      <c r="AD27" s="689">
        <v>553</v>
      </c>
      <c r="AE27" s="689"/>
      <c r="AF27" s="689"/>
      <c r="AG27" s="689"/>
      <c r="AH27" s="689"/>
      <c r="AI27" s="689"/>
      <c r="AJ27" s="689"/>
      <c r="AK27" s="689"/>
      <c r="AL27" s="690">
        <v>0</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583945</v>
      </c>
      <c r="BH27" s="686"/>
      <c r="BI27" s="686"/>
      <c r="BJ27" s="686"/>
      <c r="BK27" s="686"/>
      <c r="BL27" s="686"/>
      <c r="BM27" s="686"/>
      <c r="BN27" s="687"/>
      <c r="BO27" s="688">
        <v>100</v>
      </c>
      <c r="BP27" s="688"/>
      <c r="BQ27" s="688"/>
      <c r="BR27" s="688"/>
      <c r="BS27" s="694">
        <v>46054</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234630</v>
      </c>
      <c r="CS27" s="721"/>
      <c r="CT27" s="721"/>
      <c r="CU27" s="721"/>
      <c r="CV27" s="721"/>
      <c r="CW27" s="721"/>
      <c r="CX27" s="721"/>
      <c r="CY27" s="722"/>
      <c r="CZ27" s="690">
        <v>4.2</v>
      </c>
      <c r="DA27" s="719"/>
      <c r="DB27" s="719"/>
      <c r="DC27" s="723"/>
      <c r="DD27" s="694">
        <v>72041</v>
      </c>
      <c r="DE27" s="721"/>
      <c r="DF27" s="721"/>
      <c r="DG27" s="721"/>
      <c r="DH27" s="721"/>
      <c r="DI27" s="721"/>
      <c r="DJ27" s="721"/>
      <c r="DK27" s="722"/>
      <c r="DL27" s="694">
        <v>69394</v>
      </c>
      <c r="DM27" s="721"/>
      <c r="DN27" s="721"/>
      <c r="DO27" s="721"/>
      <c r="DP27" s="721"/>
      <c r="DQ27" s="721"/>
      <c r="DR27" s="721"/>
      <c r="DS27" s="721"/>
      <c r="DT27" s="721"/>
      <c r="DU27" s="721"/>
      <c r="DV27" s="722"/>
      <c r="DW27" s="690">
        <v>2.7</v>
      </c>
      <c r="DX27" s="719"/>
      <c r="DY27" s="719"/>
      <c r="DZ27" s="719"/>
      <c r="EA27" s="719"/>
      <c r="EB27" s="719"/>
      <c r="EC27" s="720"/>
    </row>
    <row r="28" spans="2:133" ht="11.25" customHeight="1" x14ac:dyDescent="0.15">
      <c r="B28" s="682" t="s">
        <v>307</v>
      </c>
      <c r="C28" s="683"/>
      <c r="D28" s="683"/>
      <c r="E28" s="683"/>
      <c r="F28" s="683"/>
      <c r="G28" s="683"/>
      <c r="H28" s="683"/>
      <c r="I28" s="683"/>
      <c r="J28" s="683"/>
      <c r="K28" s="683"/>
      <c r="L28" s="683"/>
      <c r="M28" s="683"/>
      <c r="N28" s="683"/>
      <c r="O28" s="683"/>
      <c r="P28" s="683"/>
      <c r="Q28" s="684"/>
      <c r="R28" s="685">
        <v>17187</v>
      </c>
      <c r="S28" s="686"/>
      <c r="T28" s="686"/>
      <c r="U28" s="686"/>
      <c r="V28" s="686"/>
      <c r="W28" s="686"/>
      <c r="X28" s="686"/>
      <c r="Y28" s="687"/>
      <c r="Z28" s="688">
        <v>0.3</v>
      </c>
      <c r="AA28" s="688"/>
      <c r="AB28" s="688"/>
      <c r="AC28" s="688"/>
      <c r="AD28" s="689" t="s">
        <v>240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443869</v>
      </c>
      <c r="CS28" s="686"/>
      <c r="CT28" s="686"/>
      <c r="CU28" s="686"/>
      <c r="CV28" s="686"/>
      <c r="CW28" s="686"/>
      <c r="CX28" s="686"/>
      <c r="CY28" s="687"/>
      <c r="CZ28" s="690">
        <v>7.9</v>
      </c>
      <c r="DA28" s="719"/>
      <c r="DB28" s="719"/>
      <c r="DC28" s="723"/>
      <c r="DD28" s="694">
        <v>417431</v>
      </c>
      <c r="DE28" s="686"/>
      <c r="DF28" s="686"/>
      <c r="DG28" s="686"/>
      <c r="DH28" s="686"/>
      <c r="DI28" s="686"/>
      <c r="DJ28" s="686"/>
      <c r="DK28" s="687"/>
      <c r="DL28" s="694">
        <v>417431</v>
      </c>
      <c r="DM28" s="686"/>
      <c r="DN28" s="686"/>
      <c r="DO28" s="686"/>
      <c r="DP28" s="686"/>
      <c r="DQ28" s="686"/>
      <c r="DR28" s="686"/>
      <c r="DS28" s="686"/>
      <c r="DT28" s="686"/>
      <c r="DU28" s="686"/>
      <c r="DV28" s="687"/>
      <c r="DW28" s="690">
        <v>16.2</v>
      </c>
      <c r="DX28" s="719"/>
      <c r="DY28" s="719"/>
      <c r="DZ28" s="719"/>
      <c r="EA28" s="719"/>
      <c r="EB28" s="719"/>
      <c r="EC28" s="720"/>
    </row>
    <row r="29" spans="2:133" ht="11.25" customHeight="1" x14ac:dyDescent="0.15">
      <c r="B29" s="682" t="s">
        <v>309</v>
      </c>
      <c r="C29" s="683"/>
      <c r="D29" s="683"/>
      <c r="E29" s="683"/>
      <c r="F29" s="683"/>
      <c r="G29" s="683"/>
      <c r="H29" s="683"/>
      <c r="I29" s="683"/>
      <c r="J29" s="683"/>
      <c r="K29" s="683"/>
      <c r="L29" s="683"/>
      <c r="M29" s="683"/>
      <c r="N29" s="683"/>
      <c r="O29" s="683"/>
      <c r="P29" s="683"/>
      <c r="Q29" s="684"/>
      <c r="R29" s="685">
        <v>36241</v>
      </c>
      <c r="S29" s="686"/>
      <c r="T29" s="686"/>
      <c r="U29" s="686"/>
      <c r="V29" s="686"/>
      <c r="W29" s="686"/>
      <c r="X29" s="686"/>
      <c r="Y29" s="687"/>
      <c r="Z29" s="688">
        <v>0.6</v>
      </c>
      <c r="AA29" s="688"/>
      <c r="AB29" s="688"/>
      <c r="AC29" s="688"/>
      <c r="AD29" s="689">
        <v>3231</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310</v>
      </c>
      <c r="CE29" s="730"/>
      <c r="CF29" s="700" t="s">
        <v>311</v>
      </c>
      <c r="CG29" s="701"/>
      <c r="CH29" s="701"/>
      <c r="CI29" s="701"/>
      <c r="CJ29" s="701"/>
      <c r="CK29" s="701"/>
      <c r="CL29" s="701"/>
      <c r="CM29" s="701"/>
      <c r="CN29" s="701"/>
      <c r="CO29" s="701"/>
      <c r="CP29" s="701"/>
      <c r="CQ29" s="702"/>
      <c r="CR29" s="685">
        <v>443483</v>
      </c>
      <c r="CS29" s="721"/>
      <c r="CT29" s="721"/>
      <c r="CU29" s="721"/>
      <c r="CV29" s="721"/>
      <c r="CW29" s="721"/>
      <c r="CX29" s="721"/>
      <c r="CY29" s="722"/>
      <c r="CZ29" s="690">
        <v>7.9</v>
      </c>
      <c r="DA29" s="719"/>
      <c r="DB29" s="719"/>
      <c r="DC29" s="723"/>
      <c r="DD29" s="694">
        <v>417045</v>
      </c>
      <c r="DE29" s="721"/>
      <c r="DF29" s="721"/>
      <c r="DG29" s="721"/>
      <c r="DH29" s="721"/>
      <c r="DI29" s="721"/>
      <c r="DJ29" s="721"/>
      <c r="DK29" s="722"/>
      <c r="DL29" s="694">
        <v>417045</v>
      </c>
      <c r="DM29" s="721"/>
      <c r="DN29" s="721"/>
      <c r="DO29" s="721"/>
      <c r="DP29" s="721"/>
      <c r="DQ29" s="721"/>
      <c r="DR29" s="721"/>
      <c r="DS29" s="721"/>
      <c r="DT29" s="721"/>
      <c r="DU29" s="721"/>
      <c r="DV29" s="722"/>
      <c r="DW29" s="690">
        <v>16.2</v>
      </c>
      <c r="DX29" s="719"/>
      <c r="DY29" s="719"/>
      <c r="DZ29" s="719"/>
      <c r="EA29" s="719"/>
      <c r="EB29" s="719"/>
      <c r="EC29" s="720"/>
    </row>
    <row r="30" spans="2:133" ht="11.25" customHeight="1" x14ac:dyDescent="0.15">
      <c r="B30" s="682" t="s">
        <v>312</v>
      </c>
      <c r="C30" s="683"/>
      <c r="D30" s="683"/>
      <c r="E30" s="683"/>
      <c r="F30" s="683"/>
      <c r="G30" s="683"/>
      <c r="H30" s="683"/>
      <c r="I30" s="683"/>
      <c r="J30" s="683"/>
      <c r="K30" s="683"/>
      <c r="L30" s="683"/>
      <c r="M30" s="683"/>
      <c r="N30" s="683"/>
      <c r="O30" s="683"/>
      <c r="P30" s="683"/>
      <c r="Q30" s="684"/>
      <c r="R30" s="685">
        <v>3089</v>
      </c>
      <c r="S30" s="686"/>
      <c r="T30" s="686"/>
      <c r="U30" s="686"/>
      <c r="V30" s="686"/>
      <c r="W30" s="686"/>
      <c r="X30" s="686"/>
      <c r="Y30" s="687"/>
      <c r="Z30" s="688">
        <v>0.1</v>
      </c>
      <c r="AA30" s="688"/>
      <c r="AB30" s="688"/>
      <c r="AC30" s="688"/>
      <c r="AD30" s="689" t="s">
        <v>240</v>
      </c>
      <c r="AE30" s="689"/>
      <c r="AF30" s="689"/>
      <c r="AG30" s="689"/>
      <c r="AH30" s="689"/>
      <c r="AI30" s="689"/>
      <c r="AJ30" s="689"/>
      <c r="AK30" s="689"/>
      <c r="AL30" s="690" t="s">
        <v>129</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313</v>
      </c>
      <c r="BH30" s="738"/>
      <c r="BI30" s="738"/>
      <c r="BJ30" s="738"/>
      <c r="BK30" s="738"/>
      <c r="BL30" s="738"/>
      <c r="BM30" s="738"/>
      <c r="BN30" s="738"/>
      <c r="BO30" s="738"/>
      <c r="BP30" s="738"/>
      <c r="BQ30" s="739"/>
      <c r="BR30" s="664" t="s">
        <v>314</v>
      </c>
      <c r="BS30" s="738"/>
      <c r="BT30" s="738"/>
      <c r="BU30" s="738"/>
      <c r="BV30" s="738"/>
      <c r="BW30" s="738"/>
      <c r="BX30" s="738"/>
      <c r="BY30" s="738"/>
      <c r="BZ30" s="738"/>
      <c r="CA30" s="738"/>
      <c r="CB30" s="739"/>
      <c r="CD30" s="731"/>
      <c r="CE30" s="732"/>
      <c r="CF30" s="700" t="s">
        <v>315</v>
      </c>
      <c r="CG30" s="701"/>
      <c r="CH30" s="701"/>
      <c r="CI30" s="701"/>
      <c r="CJ30" s="701"/>
      <c r="CK30" s="701"/>
      <c r="CL30" s="701"/>
      <c r="CM30" s="701"/>
      <c r="CN30" s="701"/>
      <c r="CO30" s="701"/>
      <c r="CP30" s="701"/>
      <c r="CQ30" s="702"/>
      <c r="CR30" s="685">
        <v>430087</v>
      </c>
      <c r="CS30" s="686"/>
      <c r="CT30" s="686"/>
      <c r="CU30" s="686"/>
      <c r="CV30" s="686"/>
      <c r="CW30" s="686"/>
      <c r="CX30" s="686"/>
      <c r="CY30" s="687"/>
      <c r="CZ30" s="690">
        <v>7.7</v>
      </c>
      <c r="DA30" s="719"/>
      <c r="DB30" s="719"/>
      <c r="DC30" s="723"/>
      <c r="DD30" s="694">
        <v>403649</v>
      </c>
      <c r="DE30" s="686"/>
      <c r="DF30" s="686"/>
      <c r="DG30" s="686"/>
      <c r="DH30" s="686"/>
      <c r="DI30" s="686"/>
      <c r="DJ30" s="686"/>
      <c r="DK30" s="687"/>
      <c r="DL30" s="694">
        <v>403649</v>
      </c>
      <c r="DM30" s="686"/>
      <c r="DN30" s="686"/>
      <c r="DO30" s="686"/>
      <c r="DP30" s="686"/>
      <c r="DQ30" s="686"/>
      <c r="DR30" s="686"/>
      <c r="DS30" s="686"/>
      <c r="DT30" s="686"/>
      <c r="DU30" s="686"/>
      <c r="DV30" s="687"/>
      <c r="DW30" s="690">
        <v>15.7</v>
      </c>
      <c r="DX30" s="719"/>
      <c r="DY30" s="719"/>
      <c r="DZ30" s="719"/>
      <c r="EA30" s="719"/>
      <c r="EB30" s="719"/>
      <c r="EC30" s="720"/>
    </row>
    <row r="31" spans="2:133" ht="11.25" customHeight="1" x14ac:dyDescent="0.15">
      <c r="B31" s="682" t="s">
        <v>316</v>
      </c>
      <c r="C31" s="683"/>
      <c r="D31" s="683"/>
      <c r="E31" s="683"/>
      <c r="F31" s="683"/>
      <c r="G31" s="683"/>
      <c r="H31" s="683"/>
      <c r="I31" s="683"/>
      <c r="J31" s="683"/>
      <c r="K31" s="683"/>
      <c r="L31" s="683"/>
      <c r="M31" s="683"/>
      <c r="N31" s="683"/>
      <c r="O31" s="683"/>
      <c r="P31" s="683"/>
      <c r="Q31" s="684"/>
      <c r="R31" s="685">
        <v>773992</v>
      </c>
      <c r="S31" s="686"/>
      <c r="T31" s="686"/>
      <c r="U31" s="686"/>
      <c r="V31" s="686"/>
      <c r="W31" s="686"/>
      <c r="X31" s="686"/>
      <c r="Y31" s="687"/>
      <c r="Z31" s="688">
        <v>13.4</v>
      </c>
      <c r="AA31" s="688"/>
      <c r="AB31" s="688"/>
      <c r="AC31" s="688"/>
      <c r="AD31" s="689" t="s">
        <v>129</v>
      </c>
      <c r="AE31" s="689"/>
      <c r="AF31" s="689"/>
      <c r="AG31" s="689"/>
      <c r="AH31" s="689"/>
      <c r="AI31" s="689"/>
      <c r="AJ31" s="689"/>
      <c r="AK31" s="689"/>
      <c r="AL31" s="690" t="s">
        <v>176</v>
      </c>
      <c r="AM31" s="691"/>
      <c r="AN31" s="691"/>
      <c r="AO31" s="692"/>
      <c r="AP31" s="742" t="s">
        <v>317</v>
      </c>
      <c r="AQ31" s="743"/>
      <c r="AR31" s="743"/>
      <c r="AS31" s="743"/>
      <c r="AT31" s="748" t="s">
        <v>318</v>
      </c>
      <c r="AU31" s="231"/>
      <c r="AV31" s="231"/>
      <c r="AW31" s="231"/>
      <c r="AX31" s="671" t="s">
        <v>192</v>
      </c>
      <c r="AY31" s="672"/>
      <c r="AZ31" s="672"/>
      <c r="BA31" s="672"/>
      <c r="BB31" s="672"/>
      <c r="BC31" s="672"/>
      <c r="BD31" s="672"/>
      <c r="BE31" s="672"/>
      <c r="BF31" s="673"/>
      <c r="BG31" s="753">
        <v>99.1</v>
      </c>
      <c r="BH31" s="740"/>
      <c r="BI31" s="740"/>
      <c r="BJ31" s="740"/>
      <c r="BK31" s="740"/>
      <c r="BL31" s="740"/>
      <c r="BM31" s="680">
        <v>96.3</v>
      </c>
      <c r="BN31" s="740"/>
      <c r="BO31" s="740"/>
      <c r="BP31" s="740"/>
      <c r="BQ31" s="741"/>
      <c r="BR31" s="753">
        <v>98.9</v>
      </c>
      <c r="BS31" s="740"/>
      <c r="BT31" s="740"/>
      <c r="BU31" s="740"/>
      <c r="BV31" s="740"/>
      <c r="BW31" s="740"/>
      <c r="BX31" s="680">
        <v>96.3</v>
      </c>
      <c r="BY31" s="740"/>
      <c r="BZ31" s="740"/>
      <c r="CA31" s="740"/>
      <c r="CB31" s="741"/>
      <c r="CD31" s="731"/>
      <c r="CE31" s="732"/>
      <c r="CF31" s="700" t="s">
        <v>319</v>
      </c>
      <c r="CG31" s="701"/>
      <c r="CH31" s="701"/>
      <c r="CI31" s="701"/>
      <c r="CJ31" s="701"/>
      <c r="CK31" s="701"/>
      <c r="CL31" s="701"/>
      <c r="CM31" s="701"/>
      <c r="CN31" s="701"/>
      <c r="CO31" s="701"/>
      <c r="CP31" s="701"/>
      <c r="CQ31" s="702"/>
      <c r="CR31" s="685">
        <v>13396</v>
      </c>
      <c r="CS31" s="721"/>
      <c r="CT31" s="721"/>
      <c r="CU31" s="721"/>
      <c r="CV31" s="721"/>
      <c r="CW31" s="721"/>
      <c r="CX31" s="721"/>
      <c r="CY31" s="722"/>
      <c r="CZ31" s="690">
        <v>0.2</v>
      </c>
      <c r="DA31" s="719"/>
      <c r="DB31" s="719"/>
      <c r="DC31" s="723"/>
      <c r="DD31" s="694">
        <v>13396</v>
      </c>
      <c r="DE31" s="721"/>
      <c r="DF31" s="721"/>
      <c r="DG31" s="721"/>
      <c r="DH31" s="721"/>
      <c r="DI31" s="721"/>
      <c r="DJ31" s="721"/>
      <c r="DK31" s="722"/>
      <c r="DL31" s="694">
        <v>13396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320</v>
      </c>
      <c r="C32" s="736"/>
      <c r="D32" s="736"/>
      <c r="E32" s="736"/>
      <c r="F32" s="736"/>
      <c r="G32" s="736"/>
      <c r="H32" s="736"/>
      <c r="I32" s="736"/>
      <c r="J32" s="736"/>
      <c r="K32" s="736"/>
      <c r="L32" s="736"/>
      <c r="M32" s="736"/>
      <c r="N32" s="736"/>
      <c r="O32" s="736"/>
      <c r="P32" s="736"/>
      <c r="Q32" s="737"/>
      <c r="R32" s="685" t="s">
        <v>240</v>
      </c>
      <c r="S32" s="686"/>
      <c r="T32" s="686"/>
      <c r="U32" s="686"/>
      <c r="V32" s="686"/>
      <c r="W32" s="686"/>
      <c r="X32" s="686"/>
      <c r="Y32" s="687"/>
      <c r="Z32" s="688" t="s">
        <v>240</v>
      </c>
      <c r="AA32" s="688"/>
      <c r="AB32" s="688"/>
      <c r="AC32" s="688"/>
      <c r="AD32" s="689" t="s">
        <v>240</v>
      </c>
      <c r="AE32" s="689"/>
      <c r="AF32" s="689"/>
      <c r="AG32" s="689"/>
      <c r="AH32" s="689"/>
      <c r="AI32" s="689"/>
      <c r="AJ32" s="689"/>
      <c r="AK32" s="689"/>
      <c r="AL32" s="690" t="s">
        <v>240</v>
      </c>
      <c r="AM32" s="691"/>
      <c r="AN32" s="691"/>
      <c r="AO32" s="692"/>
      <c r="AP32" s="744"/>
      <c r="AQ32" s="745"/>
      <c r="AR32" s="745"/>
      <c r="AS32" s="745"/>
      <c r="AT32" s="749"/>
      <c r="AU32" s="230" t="s">
        <v>321</v>
      </c>
      <c r="AV32" s="230"/>
      <c r="AW32" s="230"/>
      <c r="AX32" s="682" t="s">
        <v>322</v>
      </c>
      <c r="AY32" s="683"/>
      <c r="AZ32" s="683"/>
      <c r="BA32" s="683"/>
      <c r="BB32" s="683"/>
      <c r="BC32" s="683"/>
      <c r="BD32" s="683"/>
      <c r="BE32" s="683"/>
      <c r="BF32" s="684"/>
      <c r="BG32" s="754">
        <v>99.2</v>
      </c>
      <c r="BH32" s="721"/>
      <c r="BI32" s="721"/>
      <c r="BJ32" s="721"/>
      <c r="BK32" s="721"/>
      <c r="BL32" s="721"/>
      <c r="BM32" s="691">
        <v>97</v>
      </c>
      <c r="BN32" s="751"/>
      <c r="BO32" s="751"/>
      <c r="BP32" s="751"/>
      <c r="BQ32" s="752"/>
      <c r="BR32" s="754">
        <v>99</v>
      </c>
      <c r="BS32" s="721"/>
      <c r="BT32" s="721"/>
      <c r="BU32" s="721"/>
      <c r="BV32" s="721"/>
      <c r="BW32" s="721"/>
      <c r="BX32" s="691">
        <v>96.9</v>
      </c>
      <c r="BY32" s="751"/>
      <c r="BZ32" s="751"/>
      <c r="CA32" s="751"/>
      <c r="CB32" s="752"/>
      <c r="CD32" s="733"/>
      <c r="CE32" s="734"/>
      <c r="CF32" s="700" t="s">
        <v>323</v>
      </c>
      <c r="CG32" s="701"/>
      <c r="CH32" s="701"/>
      <c r="CI32" s="701"/>
      <c r="CJ32" s="701"/>
      <c r="CK32" s="701"/>
      <c r="CL32" s="701"/>
      <c r="CM32" s="701"/>
      <c r="CN32" s="701"/>
      <c r="CO32" s="701"/>
      <c r="CP32" s="701"/>
      <c r="CQ32" s="702"/>
      <c r="CR32" s="685">
        <v>386</v>
      </c>
      <c r="CS32" s="686"/>
      <c r="CT32" s="686"/>
      <c r="CU32" s="686"/>
      <c r="CV32" s="686"/>
      <c r="CW32" s="686"/>
      <c r="CX32" s="686"/>
      <c r="CY32" s="687"/>
      <c r="CZ32" s="690">
        <v>0</v>
      </c>
      <c r="DA32" s="719"/>
      <c r="DB32" s="719"/>
      <c r="DC32" s="723"/>
      <c r="DD32" s="694">
        <v>386</v>
      </c>
      <c r="DE32" s="686"/>
      <c r="DF32" s="686"/>
      <c r="DG32" s="686"/>
      <c r="DH32" s="686"/>
      <c r="DI32" s="686"/>
      <c r="DJ32" s="686"/>
      <c r="DK32" s="687"/>
      <c r="DL32" s="694">
        <v>386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324</v>
      </c>
      <c r="C33" s="683"/>
      <c r="D33" s="683"/>
      <c r="E33" s="683"/>
      <c r="F33" s="683"/>
      <c r="G33" s="683"/>
      <c r="H33" s="683"/>
      <c r="I33" s="683"/>
      <c r="J33" s="683"/>
      <c r="K33" s="683"/>
      <c r="L33" s="683"/>
      <c r="M33" s="683"/>
      <c r="N33" s="683"/>
      <c r="O33" s="683"/>
      <c r="P33" s="683"/>
      <c r="Q33" s="684"/>
      <c r="R33" s="685">
        <v>176937</v>
      </c>
      <c r="S33" s="686"/>
      <c r="T33" s="686"/>
      <c r="U33" s="686"/>
      <c r="V33" s="686"/>
      <c r="W33" s="686"/>
      <c r="X33" s="686"/>
      <c r="Y33" s="687"/>
      <c r="Z33" s="688">
        <v>3.1</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325</v>
      </c>
      <c r="AY33" s="727"/>
      <c r="AZ33" s="727"/>
      <c r="BA33" s="727"/>
      <c r="BB33" s="727"/>
      <c r="BC33" s="727"/>
      <c r="BD33" s="727"/>
      <c r="BE33" s="727"/>
      <c r="BF33" s="728"/>
      <c r="BG33" s="755">
        <v>98.8</v>
      </c>
      <c r="BH33" s="756"/>
      <c r="BI33" s="756"/>
      <c r="BJ33" s="756"/>
      <c r="BK33" s="756"/>
      <c r="BL33" s="756"/>
      <c r="BM33" s="757">
        <v>95.2</v>
      </c>
      <c r="BN33" s="756"/>
      <c r="BO33" s="756"/>
      <c r="BP33" s="756"/>
      <c r="BQ33" s="758"/>
      <c r="BR33" s="755">
        <v>98.6</v>
      </c>
      <c r="BS33" s="756"/>
      <c r="BT33" s="756"/>
      <c r="BU33" s="756"/>
      <c r="BV33" s="756"/>
      <c r="BW33" s="756"/>
      <c r="BX33" s="757">
        <v>95.3</v>
      </c>
      <c r="BY33" s="756"/>
      <c r="BZ33" s="756"/>
      <c r="CA33" s="756"/>
      <c r="CB33" s="758"/>
      <c r="CD33" s="700" t="s">
        <v>326</v>
      </c>
      <c r="CE33" s="701"/>
      <c r="CF33" s="701"/>
      <c r="CG33" s="701"/>
      <c r="CH33" s="701"/>
      <c r="CI33" s="701"/>
      <c r="CJ33" s="701"/>
      <c r="CK33" s="701"/>
      <c r="CL33" s="701"/>
      <c r="CM33" s="701"/>
      <c r="CN33" s="701"/>
      <c r="CO33" s="701"/>
      <c r="CP33" s="701"/>
      <c r="CQ33" s="702"/>
      <c r="CR33" s="685">
        <v>2267650</v>
      </c>
      <c r="CS33" s="721"/>
      <c r="CT33" s="721"/>
      <c r="CU33" s="721"/>
      <c r="CV33" s="721"/>
      <c r="CW33" s="721"/>
      <c r="CX33" s="721"/>
      <c r="CY33" s="722"/>
      <c r="CZ33" s="690">
        <v>40.5</v>
      </c>
      <c r="DA33" s="719"/>
      <c r="DB33" s="719"/>
      <c r="DC33" s="723"/>
      <c r="DD33" s="694">
        <v>1538516</v>
      </c>
      <c r="DE33" s="721"/>
      <c r="DF33" s="721"/>
      <c r="DG33" s="721"/>
      <c r="DH33" s="721"/>
      <c r="DI33" s="721"/>
      <c r="DJ33" s="721"/>
      <c r="DK33" s="722"/>
      <c r="DL33" s="694">
        <v>1072604</v>
      </c>
      <c r="DM33" s="721"/>
      <c r="DN33" s="721"/>
      <c r="DO33" s="721"/>
      <c r="DP33" s="721"/>
      <c r="DQ33" s="721"/>
      <c r="DR33" s="721"/>
      <c r="DS33" s="721"/>
      <c r="DT33" s="721"/>
      <c r="DU33" s="721"/>
      <c r="DV33" s="722"/>
      <c r="DW33" s="690">
        <v>41.7</v>
      </c>
      <c r="DX33" s="719"/>
      <c r="DY33" s="719"/>
      <c r="DZ33" s="719"/>
      <c r="EA33" s="719"/>
      <c r="EB33" s="719"/>
      <c r="EC33" s="720"/>
    </row>
    <row r="34" spans="2:133" ht="11.25" customHeight="1" x14ac:dyDescent="0.15">
      <c r="B34" s="682" t="s">
        <v>327</v>
      </c>
      <c r="C34" s="683"/>
      <c r="D34" s="683"/>
      <c r="E34" s="683"/>
      <c r="F34" s="683"/>
      <c r="G34" s="683"/>
      <c r="H34" s="683"/>
      <c r="I34" s="683"/>
      <c r="J34" s="683"/>
      <c r="K34" s="683"/>
      <c r="L34" s="683"/>
      <c r="M34" s="683"/>
      <c r="N34" s="683"/>
      <c r="O34" s="683"/>
      <c r="P34" s="683"/>
      <c r="Q34" s="684"/>
      <c r="R34" s="685">
        <v>44471</v>
      </c>
      <c r="S34" s="686"/>
      <c r="T34" s="686"/>
      <c r="U34" s="686"/>
      <c r="V34" s="686"/>
      <c r="W34" s="686"/>
      <c r="X34" s="686"/>
      <c r="Y34" s="687"/>
      <c r="Z34" s="688">
        <v>0.8</v>
      </c>
      <c r="AA34" s="688"/>
      <c r="AB34" s="688"/>
      <c r="AC34" s="688"/>
      <c r="AD34" s="689">
        <v>13576</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328</v>
      </c>
      <c r="CE34" s="701"/>
      <c r="CF34" s="701"/>
      <c r="CG34" s="701"/>
      <c r="CH34" s="701"/>
      <c r="CI34" s="701"/>
      <c r="CJ34" s="701"/>
      <c r="CK34" s="701"/>
      <c r="CL34" s="701"/>
      <c r="CM34" s="701"/>
      <c r="CN34" s="701"/>
      <c r="CO34" s="701"/>
      <c r="CP34" s="701"/>
      <c r="CQ34" s="702"/>
      <c r="CR34" s="685">
        <v>537342</v>
      </c>
      <c r="CS34" s="686"/>
      <c r="CT34" s="686"/>
      <c r="CU34" s="686"/>
      <c r="CV34" s="686"/>
      <c r="CW34" s="686"/>
      <c r="CX34" s="686"/>
      <c r="CY34" s="687"/>
      <c r="CZ34" s="690">
        <v>9.6</v>
      </c>
      <c r="DA34" s="719"/>
      <c r="DB34" s="719"/>
      <c r="DC34" s="723"/>
      <c r="DD34" s="694">
        <v>453428</v>
      </c>
      <c r="DE34" s="686"/>
      <c r="DF34" s="686"/>
      <c r="DG34" s="686"/>
      <c r="DH34" s="686"/>
      <c r="DI34" s="686"/>
      <c r="DJ34" s="686"/>
      <c r="DK34" s="687"/>
      <c r="DL34" s="694">
        <v>361082</v>
      </c>
      <c r="DM34" s="686"/>
      <c r="DN34" s="686"/>
      <c r="DO34" s="686"/>
      <c r="DP34" s="686"/>
      <c r="DQ34" s="686"/>
      <c r="DR34" s="686"/>
      <c r="DS34" s="686"/>
      <c r="DT34" s="686"/>
      <c r="DU34" s="686"/>
      <c r="DV34" s="687"/>
      <c r="DW34" s="690">
        <v>14</v>
      </c>
      <c r="DX34" s="719"/>
      <c r="DY34" s="719"/>
      <c r="DZ34" s="719"/>
      <c r="EA34" s="719"/>
      <c r="EB34" s="719"/>
      <c r="EC34" s="720"/>
    </row>
    <row r="35" spans="2:133" ht="11.25" customHeight="1" x14ac:dyDescent="0.15">
      <c r="B35" s="682" t="s">
        <v>329</v>
      </c>
      <c r="C35" s="683"/>
      <c r="D35" s="683"/>
      <c r="E35" s="683"/>
      <c r="F35" s="683"/>
      <c r="G35" s="683"/>
      <c r="H35" s="683"/>
      <c r="I35" s="683"/>
      <c r="J35" s="683"/>
      <c r="K35" s="683"/>
      <c r="L35" s="683"/>
      <c r="M35" s="683"/>
      <c r="N35" s="683"/>
      <c r="O35" s="683"/>
      <c r="P35" s="683"/>
      <c r="Q35" s="684"/>
      <c r="R35" s="685">
        <v>13850</v>
      </c>
      <c r="S35" s="686"/>
      <c r="T35" s="686"/>
      <c r="U35" s="686"/>
      <c r="V35" s="686"/>
      <c r="W35" s="686"/>
      <c r="X35" s="686"/>
      <c r="Y35" s="687"/>
      <c r="Z35" s="688">
        <v>0.2</v>
      </c>
      <c r="AA35" s="688"/>
      <c r="AB35" s="688"/>
      <c r="AC35" s="688"/>
      <c r="AD35" s="689" t="s">
        <v>176</v>
      </c>
      <c r="AE35" s="689"/>
      <c r="AF35" s="689"/>
      <c r="AG35" s="689"/>
      <c r="AH35" s="689"/>
      <c r="AI35" s="689"/>
      <c r="AJ35" s="689"/>
      <c r="AK35" s="689"/>
      <c r="AL35" s="690" t="s">
        <v>240</v>
      </c>
      <c r="AM35" s="691"/>
      <c r="AN35" s="691"/>
      <c r="AO35" s="692"/>
      <c r="AP35" s="235"/>
      <c r="AQ35" s="664" t="s">
        <v>330</v>
      </c>
      <c r="AR35" s="665"/>
      <c r="AS35" s="665"/>
      <c r="AT35" s="665"/>
      <c r="AU35" s="665"/>
      <c r="AV35" s="665"/>
      <c r="AW35" s="665"/>
      <c r="AX35" s="665"/>
      <c r="AY35" s="665"/>
      <c r="AZ35" s="665"/>
      <c r="BA35" s="665"/>
      <c r="BB35" s="665"/>
      <c r="BC35" s="665"/>
      <c r="BD35" s="665"/>
      <c r="BE35" s="665"/>
      <c r="BF35" s="666"/>
      <c r="BG35" s="664" t="s">
        <v>331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332</v>
      </c>
      <c r="CE35" s="701"/>
      <c r="CF35" s="701"/>
      <c r="CG35" s="701"/>
      <c r="CH35" s="701"/>
      <c r="CI35" s="701"/>
      <c r="CJ35" s="701"/>
      <c r="CK35" s="701"/>
      <c r="CL35" s="701"/>
      <c r="CM35" s="701"/>
      <c r="CN35" s="701"/>
      <c r="CO35" s="701"/>
      <c r="CP35" s="701"/>
      <c r="CQ35" s="702"/>
      <c r="CR35" s="685">
        <v>140681</v>
      </c>
      <c r="CS35" s="721"/>
      <c r="CT35" s="721"/>
      <c r="CU35" s="721"/>
      <c r="CV35" s="721"/>
      <c r="CW35" s="721"/>
      <c r="CX35" s="721"/>
      <c r="CY35" s="722"/>
      <c r="CZ35" s="690">
        <v>2.5</v>
      </c>
      <c r="DA35" s="719"/>
      <c r="DB35" s="719"/>
      <c r="DC35" s="723"/>
      <c r="DD35" s="694">
        <v>81242</v>
      </c>
      <c r="DE35" s="721"/>
      <c r="DF35" s="721"/>
      <c r="DG35" s="721"/>
      <c r="DH35" s="721"/>
      <c r="DI35" s="721"/>
      <c r="DJ35" s="721"/>
      <c r="DK35" s="722"/>
      <c r="DL35" s="694">
        <v>37978</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333</v>
      </c>
      <c r="C36" s="683"/>
      <c r="D36" s="683"/>
      <c r="E36" s="683"/>
      <c r="F36" s="683"/>
      <c r="G36" s="683"/>
      <c r="H36" s="683"/>
      <c r="I36" s="683"/>
      <c r="J36" s="683"/>
      <c r="K36" s="683"/>
      <c r="L36" s="683"/>
      <c r="M36" s="683"/>
      <c r="N36" s="683"/>
      <c r="O36" s="683"/>
      <c r="P36" s="683"/>
      <c r="Q36" s="684"/>
      <c r="R36" s="685">
        <v>338500</v>
      </c>
      <c r="S36" s="686"/>
      <c r="T36" s="686"/>
      <c r="U36" s="686"/>
      <c r="V36" s="686"/>
      <c r="W36" s="686"/>
      <c r="X36" s="686"/>
      <c r="Y36" s="687"/>
      <c r="Z36" s="688">
        <v>5.8</v>
      </c>
      <c r="AA36" s="688"/>
      <c r="AB36" s="688"/>
      <c r="AC36" s="688"/>
      <c r="AD36" s="689" t="s">
        <v>240</v>
      </c>
      <c r="AE36" s="689"/>
      <c r="AF36" s="689"/>
      <c r="AG36" s="689"/>
      <c r="AH36" s="689"/>
      <c r="AI36" s="689"/>
      <c r="AJ36" s="689"/>
      <c r="AK36" s="689"/>
      <c r="AL36" s="690" t="s">
        <v>240</v>
      </c>
      <c r="AM36" s="691"/>
      <c r="AN36" s="691"/>
      <c r="AO36" s="692"/>
      <c r="AP36" s="235"/>
      <c r="AQ36" s="759" t="s">
        <v>334</v>
      </c>
      <c r="AR36" s="760"/>
      <c r="AS36" s="760"/>
      <c r="AT36" s="760"/>
      <c r="AU36" s="760"/>
      <c r="AV36" s="760"/>
      <c r="AW36" s="760"/>
      <c r="AX36" s="760"/>
      <c r="AY36" s="761"/>
      <c r="AZ36" s="674">
        <v>453804</v>
      </c>
      <c r="BA36" s="675"/>
      <c r="BB36" s="675"/>
      <c r="BC36" s="675"/>
      <c r="BD36" s="675"/>
      <c r="BE36" s="675"/>
      <c r="BF36" s="762"/>
      <c r="BG36" s="696" t="s">
        <v>335</v>
      </c>
      <c r="BH36" s="697"/>
      <c r="BI36" s="697"/>
      <c r="BJ36" s="697"/>
      <c r="BK36" s="697"/>
      <c r="BL36" s="697"/>
      <c r="BM36" s="697"/>
      <c r="BN36" s="697"/>
      <c r="BO36" s="697"/>
      <c r="BP36" s="697"/>
      <c r="BQ36" s="697"/>
      <c r="BR36" s="697"/>
      <c r="BS36" s="697"/>
      <c r="BT36" s="697"/>
      <c r="BU36" s="698"/>
      <c r="BV36" s="674">
        <v>9123</v>
      </c>
      <c r="BW36" s="675"/>
      <c r="BX36" s="675"/>
      <c r="BY36" s="675"/>
      <c r="BZ36" s="675"/>
      <c r="CA36" s="675"/>
      <c r="CB36" s="762"/>
      <c r="CD36" s="700" t="s">
        <v>336</v>
      </c>
      <c r="CE36" s="701"/>
      <c r="CF36" s="701"/>
      <c r="CG36" s="701"/>
      <c r="CH36" s="701"/>
      <c r="CI36" s="701"/>
      <c r="CJ36" s="701"/>
      <c r="CK36" s="701"/>
      <c r="CL36" s="701"/>
      <c r="CM36" s="701"/>
      <c r="CN36" s="701"/>
      <c r="CO36" s="701"/>
      <c r="CP36" s="701"/>
      <c r="CQ36" s="702"/>
      <c r="CR36" s="685">
        <v>1325251</v>
      </c>
      <c r="CS36" s="686"/>
      <c r="CT36" s="686"/>
      <c r="CU36" s="686"/>
      <c r="CV36" s="686"/>
      <c r="CW36" s="686"/>
      <c r="CX36" s="686"/>
      <c r="CY36" s="687"/>
      <c r="CZ36" s="690">
        <v>23.7</v>
      </c>
      <c r="DA36" s="719"/>
      <c r="DB36" s="719"/>
      <c r="DC36" s="723"/>
      <c r="DD36" s="694">
        <v>800285</v>
      </c>
      <c r="DE36" s="686"/>
      <c r="DF36" s="686"/>
      <c r="DG36" s="686"/>
      <c r="DH36" s="686"/>
      <c r="DI36" s="686"/>
      <c r="DJ36" s="686"/>
      <c r="DK36" s="687"/>
      <c r="DL36" s="694">
        <v>506829</v>
      </c>
      <c r="DM36" s="686"/>
      <c r="DN36" s="686"/>
      <c r="DO36" s="686"/>
      <c r="DP36" s="686"/>
      <c r="DQ36" s="686"/>
      <c r="DR36" s="686"/>
      <c r="DS36" s="686"/>
      <c r="DT36" s="686"/>
      <c r="DU36" s="686"/>
      <c r="DV36" s="687"/>
      <c r="DW36" s="690">
        <v>19.7</v>
      </c>
      <c r="DX36" s="719"/>
      <c r="DY36" s="719"/>
      <c r="DZ36" s="719"/>
      <c r="EA36" s="719"/>
      <c r="EB36" s="719"/>
      <c r="EC36" s="720"/>
    </row>
    <row r="37" spans="2:133" ht="11.25" customHeight="1" x14ac:dyDescent="0.15">
      <c r="B37" s="682" t="s">
        <v>337</v>
      </c>
      <c r="C37" s="683"/>
      <c r="D37" s="683"/>
      <c r="E37" s="683"/>
      <c r="F37" s="683"/>
      <c r="G37" s="683"/>
      <c r="H37" s="683"/>
      <c r="I37" s="683"/>
      <c r="J37" s="683"/>
      <c r="K37" s="683"/>
      <c r="L37" s="683"/>
      <c r="M37" s="683"/>
      <c r="N37" s="683"/>
      <c r="O37" s="683"/>
      <c r="P37" s="683"/>
      <c r="Q37" s="684"/>
      <c r="R37" s="685">
        <v>131965</v>
      </c>
      <c r="S37" s="686"/>
      <c r="T37" s="686"/>
      <c r="U37" s="686"/>
      <c r="V37" s="686"/>
      <c r="W37" s="686"/>
      <c r="X37" s="686"/>
      <c r="Y37" s="687"/>
      <c r="Z37" s="688">
        <v>2.2999999999999998</v>
      </c>
      <c r="AA37" s="688"/>
      <c r="AB37" s="688"/>
      <c r="AC37" s="688"/>
      <c r="AD37" s="689" t="s">
        <v>129</v>
      </c>
      <c r="AE37" s="689"/>
      <c r="AF37" s="689"/>
      <c r="AG37" s="689"/>
      <c r="AH37" s="689"/>
      <c r="AI37" s="689"/>
      <c r="AJ37" s="689"/>
      <c r="AK37" s="689"/>
      <c r="AL37" s="690" t="s">
        <v>176</v>
      </c>
      <c r="AM37" s="691"/>
      <c r="AN37" s="691"/>
      <c r="AO37" s="692"/>
      <c r="AQ37" s="763" t="s">
        <v>338</v>
      </c>
      <c r="AR37" s="764"/>
      <c r="AS37" s="764"/>
      <c r="AT37" s="764"/>
      <c r="AU37" s="764"/>
      <c r="AV37" s="764"/>
      <c r="AW37" s="764"/>
      <c r="AX37" s="764"/>
      <c r="AY37" s="765"/>
      <c r="AZ37" s="685">
        <v>133633</v>
      </c>
      <c r="BA37" s="686"/>
      <c r="BB37" s="686"/>
      <c r="BC37" s="686"/>
      <c r="BD37" s="721"/>
      <c r="BE37" s="721"/>
      <c r="BF37" s="752"/>
      <c r="BG37" s="700" t="s">
        <v>339</v>
      </c>
      <c r="BH37" s="701"/>
      <c r="BI37" s="701"/>
      <c r="BJ37" s="701"/>
      <c r="BK37" s="701"/>
      <c r="BL37" s="701"/>
      <c r="BM37" s="701"/>
      <c r="BN37" s="701"/>
      <c r="BO37" s="701"/>
      <c r="BP37" s="701"/>
      <c r="BQ37" s="701"/>
      <c r="BR37" s="701"/>
      <c r="BS37" s="701"/>
      <c r="BT37" s="701"/>
      <c r="BU37" s="702"/>
      <c r="BV37" s="685">
        <v>9123</v>
      </c>
      <c r="BW37" s="686"/>
      <c r="BX37" s="686"/>
      <c r="BY37" s="686"/>
      <c r="BZ37" s="686"/>
      <c r="CA37" s="686"/>
      <c r="CB37" s="695"/>
      <c r="CD37" s="700" t="s">
        <v>340</v>
      </c>
      <c r="CE37" s="701"/>
      <c r="CF37" s="701"/>
      <c r="CG37" s="701"/>
      <c r="CH37" s="701"/>
      <c r="CI37" s="701"/>
      <c r="CJ37" s="701"/>
      <c r="CK37" s="701"/>
      <c r="CL37" s="701"/>
      <c r="CM37" s="701"/>
      <c r="CN37" s="701"/>
      <c r="CO37" s="701"/>
      <c r="CP37" s="701"/>
      <c r="CQ37" s="702"/>
      <c r="CR37" s="685">
        <v>334143</v>
      </c>
      <c r="CS37" s="721"/>
      <c r="CT37" s="721"/>
      <c r="CU37" s="721"/>
      <c r="CV37" s="721"/>
      <c r="CW37" s="721"/>
      <c r="CX37" s="721"/>
      <c r="CY37" s="722"/>
      <c r="CZ37" s="690">
        <v>6</v>
      </c>
      <c r="DA37" s="719"/>
      <c r="DB37" s="719"/>
      <c r="DC37" s="723"/>
      <c r="DD37" s="694">
        <v>301426</v>
      </c>
      <c r="DE37" s="721"/>
      <c r="DF37" s="721"/>
      <c r="DG37" s="721"/>
      <c r="DH37" s="721"/>
      <c r="DI37" s="721"/>
      <c r="DJ37" s="721"/>
      <c r="DK37" s="722"/>
      <c r="DL37" s="694">
        <v>266747</v>
      </c>
      <c r="DM37" s="721"/>
      <c r="DN37" s="721"/>
      <c r="DO37" s="721"/>
      <c r="DP37" s="721"/>
      <c r="DQ37" s="721"/>
      <c r="DR37" s="721"/>
      <c r="DS37" s="721"/>
      <c r="DT37" s="721"/>
      <c r="DU37" s="721"/>
      <c r="DV37" s="722"/>
      <c r="DW37" s="690">
        <v>10.4</v>
      </c>
      <c r="DX37" s="719"/>
      <c r="DY37" s="719"/>
      <c r="DZ37" s="719"/>
      <c r="EA37" s="719"/>
      <c r="EB37" s="719"/>
      <c r="EC37" s="720"/>
    </row>
    <row r="38" spans="2:133" ht="11.25" customHeight="1" x14ac:dyDescent="0.15">
      <c r="B38" s="682" t="s">
        <v>341</v>
      </c>
      <c r="C38" s="683"/>
      <c r="D38" s="683"/>
      <c r="E38" s="683"/>
      <c r="F38" s="683"/>
      <c r="G38" s="683"/>
      <c r="H38" s="683"/>
      <c r="I38" s="683"/>
      <c r="J38" s="683"/>
      <c r="K38" s="683"/>
      <c r="L38" s="683"/>
      <c r="M38" s="683"/>
      <c r="N38" s="683"/>
      <c r="O38" s="683"/>
      <c r="P38" s="683"/>
      <c r="Q38" s="684"/>
      <c r="R38" s="685">
        <v>138936</v>
      </c>
      <c r="S38" s="686"/>
      <c r="T38" s="686"/>
      <c r="U38" s="686"/>
      <c r="V38" s="686"/>
      <c r="W38" s="686"/>
      <c r="X38" s="686"/>
      <c r="Y38" s="687"/>
      <c r="Z38" s="688">
        <v>2.4</v>
      </c>
      <c r="AA38" s="688"/>
      <c r="AB38" s="688"/>
      <c r="AC38" s="688"/>
      <c r="AD38" s="689">
        <v>4</v>
      </c>
      <c r="AE38" s="689"/>
      <c r="AF38" s="689"/>
      <c r="AG38" s="689"/>
      <c r="AH38" s="689"/>
      <c r="AI38" s="689"/>
      <c r="AJ38" s="689"/>
      <c r="AK38" s="689"/>
      <c r="AL38" s="690">
        <v>0</v>
      </c>
      <c r="AM38" s="691"/>
      <c r="AN38" s="691"/>
      <c r="AO38" s="692"/>
      <c r="AQ38" s="763" t="s">
        <v>342</v>
      </c>
      <c r="AR38" s="764"/>
      <c r="AS38" s="764"/>
      <c r="AT38" s="764"/>
      <c r="AU38" s="764"/>
      <c r="AV38" s="764"/>
      <c r="AW38" s="764"/>
      <c r="AX38" s="764"/>
      <c r="AY38" s="765"/>
      <c r="AZ38" s="685">
        <v>101198</v>
      </c>
      <c r="BA38" s="686"/>
      <c r="BB38" s="686"/>
      <c r="BC38" s="686"/>
      <c r="BD38" s="721"/>
      <c r="BE38" s="721"/>
      <c r="BF38" s="752"/>
      <c r="BG38" s="700" t="s">
        <v>343</v>
      </c>
      <c r="BH38" s="701"/>
      <c r="BI38" s="701"/>
      <c r="BJ38" s="701"/>
      <c r="BK38" s="701"/>
      <c r="BL38" s="701"/>
      <c r="BM38" s="701"/>
      <c r="BN38" s="701"/>
      <c r="BO38" s="701"/>
      <c r="BP38" s="701"/>
      <c r="BQ38" s="701"/>
      <c r="BR38" s="701"/>
      <c r="BS38" s="701"/>
      <c r="BT38" s="701"/>
      <c r="BU38" s="702"/>
      <c r="BV38" s="685">
        <v>598</v>
      </c>
      <c r="BW38" s="686"/>
      <c r="BX38" s="686"/>
      <c r="BY38" s="686"/>
      <c r="BZ38" s="686"/>
      <c r="CA38" s="686"/>
      <c r="CB38" s="695"/>
      <c r="CD38" s="700" t="s">
        <v>344</v>
      </c>
      <c r="CE38" s="701"/>
      <c r="CF38" s="701"/>
      <c r="CG38" s="701"/>
      <c r="CH38" s="701"/>
      <c r="CI38" s="701"/>
      <c r="CJ38" s="701"/>
      <c r="CK38" s="701"/>
      <c r="CL38" s="701"/>
      <c r="CM38" s="701"/>
      <c r="CN38" s="701"/>
      <c r="CO38" s="701"/>
      <c r="CP38" s="701"/>
      <c r="CQ38" s="702"/>
      <c r="CR38" s="685">
        <v>218973</v>
      </c>
      <c r="CS38" s="686"/>
      <c r="CT38" s="686"/>
      <c r="CU38" s="686"/>
      <c r="CV38" s="686"/>
      <c r="CW38" s="686"/>
      <c r="CX38" s="686"/>
      <c r="CY38" s="687"/>
      <c r="CZ38" s="690">
        <v>3.9</v>
      </c>
      <c r="DA38" s="719"/>
      <c r="DB38" s="719"/>
      <c r="DC38" s="723"/>
      <c r="DD38" s="694">
        <v>175183</v>
      </c>
      <c r="DE38" s="686"/>
      <c r="DF38" s="686"/>
      <c r="DG38" s="686"/>
      <c r="DH38" s="686"/>
      <c r="DI38" s="686"/>
      <c r="DJ38" s="686"/>
      <c r="DK38" s="687"/>
      <c r="DL38" s="694">
        <v>166715</v>
      </c>
      <c r="DM38" s="686"/>
      <c r="DN38" s="686"/>
      <c r="DO38" s="686"/>
      <c r="DP38" s="686"/>
      <c r="DQ38" s="686"/>
      <c r="DR38" s="686"/>
      <c r="DS38" s="686"/>
      <c r="DT38" s="686"/>
      <c r="DU38" s="686"/>
      <c r="DV38" s="687"/>
      <c r="DW38" s="690">
        <v>6.5</v>
      </c>
      <c r="DX38" s="719"/>
      <c r="DY38" s="719"/>
      <c r="DZ38" s="719"/>
      <c r="EA38" s="719"/>
      <c r="EB38" s="719"/>
      <c r="EC38" s="720"/>
    </row>
    <row r="39" spans="2:133" ht="11.25" customHeight="1" x14ac:dyDescent="0.15">
      <c r="B39" s="682" t="s">
        <v>345</v>
      </c>
      <c r="C39" s="683"/>
      <c r="D39" s="683"/>
      <c r="E39" s="683"/>
      <c r="F39" s="683"/>
      <c r="G39" s="683"/>
      <c r="H39" s="683"/>
      <c r="I39" s="683"/>
      <c r="J39" s="683"/>
      <c r="K39" s="683"/>
      <c r="L39" s="683"/>
      <c r="M39" s="683"/>
      <c r="N39" s="683"/>
      <c r="O39" s="683"/>
      <c r="P39" s="683"/>
      <c r="Q39" s="684"/>
      <c r="R39" s="685">
        <v>1469575</v>
      </c>
      <c r="S39" s="686"/>
      <c r="T39" s="686"/>
      <c r="U39" s="686"/>
      <c r="V39" s="686"/>
      <c r="W39" s="686"/>
      <c r="X39" s="686"/>
      <c r="Y39" s="687"/>
      <c r="Z39" s="688">
        <v>25.4</v>
      </c>
      <c r="AA39" s="688"/>
      <c r="AB39" s="688"/>
      <c r="AC39" s="688"/>
      <c r="AD39" s="689" t="s">
        <v>129</v>
      </c>
      <c r="AE39" s="689"/>
      <c r="AF39" s="689"/>
      <c r="AG39" s="689"/>
      <c r="AH39" s="689"/>
      <c r="AI39" s="689"/>
      <c r="AJ39" s="689"/>
      <c r="AK39" s="689"/>
      <c r="AL39" s="690" t="s">
        <v>129</v>
      </c>
      <c r="AM39" s="691"/>
      <c r="AN39" s="691"/>
      <c r="AO39" s="692"/>
      <c r="AQ39" s="763" t="s">
        <v>346</v>
      </c>
      <c r="AR39" s="764"/>
      <c r="AS39" s="764"/>
      <c r="AT39" s="764"/>
      <c r="AU39" s="764"/>
      <c r="AV39" s="764"/>
      <c r="AW39" s="764"/>
      <c r="AX39" s="764"/>
      <c r="AY39" s="765"/>
      <c r="AZ39" s="685" t="s">
        <v>129</v>
      </c>
      <c r="BA39" s="686"/>
      <c r="BB39" s="686"/>
      <c r="BC39" s="686"/>
      <c r="BD39" s="721"/>
      <c r="BE39" s="721"/>
      <c r="BF39" s="752"/>
      <c r="BG39" s="700" t="s">
        <v>347</v>
      </c>
      <c r="BH39" s="701"/>
      <c r="BI39" s="701"/>
      <c r="BJ39" s="701"/>
      <c r="BK39" s="701"/>
      <c r="BL39" s="701"/>
      <c r="BM39" s="701"/>
      <c r="BN39" s="701"/>
      <c r="BO39" s="701"/>
      <c r="BP39" s="701"/>
      <c r="BQ39" s="701"/>
      <c r="BR39" s="701"/>
      <c r="BS39" s="701"/>
      <c r="BT39" s="701"/>
      <c r="BU39" s="702"/>
      <c r="BV39" s="685">
        <v>845</v>
      </c>
      <c r="BW39" s="686"/>
      <c r="BX39" s="686"/>
      <c r="BY39" s="686"/>
      <c r="BZ39" s="686"/>
      <c r="CA39" s="686"/>
      <c r="CB39" s="695"/>
      <c r="CD39" s="700" t="s">
        <v>348</v>
      </c>
      <c r="CE39" s="701"/>
      <c r="CF39" s="701"/>
      <c r="CG39" s="701"/>
      <c r="CH39" s="701"/>
      <c r="CI39" s="701"/>
      <c r="CJ39" s="701"/>
      <c r="CK39" s="701"/>
      <c r="CL39" s="701"/>
      <c r="CM39" s="701"/>
      <c r="CN39" s="701"/>
      <c r="CO39" s="701"/>
      <c r="CP39" s="701"/>
      <c r="CQ39" s="702"/>
      <c r="CR39" s="685">
        <v>39643</v>
      </c>
      <c r="CS39" s="721"/>
      <c r="CT39" s="721"/>
      <c r="CU39" s="721"/>
      <c r="CV39" s="721"/>
      <c r="CW39" s="721"/>
      <c r="CX39" s="721"/>
      <c r="CY39" s="722"/>
      <c r="CZ39" s="690">
        <v>0.7</v>
      </c>
      <c r="DA39" s="719"/>
      <c r="DB39" s="719"/>
      <c r="DC39" s="723"/>
      <c r="DD39" s="694">
        <v>25660</v>
      </c>
      <c r="DE39" s="721"/>
      <c r="DF39" s="721"/>
      <c r="DG39" s="721"/>
      <c r="DH39" s="721"/>
      <c r="DI39" s="721"/>
      <c r="DJ39" s="721"/>
      <c r="DK39" s="722"/>
      <c r="DL39" s="694" t="s">
        <v>240</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349</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240</v>
      </c>
      <c r="AA40" s="688"/>
      <c r="AB40" s="688"/>
      <c r="AC40" s="688"/>
      <c r="AD40" s="689" t="s">
        <v>129</v>
      </c>
      <c r="AE40" s="689"/>
      <c r="AF40" s="689"/>
      <c r="AG40" s="689"/>
      <c r="AH40" s="689"/>
      <c r="AI40" s="689"/>
      <c r="AJ40" s="689"/>
      <c r="AK40" s="689"/>
      <c r="AL40" s="690" t="s">
        <v>240</v>
      </c>
      <c r="AM40" s="691"/>
      <c r="AN40" s="691"/>
      <c r="AO40" s="692"/>
      <c r="AQ40" s="763" t="s">
        <v>350</v>
      </c>
      <c r="AR40" s="764"/>
      <c r="AS40" s="764"/>
      <c r="AT40" s="764"/>
      <c r="AU40" s="764"/>
      <c r="AV40" s="764"/>
      <c r="AW40" s="764"/>
      <c r="AX40" s="764"/>
      <c r="AY40" s="765"/>
      <c r="AZ40" s="685" t="s">
        <v>240</v>
      </c>
      <c r="BA40" s="686"/>
      <c r="BB40" s="686"/>
      <c r="BC40" s="686"/>
      <c r="BD40" s="721"/>
      <c r="BE40" s="721"/>
      <c r="BF40" s="752"/>
      <c r="BG40" s="772" t="s">
        <v>351</v>
      </c>
      <c r="BH40" s="773"/>
      <c r="BI40" s="773"/>
      <c r="BJ40" s="773"/>
      <c r="BK40" s="773"/>
      <c r="BL40" s="236"/>
      <c r="BM40" s="701" t="s">
        <v>352</v>
      </c>
      <c r="BN40" s="701"/>
      <c r="BO40" s="701"/>
      <c r="BP40" s="701"/>
      <c r="BQ40" s="701"/>
      <c r="BR40" s="701"/>
      <c r="BS40" s="701"/>
      <c r="BT40" s="701"/>
      <c r="BU40" s="702"/>
      <c r="BV40" s="685">
        <v>105</v>
      </c>
      <c r="BW40" s="686"/>
      <c r="BX40" s="686"/>
      <c r="BY40" s="686"/>
      <c r="BZ40" s="686"/>
      <c r="CA40" s="686"/>
      <c r="CB40" s="695"/>
      <c r="CD40" s="700" t="s">
        <v>353</v>
      </c>
      <c r="CE40" s="701"/>
      <c r="CF40" s="701"/>
      <c r="CG40" s="701"/>
      <c r="CH40" s="701"/>
      <c r="CI40" s="701"/>
      <c r="CJ40" s="701"/>
      <c r="CK40" s="701"/>
      <c r="CL40" s="701"/>
      <c r="CM40" s="701"/>
      <c r="CN40" s="701"/>
      <c r="CO40" s="701"/>
      <c r="CP40" s="701"/>
      <c r="CQ40" s="702"/>
      <c r="CR40" s="685">
        <v>5760</v>
      </c>
      <c r="CS40" s="686"/>
      <c r="CT40" s="686"/>
      <c r="CU40" s="686"/>
      <c r="CV40" s="686"/>
      <c r="CW40" s="686"/>
      <c r="CX40" s="686"/>
      <c r="CY40" s="687"/>
      <c r="CZ40" s="690">
        <v>0.1</v>
      </c>
      <c r="DA40" s="719"/>
      <c r="DB40" s="719"/>
      <c r="DC40" s="723"/>
      <c r="DD40" s="694">
        <v>2718</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354</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240</v>
      </c>
      <c r="AA41" s="688"/>
      <c r="AB41" s="688"/>
      <c r="AC41" s="688"/>
      <c r="AD41" s="689" t="s">
        <v>129</v>
      </c>
      <c r="AE41" s="689"/>
      <c r="AF41" s="689"/>
      <c r="AG41" s="689"/>
      <c r="AH41" s="689"/>
      <c r="AI41" s="689"/>
      <c r="AJ41" s="689"/>
      <c r="AK41" s="689"/>
      <c r="AL41" s="690" t="s">
        <v>129</v>
      </c>
      <c r="AM41" s="691"/>
      <c r="AN41" s="691"/>
      <c r="AO41" s="692"/>
      <c r="AQ41" s="763" t="s">
        <v>355</v>
      </c>
      <c r="AR41" s="764"/>
      <c r="AS41" s="764"/>
      <c r="AT41" s="764"/>
      <c r="AU41" s="764"/>
      <c r="AV41" s="764"/>
      <c r="AW41" s="764"/>
      <c r="AX41" s="764"/>
      <c r="AY41" s="765"/>
      <c r="AZ41" s="685">
        <v>36542</v>
      </c>
      <c r="BA41" s="686"/>
      <c r="BB41" s="686"/>
      <c r="BC41" s="686"/>
      <c r="BD41" s="721"/>
      <c r="BE41" s="721"/>
      <c r="BF41" s="752"/>
      <c r="BG41" s="772"/>
      <c r="BH41" s="773"/>
      <c r="BI41" s="773"/>
      <c r="BJ41" s="773"/>
      <c r="BK41" s="773"/>
      <c r="BL41" s="236"/>
      <c r="BM41" s="701" t="s">
        <v>356</v>
      </c>
      <c r="BN41" s="701"/>
      <c r="BO41" s="701"/>
      <c r="BP41" s="701"/>
      <c r="BQ41" s="701"/>
      <c r="BR41" s="701"/>
      <c r="BS41" s="701"/>
      <c r="BT41" s="701"/>
      <c r="BU41" s="702"/>
      <c r="BV41" s="685">
        <v>1</v>
      </c>
      <c r="BW41" s="686"/>
      <c r="BX41" s="686"/>
      <c r="BY41" s="686"/>
      <c r="BZ41" s="686"/>
      <c r="CA41" s="686"/>
      <c r="CB41" s="695"/>
      <c r="CD41" s="700" t="s">
        <v>357</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358</v>
      </c>
      <c r="C42" s="683"/>
      <c r="D42" s="683"/>
      <c r="E42" s="683"/>
      <c r="F42" s="683"/>
      <c r="G42" s="683"/>
      <c r="H42" s="683"/>
      <c r="I42" s="683"/>
      <c r="J42" s="683"/>
      <c r="K42" s="683"/>
      <c r="L42" s="683"/>
      <c r="M42" s="683"/>
      <c r="N42" s="683"/>
      <c r="O42" s="683"/>
      <c r="P42" s="683"/>
      <c r="Q42" s="684"/>
      <c r="R42" s="685">
        <v>73000</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359</v>
      </c>
      <c r="AR42" s="785"/>
      <c r="AS42" s="785"/>
      <c r="AT42" s="785"/>
      <c r="AU42" s="785"/>
      <c r="AV42" s="785"/>
      <c r="AW42" s="785"/>
      <c r="AX42" s="785"/>
      <c r="AY42" s="786"/>
      <c r="AZ42" s="776">
        <v>182431</v>
      </c>
      <c r="BA42" s="777"/>
      <c r="BB42" s="777"/>
      <c r="BC42" s="777"/>
      <c r="BD42" s="756"/>
      <c r="BE42" s="756"/>
      <c r="BF42" s="758"/>
      <c r="BG42" s="774"/>
      <c r="BH42" s="775"/>
      <c r="BI42" s="775"/>
      <c r="BJ42" s="775"/>
      <c r="BK42" s="775"/>
      <c r="BL42" s="237"/>
      <c r="BM42" s="711" t="s">
        <v>360</v>
      </c>
      <c r="BN42" s="711"/>
      <c r="BO42" s="711"/>
      <c r="BP42" s="711"/>
      <c r="BQ42" s="711"/>
      <c r="BR42" s="711"/>
      <c r="BS42" s="711"/>
      <c r="BT42" s="711"/>
      <c r="BU42" s="712"/>
      <c r="BV42" s="776">
        <v>276</v>
      </c>
      <c r="BW42" s="777"/>
      <c r="BX42" s="777"/>
      <c r="BY42" s="777"/>
      <c r="BZ42" s="777"/>
      <c r="CA42" s="777"/>
      <c r="CB42" s="783"/>
      <c r="CD42" s="682" t="s">
        <v>361</v>
      </c>
      <c r="CE42" s="683"/>
      <c r="CF42" s="683"/>
      <c r="CG42" s="683"/>
      <c r="CH42" s="683"/>
      <c r="CI42" s="683"/>
      <c r="CJ42" s="683"/>
      <c r="CK42" s="683"/>
      <c r="CL42" s="683"/>
      <c r="CM42" s="683"/>
      <c r="CN42" s="683"/>
      <c r="CO42" s="683"/>
      <c r="CP42" s="683"/>
      <c r="CQ42" s="684"/>
      <c r="CR42" s="685">
        <v>1872065</v>
      </c>
      <c r="CS42" s="686"/>
      <c r="CT42" s="686"/>
      <c r="CU42" s="686"/>
      <c r="CV42" s="686"/>
      <c r="CW42" s="686"/>
      <c r="CX42" s="686"/>
      <c r="CY42" s="687"/>
      <c r="CZ42" s="690">
        <v>33.4</v>
      </c>
      <c r="DA42" s="691"/>
      <c r="DB42" s="691"/>
      <c r="DC42" s="703"/>
      <c r="DD42" s="694">
        <v>156127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362</v>
      </c>
      <c r="C43" s="727"/>
      <c r="D43" s="727"/>
      <c r="E43" s="727"/>
      <c r="F43" s="727"/>
      <c r="G43" s="727"/>
      <c r="H43" s="727"/>
      <c r="I43" s="727"/>
      <c r="J43" s="727"/>
      <c r="K43" s="727"/>
      <c r="L43" s="727"/>
      <c r="M43" s="727"/>
      <c r="N43" s="727"/>
      <c r="O43" s="727"/>
      <c r="P43" s="727"/>
      <c r="Q43" s="728"/>
      <c r="R43" s="776">
        <v>5793556</v>
      </c>
      <c r="S43" s="777"/>
      <c r="T43" s="777"/>
      <c r="U43" s="777"/>
      <c r="V43" s="777"/>
      <c r="W43" s="777"/>
      <c r="X43" s="777"/>
      <c r="Y43" s="778"/>
      <c r="Z43" s="779">
        <v>100</v>
      </c>
      <c r="AA43" s="779"/>
      <c r="AB43" s="779"/>
      <c r="AC43" s="779"/>
      <c r="AD43" s="780">
        <v>2500314</v>
      </c>
      <c r="AE43" s="780"/>
      <c r="AF43" s="780"/>
      <c r="AG43" s="780"/>
      <c r="AH43" s="780"/>
      <c r="AI43" s="780"/>
      <c r="AJ43" s="780"/>
      <c r="AK43" s="780"/>
      <c r="AL43" s="781">
        <v>100</v>
      </c>
      <c r="AM43" s="757"/>
      <c r="AN43" s="757"/>
      <c r="AO43" s="782"/>
      <c r="BV43" s="238"/>
      <c r="BW43" s="238"/>
      <c r="BX43" s="238"/>
      <c r="BY43" s="238"/>
      <c r="BZ43" s="238"/>
      <c r="CA43" s="238"/>
      <c r="CB43" s="238"/>
      <c r="CD43" s="682" t="s">
        <v>363</v>
      </c>
      <c r="CE43" s="683"/>
      <c r="CF43" s="683"/>
      <c r="CG43" s="683"/>
      <c r="CH43" s="683"/>
      <c r="CI43" s="683"/>
      <c r="CJ43" s="683"/>
      <c r="CK43" s="683"/>
      <c r="CL43" s="683"/>
      <c r="CM43" s="683"/>
      <c r="CN43" s="683"/>
      <c r="CO43" s="683"/>
      <c r="CP43" s="683"/>
      <c r="CQ43" s="684"/>
      <c r="CR43" s="685">
        <v>22389</v>
      </c>
      <c r="CS43" s="721"/>
      <c r="CT43" s="721"/>
      <c r="CU43" s="721"/>
      <c r="CV43" s="721"/>
      <c r="CW43" s="721"/>
      <c r="CX43" s="721"/>
      <c r="CY43" s="722"/>
      <c r="CZ43" s="690">
        <v>0.4</v>
      </c>
      <c r="DA43" s="719"/>
      <c r="DB43" s="719"/>
      <c r="DC43" s="723"/>
      <c r="DD43" s="694">
        <v>22389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364</v>
      </c>
      <c r="CG44" s="683"/>
      <c r="CH44" s="683"/>
      <c r="CI44" s="683"/>
      <c r="CJ44" s="683"/>
      <c r="CK44" s="683"/>
      <c r="CL44" s="683"/>
      <c r="CM44" s="683"/>
      <c r="CN44" s="683"/>
      <c r="CO44" s="683"/>
      <c r="CP44" s="683"/>
      <c r="CQ44" s="684"/>
      <c r="CR44" s="685">
        <v>1823246</v>
      </c>
      <c r="CS44" s="686"/>
      <c r="CT44" s="686"/>
      <c r="CU44" s="686"/>
      <c r="CV44" s="686"/>
      <c r="CW44" s="686"/>
      <c r="CX44" s="686"/>
      <c r="CY44" s="687"/>
      <c r="CZ44" s="690">
        <v>32.6</v>
      </c>
      <c r="DA44" s="691"/>
      <c r="DB44" s="691"/>
      <c r="DC44" s="703"/>
      <c r="DD44" s="694">
        <v>139395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366</v>
      </c>
      <c r="CG45" s="683"/>
      <c r="CH45" s="683"/>
      <c r="CI45" s="683"/>
      <c r="CJ45" s="683"/>
      <c r="CK45" s="683"/>
      <c r="CL45" s="683"/>
      <c r="CM45" s="683"/>
      <c r="CN45" s="683"/>
      <c r="CO45" s="683"/>
      <c r="CP45" s="683"/>
      <c r="CQ45" s="684"/>
      <c r="CR45" s="685">
        <v>41373</v>
      </c>
      <c r="CS45" s="721"/>
      <c r="CT45" s="721"/>
      <c r="CU45" s="721"/>
      <c r="CV45" s="721"/>
      <c r="CW45" s="721"/>
      <c r="CX45" s="721"/>
      <c r="CY45" s="722"/>
      <c r="CZ45" s="690">
        <v>0.7</v>
      </c>
      <c r="DA45" s="719"/>
      <c r="DB45" s="719"/>
      <c r="DC45" s="723"/>
      <c r="DD45" s="694">
        <v>3776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368</v>
      </c>
      <c r="CG46" s="683"/>
      <c r="CH46" s="683"/>
      <c r="CI46" s="683"/>
      <c r="CJ46" s="683"/>
      <c r="CK46" s="683"/>
      <c r="CL46" s="683"/>
      <c r="CM46" s="683"/>
      <c r="CN46" s="683"/>
      <c r="CO46" s="683"/>
      <c r="CP46" s="683"/>
      <c r="CQ46" s="684"/>
      <c r="CR46" s="685">
        <v>1735973</v>
      </c>
      <c r="CS46" s="686"/>
      <c r="CT46" s="686"/>
      <c r="CU46" s="686"/>
      <c r="CV46" s="686"/>
      <c r="CW46" s="686"/>
      <c r="CX46" s="686"/>
      <c r="CY46" s="687"/>
      <c r="CZ46" s="690">
        <v>31</v>
      </c>
      <c r="DA46" s="691"/>
      <c r="DB46" s="691"/>
      <c r="DC46" s="703"/>
      <c r="DD46" s="694">
        <v>119523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370</v>
      </c>
      <c r="CG47" s="683"/>
      <c r="CH47" s="683"/>
      <c r="CI47" s="683"/>
      <c r="CJ47" s="683"/>
      <c r="CK47" s="683"/>
      <c r="CL47" s="683"/>
      <c r="CM47" s="683"/>
      <c r="CN47" s="683"/>
      <c r="CO47" s="683"/>
      <c r="CP47" s="683"/>
      <c r="CQ47" s="684"/>
      <c r="CR47" s="685">
        <v>48819</v>
      </c>
      <c r="CS47" s="721"/>
      <c r="CT47" s="721"/>
      <c r="CU47" s="721"/>
      <c r="CV47" s="721"/>
      <c r="CW47" s="721"/>
      <c r="CX47" s="721"/>
      <c r="CY47" s="722"/>
      <c r="CZ47" s="690">
        <v>0.9</v>
      </c>
      <c r="DA47" s="719"/>
      <c r="DB47" s="719"/>
      <c r="DC47" s="723"/>
      <c r="DD47" s="694">
        <v>16732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371</v>
      </c>
      <c r="CG48" s="683"/>
      <c r="CH48" s="683"/>
      <c r="CI48" s="683"/>
      <c r="CJ48" s="683"/>
      <c r="CK48" s="683"/>
      <c r="CL48" s="683"/>
      <c r="CM48" s="683"/>
      <c r="CN48" s="683"/>
      <c r="CO48" s="683"/>
      <c r="CP48" s="683"/>
      <c r="CQ48" s="684"/>
      <c r="CR48" s="685" t="s">
        <v>176</v>
      </c>
      <c r="CS48" s="686"/>
      <c r="CT48" s="686"/>
      <c r="CU48" s="686"/>
      <c r="CV48" s="686"/>
      <c r="CW48" s="686"/>
      <c r="CX48" s="686"/>
      <c r="CY48" s="687"/>
      <c r="CZ48" s="690" t="s">
        <v>129</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372</v>
      </c>
      <c r="CE49" s="727"/>
      <c r="CF49" s="727"/>
      <c r="CG49" s="727"/>
      <c r="CH49" s="727"/>
      <c r="CI49" s="727"/>
      <c r="CJ49" s="727"/>
      <c r="CK49" s="727"/>
      <c r="CL49" s="727"/>
      <c r="CM49" s="727"/>
      <c r="CN49" s="727"/>
      <c r="CO49" s="727"/>
      <c r="CP49" s="727"/>
      <c r="CQ49" s="728"/>
      <c r="CR49" s="776">
        <v>5600524</v>
      </c>
      <c r="CS49" s="756"/>
      <c r="CT49" s="756"/>
      <c r="CU49" s="756"/>
      <c r="CV49" s="756"/>
      <c r="CW49" s="756"/>
      <c r="CX49" s="756"/>
      <c r="CY49" s="787"/>
      <c r="CZ49" s="781">
        <v>100</v>
      </c>
      <c r="DA49" s="788"/>
      <c r="DB49" s="788"/>
      <c r="DC49" s="789"/>
      <c r="DD49" s="790">
        <v>2921871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jKZq+eRftjhjP549gS27KepYEbRuSnaylxMfx1wud2+7XbTkzcOALWLAeVE+VgpFSx8DMPht6W7LzzOsa6dxQ==" saltValue="qqsHoRP8qurIoTgryGE6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374</v>
      </c>
      <c r="DK2" s="833"/>
      <c r="DL2" s="833"/>
      <c r="DM2" s="833"/>
      <c r="DN2" s="833"/>
      <c r="DO2" s="834"/>
      <c r="DP2" s="251"/>
      <c r="DQ2" s="832" t="s">
        <v>375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378</v>
      </c>
      <c r="B5" s="827"/>
      <c r="C5" s="827"/>
      <c r="D5" s="827"/>
      <c r="E5" s="827"/>
      <c r="F5" s="827"/>
      <c r="G5" s="827"/>
      <c r="H5" s="827"/>
      <c r="I5" s="827"/>
      <c r="J5" s="827"/>
      <c r="K5" s="827"/>
      <c r="L5" s="827"/>
      <c r="M5" s="827"/>
      <c r="N5" s="827"/>
      <c r="O5" s="827"/>
      <c r="P5" s="828"/>
      <c r="Q5" s="803" t="s">
        <v>379</v>
      </c>
      <c r="R5" s="804"/>
      <c r="S5" s="804"/>
      <c r="T5" s="804"/>
      <c r="U5" s="805"/>
      <c r="V5" s="803" t="s">
        <v>380</v>
      </c>
      <c r="W5" s="804"/>
      <c r="X5" s="804"/>
      <c r="Y5" s="804"/>
      <c r="Z5" s="805"/>
      <c r="AA5" s="803" t="s">
        <v>381</v>
      </c>
      <c r="AB5" s="804"/>
      <c r="AC5" s="804"/>
      <c r="AD5" s="804"/>
      <c r="AE5" s="804"/>
      <c r="AF5" s="836" t="s">
        <v>382</v>
      </c>
      <c r="AG5" s="804"/>
      <c r="AH5" s="804"/>
      <c r="AI5" s="804"/>
      <c r="AJ5" s="815"/>
      <c r="AK5" s="804" t="s">
        <v>383</v>
      </c>
      <c r="AL5" s="804"/>
      <c r="AM5" s="804"/>
      <c r="AN5" s="804"/>
      <c r="AO5" s="805"/>
      <c r="AP5" s="803" t="s">
        <v>384</v>
      </c>
      <c r="AQ5" s="804"/>
      <c r="AR5" s="804"/>
      <c r="AS5" s="804"/>
      <c r="AT5" s="805"/>
      <c r="AU5" s="803" t="s">
        <v>385</v>
      </c>
      <c r="AV5" s="804"/>
      <c r="AW5" s="804"/>
      <c r="AX5" s="804"/>
      <c r="AY5" s="815"/>
      <c r="AZ5" s="258"/>
      <c r="BA5" s="258"/>
      <c r="BB5" s="258"/>
      <c r="BC5" s="258"/>
      <c r="BD5" s="258"/>
      <c r="BE5" s="259"/>
      <c r="BF5" s="259"/>
      <c r="BG5" s="259"/>
      <c r="BH5" s="259"/>
      <c r="BI5" s="259"/>
      <c r="BJ5" s="259"/>
      <c r="BK5" s="259"/>
      <c r="BL5" s="259"/>
      <c r="BM5" s="259"/>
      <c r="BN5" s="259"/>
      <c r="BO5" s="259"/>
      <c r="BP5" s="259"/>
      <c r="BQ5" s="826" t="s">
        <v>386</v>
      </c>
      <c r="BR5" s="827"/>
      <c r="BS5" s="827"/>
      <c r="BT5" s="827"/>
      <c r="BU5" s="827"/>
      <c r="BV5" s="827"/>
      <c r="BW5" s="827"/>
      <c r="BX5" s="827"/>
      <c r="BY5" s="827"/>
      <c r="BZ5" s="827"/>
      <c r="CA5" s="827"/>
      <c r="CB5" s="827"/>
      <c r="CC5" s="827"/>
      <c r="CD5" s="827"/>
      <c r="CE5" s="827"/>
      <c r="CF5" s="827"/>
      <c r="CG5" s="828"/>
      <c r="CH5" s="803" t="s">
        <v>387</v>
      </c>
      <c r="CI5" s="804"/>
      <c r="CJ5" s="804"/>
      <c r="CK5" s="804"/>
      <c r="CL5" s="805"/>
      <c r="CM5" s="803" t="s">
        <v>388</v>
      </c>
      <c r="CN5" s="804"/>
      <c r="CO5" s="804"/>
      <c r="CP5" s="804"/>
      <c r="CQ5" s="805"/>
      <c r="CR5" s="803" t="s">
        <v>389</v>
      </c>
      <c r="CS5" s="804"/>
      <c r="CT5" s="804"/>
      <c r="CU5" s="804"/>
      <c r="CV5" s="805"/>
      <c r="CW5" s="803" t="s">
        <v>390</v>
      </c>
      <c r="CX5" s="804"/>
      <c r="CY5" s="804"/>
      <c r="CZ5" s="804"/>
      <c r="DA5" s="805"/>
      <c r="DB5" s="803" t="s">
        <v>391</v>
      </c>
      <c r="DC5" s="804"/>
      <c r="DD5" s="804"/>
      <c r="DE5" s="804"/>
      <c r="DF5" s="805"/>
      <c r="DG5" s="809" t="s">
        <v>392</v>
      </c>
      <c r="DH5" s="810"/>
      <c r="DI5" s="810"/>
      <c r="DJ5" s="810"/>
      <c r="DK5" s="811"/>
      <c r="DL5" s="809" t="s">
        <v>393</v>
      </c>
      <c r="DM5" s="810"/>
      <c r="DN5" s="810"/>
      <c r="DO5" s="810"/>
      <c r="DP5" s="811"/>
      <c r="DQ5" s="803" t="s">
        <v>394</v>
      </c>
      <c r="DR5" s="804"/>
      <c r="DS5" s="804"/>
      <c r="DT5" s="804"/>
      <c r="DU5" s="805"/>
      <c r="DV5" s="803" t="s">
        <v>385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395</v>
      </c>
      <c r="C7" s="818"/>
      <c r="D7" s="818"/>
      <c r="E7" s="818"/>
      <c r="F7" s="818"/>
      <c r="G7" s="818"/>
      <c r="H7" s="818"/>
      <c r="I7" s="818"/>
      <c r="J7" s="818"/>
      <c r="K7" s="818"/>
      <c r="L7" s="818"/>
      <c r="M7" s="818"/>
      <c r="N7" s="818"/>
      <c r="O7" s="818"/>
      <c r="P7" s="819"/>
      <c r="Q7" s="820">
        <v>5791</v>
      </c>
      <c r="R7" s="821"/>
      <c r="S7" s="821"/>
      <c r="T7" s="821"/>
      <c r="U7" s="821"/>
      <c r="V7" s="821">
        <v>5597</v>
      </c>
      <c r="W7" s="821"/>
      <c r="X7" s="821"/>
      <c r="Y7" s="821"/>
      <c r="Z7" s="821"/>
      <c r="AA7" s="821">
        <v>193</v>
      </c>
      <c r="AB7" s="821"/>
      <c r="AC7" s="821"/>
      <c r="AD7" s="821"/>
      <c r="AE7" s="822"/>
      <c r="AF7" s="823">
        <v>93</v>
      </c>
      <c r="AG7" s="824"/>
      <c r="AH7" s="824"/>
      <c r="AI7" s="824"/>
      <c r="AJ7" s="825"/>
      <c r="AK7" s="860">
        <v>339</v>
      </c>
      <c r="AL7" s="861"/>
      <c r="AM7" s="861"/>
      <c r="AN7" s="861"/>
      <c r="AO7" s="861"/>
      <c r="AP7" s="861">
        <v>5329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611</v>
      </c>
      <c r="BT7" s="865"/>
      <c r="BU7" s="865"/>
      <c r="BV7" s="865"/>
      <c r="BW7" s="865"/>
      <c r="BX7" s="865"/>
      <c r="BY7" s="865"/>
      <c r="BZ7" s="865"/>
      <c r="CA7" s="865"/>
      <c r="CB7" s="865"/>
      <c r="CC7" s="865"/>
      <c r="CD7" s="865"/>
      <c r="CE7" s="865"/>
      <c r="CF7" s="865"/>
      <c r="CG7" s="866"/>
      <c r="CH7" s="857">
        <v>0</v>
      </c>
      <c r="CI7" s="858"/>
      <c r="CJ7" s="858"/>
      <c r="CK7" s="858"/>
      <c r="CL7" s="859"/>
      <c r="CM7" s="857">
        <v>49</v>
      </c>
      <c r="CN7" s="858"/>
      <c r="CO7" s="858"/>
      <c r="CP7" s="858"/>
      <c r="CQ7" s="859"/>
      <c r="CR7" s="857">
        <v>5</v>
      </c>
      <c r="CS7" s="858"/>
      <c r="CT7" s="858"/>
      <c r="CU7" s="858"/>
      <c r="CV7" s="859"/>
      <c r="CW7" s="857" t="s">
        <v>597</v>
      </c>
      <c r="CX7" s="858"/>
      <c r="CY7" s="858"/>
      <c r="CZ7" s="858"/>
      <c r="DA7" s="859"/>
      <c r="DB7" s="857" t="s">
        <v>597</v>
      </c>
      <c r="DC7" s="858"/>
      <c r="DD7" s="858"/>
      <c r="DE7" s="858"/>
      <c r="DF7" s="859"/>
      <c r="DG7" s="857" t="s">
        <v>597</v>
      </c>
      <c r="DH7" s="858"/>
      <c r="DI7" s="858"/>
      <c r="DJ7" s="858"/>
      <c r="DK7" s="859"/>
      <c r="DL7" s="857" t="s">
        <v>597</v>
      </c>
      <c r="DM7" s="858"/>
      <c r="DN7" s="858"/>
      <c r="DO7" s="858"/>
      <c r="DP7" s="859"/>
      <c r="DQ7" s="857" t="s">
        <v>597</v>
      </c>
      <c r="DR7" s="858"/>
      <c r="DS7" s="858"/>
      <c r="DT7" s="858"/>
      <c r="DU7" s="859"/>
      <c r="DV7" s="838"/>
      <c r="DW7" s="839"/>
      <c r="DX7" s="839"/>
      <c r="DY7" s="839"/>
      <c r="DZ7" s="840"/>
      <c r="EA7" s="256"/>
    </row>
    <row r="8" spans="1:131" s="257" customFormat="1" ht="26.25" customHeight="1" x14ac:dyDescent="0.15">
      <c r="A8" s="263">
        <v>2</v>
      </c>
      <c r="B8" s="841" t="s">
        <v>396</v>
      </c>
      <c r="C8" s="842"/>
      <c r="D8" s="842"/>
      <c r="E8" s="842"/>
      <c r="F8" s="842"/>
      <c r="G8" s="842"/>
      <c r="H8" s="842"/>
      <c r="I8" s="842"/>
      <c r="J8" s="842"/>
      <c r="K8" s="842"/>
      <c r="L8" s="842"/>
      <c r="M8" s="842"/>
      <c r="N8" s="842"/>
      <c r="O8" s="842"/>
      <c r="P8" s="843"/>
      <c r="Q8" s="844">
        <v>7</v>
      </c>
      <c r="R8" s="845"/>
      <c r="S8" s="845"/>
      <c r="T8" s="845"/>
      <c r="U8" s="845"/>
      <c r="V8" s="845">
        <v>7</v>
      </c>
      <c r="W8" s="845"/>
      <c r="X8" s="845"/>
      <c r="Y8" s="845"/>
      <c r="Z8" s="845"/>
      <c r="AA8" s="845" t="s">
        <v>597</v>
      </c>
      <c r="AB8" s="845"/>
      <c r="AC8" s="845"/>
      <c r="AD8" s="845"/>
      <c r="AE8" s="846"/>
      <c r="AF8" s="847" t="s">
        <v>397</v>
      </c>
      <c r="AG8" s="848"/>
      <c r="AH8" s="848"/>
      <c r="AI8" s="848"/>
      <c r="AJ8" s="849"/>
      <c r="AK8" s="850">
        <v>4</v>
      </c>
      <c r="AL8" s="851"/>
      <c r="AM8" s="851"/>
      <c r="AN8" s="851"/>
      <c r="AO8" s="851"/>
      <c r="AP8" s="851" t="s">
        <v>597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617</v>
      </c>
      <c r="BT8" s="855"/>
      <c r="BU8" s="855"/>
      <c r="BV8" s="855"/>
      <c r="BW8" s="855"/>
      <c r="BX8" s="855"/>
      <c r="BY8" s="855"/>
      <c r="BZ8" s="855"/>
      <c r="CA8" s="855"/>
      <c r="CB8" s="855"/>
      <c r="CC8" s="855"/>
      <c r="CD8" s="855"/>
      <c r="CE8" s="855"/>
      <c r="CF8" s="855"/>
      <c r="CG8" s="856"/>
      <c r="CH8" s="867">
        <v>-8</v>
      </c>
      <c r="CI8" s="868"/>
      <c r="CJ8" s="868"/>
      <c r="CK8" s="868"/>
      <c r="CL8" s="869"/>
      <c r="CM8" s="867">
        <v>-18</v>
      </c>
      <c r="CN8" s="868"/>
      <c r="CO8" s="868"/>
      <c r="CP8" s="868"/>
      <c r="CQ8" s="869"/>
      <c r="CR8" s="867">
        <v>2</v>
      </c>
      <c r="CS8" s="868"/>
      <c r="CT8" s="868"/>
      <c r="CU8" s="868"/>
      <c r="CV8" s="869"/>
      <c r="CW8" s="867">
        <v>10</v>
      </c>
      <c r="CX8" s="868"/>
      <c r="CY8" s="868"/>
      <c r="CZ8" s="868"/>
      <c r="DA8" s="869"/>
      <c r="DB8" s="867" t="s">
        <v>618</v>
      </c>
      <c r="DC8" s="868"/>
      <c r="DD8" s="868"/>
      <c r="DE8" s="868"/>
      <c r="DF8" s="869"/>
      <c r="DG8" s="867" t="s">
        <v>618</v>
      </c>
      <c r="DH8" s="868"/>
      <c r="DI8" s="868"/>
      <c r="DJ8" s="868"/>
      <c r="DK8" s="869"/>
      <c r="DL8" s="867" t="s">
        <v>619</v>
      </c>
      <c r="DM8" s="868"/>
      <c r="DN8" s="868"/>
      <c r="DO8" s="868"/>
      <c r="DP8" s="869"/>
      <c r="DQ8" s="867" t="s">
        <v>618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399</v>
      </c>
      <c r="B23" s="876" t="s">
        <v>400</v>
      </c>
      <c r="C23" s="877"/>
      <c r="D23" s="877"/>
      <c r="E23" s="877"/>
      <c r="F23" s="877"/>
      <c r="G23" s="877"/>
      <c r="H23" s="877"/>
      <c r="I23" s="877"/>
      <c r="J23" s="877"/>
      <c r="K23" s="877"/>
      <c r="L23" s="877"/>
      <c r="M23" s="877"/>
      <c r="N23" s="877"/>
      <c r="O23" s="877"/>
      <c r="P23" s="878"/>
      <c r="Q23" s="879">
        <v>5794</v>
      </c>
      <c r="R23" s="880"/>
      <c r="S23" s="880"/>
      <c r="T23" s="880"/>
      <c r="U23" s="880"/>
      <c r="V23" s="880">
        <v>5601</v>
      </c>
      <c r="W23" s="880"/>
      <c r="X23" s="880"/>
      <c r="Y23" s="880"/>
      <c r="Z23" s="880"/>
      <c r="AA23" s="880">
        <v>193</v>
      </c>
      <c r="AB23" s="880"/>
      <c r="AC23" s="880"/>
      <c r="AD23" s="880"/>
      <c r="AE23" s="881"/>
      <c r="AF23" s="882">
        <v>93</v>
      </c>
      <c r="AG23" s="880"/>
      <c r="AH23" s="880"/>
      <c r="AI23" s="880"/>
      <c r="AJ23" s="883"/>
      <c r="AK23" s="884"/>
      <c r="AL23" s="885"/>
      <c r="AM23" s="885"/>
      <c r="AN23" s="885"/>
      <c r="AO23" s="885"/>
      <c r="AP23" s="880">
        <v>5329</v>
      </c>
      <c r="AQ23" s="880"/>
      <c r="AR23" s="880"/>
      <c r="AS23" s="880"/>
      <c r="AT23" s="880"/>
      <c r="AU23" s="886"/>
      <c r="AV23" s="886"/>
      <c r="AW23" s="886"/>
      <c r="AX23" s="886"/>
      <c r="AY23" s="887"/>
      <c r="AZ23" s="895" t="s">
        <v>401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378</v>
      </c>
      <c r="B26" s="827"/>
      <c r="C26" s="827"/>
      <c r="D26" s="827"/>
      <c r="E26" s="827"/>
      <c r="F26" s="827"/>
      <c r="G26" s="827"/>
      <c r="H26" s="827"/>
      <c r="I26" s="827"/>
      <c r="J26" s="827"/>
      <c r="K26" s="827"/>
      <c r="L26" s="827"/>
      <c r="M26" s="827"/>
      <c r="N26" s="827"/>
      <c r="O26" s="827"/>
      <c r="P26" s="828"/>
      <c r="Q26" s="803" t="s">
        <v>404</v>
      </c>
      <c r="R26" s="804"/>
      <c r="S26" s="804"/>
      <c r="T26" s="804"/>
      <c r="U26" s="805"/>
      <c r="V26" s="803" t="s">
        <v>405</v>
      </c>
      <c r="W26" s="804"/>
      <c r="X26" s="804"/>
      <c r="Y26" s="804"/>
      <c r="Z26" s="805"/>
      <c r="AA26" s="803" t="s">
        <v>406</v>
      </c>
      <c r="AB26" s="804"/>
      <c r="AC26" s="804"/>
      <c r="AD26" s="804"/>
      <c r="AE26" s="804"/>
      <c r="AF26" s="898" t="s">
        <v>407</v>
      </c>
      <c r="AG26" s="899"/>
      <c r="AH26" s="899"/>
      <c r="AI26" s="899"/>
      <c r="AJ26" s="900"/>
      <c r="AK26" s="804" t="s">
        <v>408</v>
      </c>
      <c r="AL26" s="804"/>
      <c r="AM26" s="804"/>
      <c r="AN26" s="804"/>
      <c r="AO26" s="805"/>
      <c r="AP26" s="803" t="s">
        <v>409</v>
      </c>
      <c r="AQ26" s="804"/>
      <c r="AR26" s="804"/>
      <c r="AS26" s="804"/>
      <c r="AT26" s="805"/>
      <c r="AU26" s="803" t="s">
        <v>410</v>
      </c>
      <c r="AV26" s="804"/>
      <c r="AW26" s="804"/>
      <c r="AX26" s="804"/>
      <c r="AY26" s="805"/>
      <c r="AZ26" s="803" t="s">
        <v>411</v>
      </c>
      <c r="BA26" s="804"/>
      <c r="BB26" s="804"/>
      <c r="BC26" s="804"/>
      <c r="BD26" s="805"/>
      <c r="BE26" s="803" t="s">
        <v>385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412</v>
      </c>
      <c r="C28" s="818"/>
      <c r="D28" s="818"/>
      <c r="E28" s="818"/>
      <c r="F28" s="818"/>
      <c r="G28" s="818"/>
      <c r="H28" s="818"/>
      <c r="I28" s="818"/>
      <c r="J28" s="818"/>
      <c r="K28" s="818"/>
      <c r="L28" s="818"/>
      <c r="M28" s="818"/>
      <c r="N28" s="818"/>
      <c r="O28" s="818"/>
      <c r="P28" s="819"/>
      <c r="Q28" s="908">
        <v>385</v>
      </c>
      <c r="R28" s="909"/>
      <c r="S28" s="909"/>
      <c r="T28" s="909"/>
      <c r="U28" s="909"/>
      <c r="V28" s="909">
        <v>376</v>
      </c>
      <c r="W28" s="909"/>
      <c r="X28" s="909"/>
      <c r="Y28" s="909"/>
      <c r="Z28" s="909"/>
      <c r="AA28" s="909">
        <v>9</v>
      </c>
      <c r="AB28" s="909"/>
      <c r="AC28" s="909"/>
      <c r="AD28" s="909"/>
      <c r="AE28" s="910"/>
      <c r="AF28" s="911">
        <v>9</v>
      </c>
      <c r="AG28" s="909"/>
      <c r="AH28" s="909"/>
      <c r="AI28" s="909"/>
      <c r="AJ28" s="912"/>
      <c r="AK28" s="913">
        <v>37</v>
      </c>
      <c r="AL28" s="904"/>
      <c r="AM28" s="904"/>
      <c r="AN28" s="904"/>
      <c r="AO28" s="904"/>
      <c r="AP28" s="904" t="s">
        <v>597</v>
      </c>
      <c r="AQ28" s="904"/>
      <c r="AR28" s="904"/>
      <c r="AS28" s="904"/>
      <c r="AT28" s="904"/>
      <c r="AU28" s="904" t="s">
        <v>597</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413</v>
      </c>
      <c r="C29" s="842"/>
      <c r="D29" s="842"/>
      <c r="E29" s="842"/>
      <c r="F29" s="842"/>
      <c r="G29" s="842"/>
      <c r="H29" s="842"/>
      <c r="I29" s="842"/>
      <c r="J29" s="842"/>
      <c r="K29" s="842"/>
      <c r="L29" s="842"/>
      <c r="M29" s="842"/>
      <c r="N29" s="842"/>
      <c r="O29" s="842"/>
      <c r="P29" s="843"/>
      <c r="Q29" s="844">
        <v>74</v>
      </c>
      <c r="R29" s="845"/>
      <c r="S29" s="845"/>
      <c r="T29" s="845"/>
      <c r="U29" s="845"/>
      <c r="V29" s="845">
        <v>74</v>
      </c>
      <c r="W29" s="845"/>
      <c r="X29" s="845"/>
      <c r="Y29" s="845"/>
      <c r="Z29" s="845"/>
      <c r="AA29" s="845" t="s">
        <v>597</v>
      </c>
      <c r="AB29" s="845"/>
      <c r="AC29" s="845"/>
      <c r="AD29" s="845"/>
      <c r="AE29" s="846"/>
      <c r="AF29" s="847" t="s">
        <v>414</v>
      </c>
      <c r="AG29" s="848"/>
      <c r="AH29" s="848"/>
      <c r="AI29" s="848"/>
      <c r="AJ29" s="849"/>
      <c r="AK29" s="916">
        <v>18</v>
      </c>
      <c r="AL29" s="917"/>
      <c r="AM29" s="917"/>
      <c r="AN29" s="917"/>
      <c r="AO29" s="917"/>
      <c r="AP29" s="917" t="s">
        <v>598</v>
      </c>
      <c r="AQ29" s="917"/>
      <c r="AR29" s="917"/>
      <c r="AS29" s="917"/>
      <c r="AT29" s="917"/>
      <c r="AU29" s="917" t="s">
        <v>599</v>
      </c>
      <c r="AV29" s="917"/>
      <c r="AW29" s="917"/>
      <c r="AX29" s="917"/>
      <c r="AY29" s="917"/>
      <c r="AZ29" s="918" t="s">
        <v>597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415</v>
      </c>
      <c r="C30" s="842"/>
      <c r="D30" s="842"/>
      <c r="E30" s="842"/>
      <c r="F30" s="842"/>
      <c r="G30" s="842"/>
      <c r="H30" s="842"/>
      <c r="I30" s="842"/>
      <c r="J30" s="842"/>
      <c r="K30" s="842"/>
      <c r="L30" s="842"/>
      <c r="M30" s="842"/>
      <c r="N30" s="842"/>
      <c r="O30" s="842"/>
      <c r="P30" s="843"/>
      <c r="Q30" s="844">
        <v>220</v>
      </c>
      <c r="R30" s="845"/>
      <c r="S30" s="845"/>
      <c r="T30" s="845"/>
      <c r="U30" s="845"/>
      <c r="V30" s="845">
        <v>214</v>
      </c>
      <c r="W30" s="845"/>
      <c r="X30" s="845"/>
      <c r="Y30" s="845"/>
      <c r="Z30" s="845"/>
      <c r="AA30" s="845">
        <v>6</v>
      </c>
      <c r="AB30" s="845"/>
      <c r="AC30" s="845"/>
      <c r="AD30" s="845"/>
      <c r="AE30" s="846"/>
      <c r="AF30" s="847">
        <v>65</v>
      </c>
      <c r="AG30" s="848"/>
      <c r="AH30" s="848"/>
      <c r="AI30" s="848"/>
      <c r="AJ30" s="849"/>
      <c r="AK30" s="916">
        <v>99</v>
      </c>
      <c r="AL30" s="917"/>
      <c r="AM30" s="917"/>
      <c r="AN30" s="917"/>
      <c r="AO30" s="917"/>
      <c r="AP30" s="917">
        <v>1167</v>
      </c>
      <c r="AQ30" s="917"/>
      <c r="AR30" s="917"/>
      <c r="AS30" s="917"/>
      <c r="AT30" s="917"/>
      <c r="AU30" s="917">
        <v>536</v>
      </c>
      <c r="AV30" s="917"/>
      <c r="AW30" s="917"/>
      <c r="AX30" s="917"/>
      <c r="AY30" s="917"/>
      <c r="AZ30" s="918" t="s">
        <v>597</v>
      </c>
      <c r="BA30" s="918"/>
      <c r="BB30" s="918"/>
      <c r="BC30" s="918"/>
      <c r="BD30" s="918"/>
      <c r="BE30" s="914" t="s">
        <v>416</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417</v>
      </c>
      <c r="C31" s="842"/>
      <c r="D31" s="842"/>
      <c r="E31" s="842"/>
      <c r="F31" s="842"/>
      <c r="G31" s="842"/>
      <c r="H31" s="842"/>
      <c r="I31" s="842"/>
      <c r="J31" s="842"/>
      <c r="K31" s="842"/>
      <c r="L31" s="842"/>
      <c r="M31" s="842"/>
      <c r="N31" s="842"/>
      <c r="O31" s="842"/>
      <c r="P31" s="843"/>
      <c r="Q31" s="844">
        <v>188</v>
      </c>
      <c r="R31" s="845"/>
      <c r="S31" s="845"/>
      <c r="T31" s="845"/>
      <c r="U31" s="845"/>
      <c r="V31" s="845">
        <v>186</v>
      </c>
      <c r="W31" s="845"/>
      <c r="X31" s="845"/>
      <c r="Y31" s="845"/>
      <c r="Z31" s="845"/>
      <c r="AA31" s="845">
        <v>2</v>
      </c>
      <c r="AB31" s="845"/>
      <c r="AC31" s="845"/>
      <c r="AD31" s="845"/>
      <c r="AE31" s="846"/>
      <c r="AF31" s="847">
        <v>12</v>
      </c>
      <c r="AG31" s="848"/>
      <c r="AH31" s="848"/>
      <c r="AI31" s="848"/>
      <c r="AJ31" s="849"/>
      <c r="AK31" s="916">
        <v>117</v>
      </c>
      <c r="AL31" s="917"/>
      <c r="AM31" s="917"/>
      <c r="AN31" s="917"/>
      <c r="AO31" s="917"/>
      <c r="AP31" s="917">
        <v>949</v>
      </c>
      <c r="AQ31" s="917"/>
      <c r="AR31" s="917"/>
      <c r="AS31" s="917"/>
      <c r="AT31" s="917"/>
      <c r="AU31" s="917">
        <v>813</v>
      </c>
      <c r="AV31" s="917"/>
      <c r="AW31" s="917"/>
      <c r="AX31" s="917"/>
      <c r="AY31" s="917"/>
      <c r="AZ31" s="918" t="s">
        <v>597</v>
      </c>
      <c r="BA31" s="918"/>
      <c r="BB31" s="918"/>
      <c r="BC31" s="918"/>
      <c r="BD31" s="918"/>
      <c r="BE31" s="914" t="s">
        <v>418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399</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86</v>
      </c>
      <c r="AG63" s="928"/>
      <c r="AH63" s="928"/>
      <c r="AI63" s="928"/>
      <c r="AJ63" s="929"/>
      <c r="AK63" s="930"/>
      <c r="AL63" s="925"/>
      <c r="AM63" s="925"/>
      <c r="AN63" s="925"/>
      <c r="AO63" s="925"/>
      <c r="AP63" s="928">
        <v>2116</v>
      </c>
      <c r="AQ63" s="928"/>
      <c r="AR63" s="928"/>
      <c r="AS63" s="928"/>
      <c r="AT63" s="928"/>
      <c r="AU63" s="928">
        <v>1349</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407</v>
      </c>
      <c r="AG66" s="899"/>
      <c r="AH66" s="899"/>
      <c r="AI66" s="899"/>
      <c r="AJ66" s="939"/>
      <c r="AK66" s="803" t="s">
        <v>408</v>
      </c>
      <c r="AL66" s="827"/>
      <c r="AM66" s="827"/>
      <c r="AN66" s="827"/>
      <c r="AO66" s="828"/>
      <c r="AP66" s="803" t="s">
        <v>427</v>
      </c>
      <c r="AQ66" s="804"/>
      <c r="AR66" s="804"/>
      <c r="AS66" s="804"/>
      <c r="AT66" s="805"/>
      <c r="AU66" s="803" t="s">
        <v>428</v>
      </c>
      <c r="AV66" s="804"/>
      <c r="AW66" s="804"/>
      <c r="AX66" s="804"/>
      <c r="AY66" s="805"/>
      <c r="AZ66" s="803" t="s">
        <v>385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600</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601</v>
      </c>
      <c r="C69" s="960"/>
      <c r="D69" s="960"/>
      <c r="E69" s="960"/>
      <c r="F69" s="960"/>
      <c r="G69" s="960"/>
      <c r="H69" s="960"/>
      <c r="I69" s="960"/>
      <c r="J69" s="960"/>
      <c r="K69" s="960"/>
      <c r="L69" s="960"/>
      <c r="M69" s="960"/>
      <c r="N69" s="960"/>
      <c r="O69" s="960"/>
      <c r="P69" s="961"/>
      <c r="Q69" s="962">
        <v>5116</v>
      </c>
      <c r="R69" s="917"/>
      <c r="S69" s="917"/>
      <c r="T69" s="917"/>
      <c r="U69" s="917"/>
      <c r="V69" s="917">
        <v>5008</v>
      </c>
      <c r="W69" s="917"/>
      <c r="X69" s="917"/>
      <c r="Y69" s="917"/>
      <c r="Z69" s="917"/>
      <c r="AA69" s="917">
        <v>108</v>
      </c>
      <c r="AB69" s="917"/>
      <c r="AC69" s="917"/>
      <c r="AD69" s="917"/>
      <c r="AE69" s="917"/>
      <c r="AF69" s="917">
        <v>34</v>
      </c>
      <c r="AG69" s="917"/>
      <c r="AH69" s="917"/>
      <c r="AI69" s="917"/>
      <c r="AJ69" s="917"/>
      <c r="AK69" s="917">
        <v>77</v>
      </c>
      <c r="AL69" s="917"/>
      <c r="AM69" s="917"/>
      <c r="AN69" s="917"/>
      <c r="AO69" s="917"/>
      <c r="AP69" s="917">
        <v>222</v>
      </c>
      <c r="AQ69" s="917"/>
      <c r="AR69" s="917"/>
      <c r="AS69" s="917"/>
      <c r="AT69" s="917"/>
      <c r="AU69" s="917">
        <v>35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602</v>
      </c>
      <c r="C70" s="960"/>
      <c r="D70" s="960"/>
      <c r="E70" s="960"/>
      <c r="F70" s="960"/>
      <c r="G70" s="960"/>
      <c r="H70" s="960"/>
      <c r="I70" s="960"/>
      <c r="J70" s="960"/>
      <c r="K70" s="960"/>
      <c r="L70" s="960"/>
      <c r="M70" s="960"/>
      <c r="N70" s="960"/>
      <c r="O70" s="960"/>
      <c r="P70" s="961"/>
      <c r="Q70" s="962">
        <v>4050</v>
      </c>
      <c r="R70" s="917"/>
      <c r="S70" s="917"/>
      <c r="T70" s="917"/>
      <c r="U70" s="917"/>
      <c r="V70" s="917">
        <v>3926</v>
      </c>
      <c r="W70" s="917"/>
      <c r="X70" s="917"/>
      <c r="Y70" s="917"/>
      <c r="Z70" s="917"/>
      <c r="AA70" s="917">
        <v>124</v>
      </c>
      <c r="AB70" s="917"/>
      <c r="AC70" s="917"/>
      <c r="AD70" s="917"/>
      <c r="AE70" s="917"/>
      <c r="AF70" s="917">
        <v>124</v>
      </c>
      <c r="AG70" s="917"/>
      <c r="AH70" s="917"/>
      <c r="AI70" s="917"/>
      <c r="AJ70" s="917"/>
      <c r="AK70" s="917">
        <v>38</v>
      </c>
      <c r="AL70" s="917"/>
      <c r="AM70" s="917"/>
      <c r="AN70" s="917"/>
      <c r="AO70" s="917"/>
      <c r="AP70" s="917" t="s">
        <v>597</v>
      </c>
      <c r="AQ70" s="917"/>
      <c r="AR70" s="917"/>
      <c r="AS70" s="917"/>
      <c r="AT70" s="917"/>
      <c r="AU70" s="917" t="s">
        <v>597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612</v>
      </c>
      <c r="C71" s="960"/>
      <c r="D71" s="960"/>
      <c r="E71" s="960"/>
      <c r="F71" s="960"/>
      <c r="G71" s="960"/>
      <c r="H71" s="960"/>
      <c r="I71" s="960"/>
      <c r="J71" s="960"/>
      <c r="K71" s="960"/>
      <c r="L71" s="960"/>
      <c r="M71" s="960"/>
      <c r="N71" s="960"/>
      <c r="O71" s="960"/>
      <c r="P71" s="961"/>
      <c r="Q71" s="962">
        <v>134</v>
      </c>
      <c r="R71" s="917"/>
      <c r="S71" s="917"/>
      <c r="T71" s="917"/>
      <c r="U71" s="917"/>
      <c r="V71" s="917">
        <v>129</v>
      </c>
      <c r="W71" s="917"/>
      <c r="X71" s="917"/>
      <c r="Y71" s="917"/>
      <c r="Z71" s="917"/>
      <c r="AA71" s="917">
        <v>4</v>
      </c>
      <c r="AB71" s="917"/>
      <c r="AC71" s="917"/>
      <c r="AD71" s="917"/>
      <c r="AE71" s="917"/>
      <c r="AF71" s="917">
        <v>14</v>
      </c>
      <c r="AG71" s="917"/>
      <c r="AH71" s="917"/>
      <c r="AI71" s="917"/>
      <c r="AJ71" s="917"/>
      <c r="AK71" s="917" t="s">
        <v>620</v>
      </c>
      <c r="AL71" s="917"/>
      <c r="AM71" s="917"/>
      <c r="AN71" s="917"/>
      <c r="AO71" s="917"/>
      <c r="AP71" s="917">
        <v>279</v>
      </c>
      <c r="AQ71" s="917"/>
      <c r="AR71" s="917"/>
      <c r="AS71" s="917"/>
      <c r="AT71" s="917"/>
      <c r="AU71" s="917">
        <v>38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603</v>
      </c>
      <c r="C72" s="960"/>
      <c r="D72" s="960"/>
      <c r="E72" s="960"/>
      <c r="F72" s="960"/>
      <c r="G72" s="960"/>
      <c r="H72" s="960"/>
      <c r="I72" s="960"/>
      <c r="J72" s="960"/>
      <c r="K72" s="960"/>
      <c r="L72" s="960"/>
      <c r="M72" s="960"/>
      <c r="N72" s="960"/>
      <c r="O72" s="960"/>
      <c r="P72" s="961"/>
      <c r="Q72" s="962">
        <v>1291</v>
      </c>
      <c r="R72" s="917"/>
      <c r="S72" s="917"/>
      <c r="T72" s="917"/>
      <c r="U72" s="917"/>
      <c r="V72" s="917">
        <v>1258</v>
      </c>
      <c r="W72" s="917"/>
      <c r="X72" s="917"/>
      <c r="Y72" s="917"/>
      <c r="Z72" s="917"/>
      <c r="AA72" s="917">
        <v>33</v>
      </c>
      <c r="AB72" s="917"/>
      <c r="AC72" s="917"/>
      <c r="AD72" s="917"/>
      <c r="AE72" s="917"/>
      <c r="AF72" s="917">
        <v>33</v>
      </c>
      <c r="AG72" s="917"/>
      <c r="AH72" s="917"/>
      <c r="AI72" s="917"/>
      <c r="AJ72" s="917"/>
      <c r="AK72" s="917">
        <v>95</v>
      </c>
      <c r="AL72" s="917"/>
      <c r="AM72" s="917"/>
      <c r="AN72" s="917"/>
      <c r="AO72" s="917"/>
      <c r="AP72" s="917" t="s">
        <v>597</v>
      </c>
      <c r="AQ72" s="917"/>
      <c r="AR72" s="917"/>
      <c r="AS72" s="917"/>
      <c r="AT72" s="917"/>
      <c r="AU72" s="917" t="s">
        <v>597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604</v>
      </c>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601</v>
      </c>
      <c r="C74" s="960"/>
      <c r="D74" s="960"/>
      <c r="E74" s="960"/>
      <c r="F74" s="960"/>
      <c r="G74" s="960"/>
      <c r="H74" s="960"/>
      <c r="I74" s="960"/>
      <c r="J74" s="960"/>
      <c r="K74" s="960"/>
      <c r="L74" s="960"/>
      <c r="M74" s="960"/>
      <c r="N74" s="960"/>
      <c r="O74" s="960"/>
      <c r="P74" s="961"/>
      <c r="Q74" s="962">
        <v>600</v>
      </c>
      <c r="R74" s="917"/>
      <c r="S74" s="917"/>
      <c r="T74" s="917"/>
      <c r="U74" s="917"/>
      <c r="V74" s="917">
        <v>537</v>
      </c>
      <c r="W74" s="917"/>
      <c r="X74" s="917"/>
      <c r="Y74" s="917"/>
      <c r="Z74" s="917"/>
      <c r="AA74" s="917">
        <v>63</v>
      </c>
      <c r="AB74" s="917"/>
      <c r="AC74" s="917"/>
      <c r="AD74" s="917"/>
      <c r="AE74" s="917"/>
      <c r="AF74" s="917">
        <v>63</v>
      </c>
      <c r="AG74" s="917"/>
      <c r="AH74" s="917"/>
      <c r="AI74" s="917"/>
      <c r="AJ74" s="917"/>
      <c r="AK74" s="917">
        <v>127</v>
      </c>
      <c r="AL74" s="917"/>
      <c r="AM74" s="917"/>
      <c r="AN74" s="917"/>
      <c r="AO74" s="917"/>
      <c r="AP74" s="917" t="s">
        <v>597</v>
      </c>
      <c r="AQ74" s="917"/>
      <c r="AR74" s="917"/>
      <c r="AS74" s="917"/>
      <c r="AT74" s="917"/>
      <c r="AU74" s="917" t="s">
        <v>597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605</v>
      </c>
      <c r="C75" s="960"/>
      <c r="D75" s="960"/>
      <c r="E75" s="960"/>
      <c r="F75" s="960"/>
      <c r="G75" s="960"/>
      <c r="H75" s="960"/>
      <c r="I75" s="960"/>
      <c r="J75" s="960"/>
      <c r="K75" s="960"/>
      <c r="L75" s="960"/>
      <c r="M75" s="960"/>
      <c r="N75" s="960"/>
      <c r="O75" s="960"/>
      <c r="P75" s="961"/>
      <c r="Q75" s="965">
        <v>296986</v>
      </c>
      <c r="R75" s="966"/>
      <c r="S75" s="966"/>
      <c r="T75" s="966"/>
      <c r="U75" s="916"/>
      <c r="V75" s="967">
        <v>274820</v>
      </c>
      <c r="W75" s="966"/>
      <c r="X75" s="966"/>
      <c r="Y75" s="966"/>
      <c r="Z75" s="916"/>
      <c r="AA75" s="967">
        <v>22166</v>
      </c>
      <c r="AB75" s="966"/>
      <c r="AC75" s="966"/>
      <c r="AD75" s="966"/>
      <c r="AE75" s="916"/>
      <c r="AF75" s="967">
        <v>22166</v>
      </c>
      <c r="AG75" s="966"/>
      <c r="AH75" s="966"/>
      <c r="AI75" s="966"/>
      <c r="AJ75" s="916"/>
      <c r="AK75" s="967">
        <v>255</v>
      </c>
      <c r="AL75" s="966"/>
      <c r="AM75" s="966"/>
      <c r="AN75" s="966"/>
      <c r="AO75" s="916"/>
      <c r="AP75" s="967" t="s">
        <v>613</v>
      </c>
      <c r="AQ75" s="966"/>
      <c r="AR75" s="966"/>
      <c r="AS75" s="966"/>
      <c r="AT75" s="916"/>
      <c r="AU75" s="967" t="s">
        <v>597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606</v>
      </c>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601</v>
      </c>
      <c r="C77" s="960"/>
      <c r="D77" s="960"/>
      <c r="E77" s="960"/>
      <c r="F77" s="960"/>
      <c r="G77" s="960"/>
      <c r="H77" s="960"/>
      <c r="I77" s="960"/>
      <c r="J77" s="960"/>
      <c r="K77" s="960"/>
      <c r="L77" s="960"/>
      <c r="M77" s="960"/>
      <c r="N77" s="960"/>
      <c r="O77" s="960"/>
      <c r="P77" s="961"/>
      <c r="Q77" s="965">
        <v>6467</v>
      </c>
      <c r="R77" s="966"/>
      <c r="S77" s="966"/>
      <c r="T77" s="966"/>
      <c r="U77" s="916"/>
      <c r="V77" s="967">
        <v>5925</v>
      </c>
      <c r="W77" s="966"/>
      <c r="X77" s="966"/>
      <c r="Y77" s="966"/>
      <c r="Z77" s="916"/>
      <c r="AA77" s="967">
        <v>542</v>
      </c>
      <c r="AB77" s="966"/>
      <c r="AC77" s="966"/>
      <c r="AD77" s="966"/>
      <c r="AE77" s="916"/>
      <c r="AF77" s="967">
        <v>550</v>
      </c>
      <c r="AG77" s="966"/>
      <c r="AH77" s="966"/>
      <c r="AI77" s="966"/>
      <c r="AJ77" s="916"/>
      <c r="AK77" s="967">
        <v>0</v>
      </c>
      <c r="AL77" s="966"/>
      <c r="AM77" s="966"/>
      <c r="AN77" s="966"/>
      <c r="AO77" s="916"/>
      <c r="AP77" s="967" t="s">
        <v>597</v>
      </c>
      <c r="AQ77" s="966"/>
      <c r="AR77" s="966"/>
      <c r="AS77" s="966"/>
      <c r="AT77" s="916"/>
      <c r="AU77" s="967" t="s">
        <v>614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607</v>
      </c>
      <c r="C78" s="960"/>
      <c r="D78" s="960"/>
      <c r="E78" s="960"/>
      <c r="F78" s="960"/>
      <c r="G78" s="960"/>
      <c r="H78" s="960"/>
      <c r="I78" s="960"/>
      <c r="J78" s="960"/>
      <c r="K78" s="960"/>
      <c r="L78" s="960"/>
      <c r="M78" s="960"/>
      <c r="N78" s="960"/>
      <c r="O78" s="960"/>
      <c r="P78" s="961"/>
      <c r="Q78" s="962">
        <v>15</v>
      </c>
      <c r="R78" s="917"/>
      <c r="S78" s="917"/>
      <c r="T78" s="917"/>
      <c r="U78" s="917"/>
      <c r="V78" s="917">
        <v>6</v>
      </c>
      <c r="W78" s="917"/>
      <c r="X78" s="917"/>
      <c r="Y78" s="917"/>
      <c r="Z78" s="917"/>
      <c r="AA78" s="917">
        <v>9</v>
      </c>
      <c r="AB78" s="917"/>
      <c r="AC78" s="917"/>
      <c r="AD78" s="917"/>
      <c r="AE78" s="917"/>
      <c r="AF78" s="917">
        <v>1</v>
      </c>
      <c r="AG78" s="917"/>
      <c r="AH78" s="917"/>
      <c r="AI78" s="917"/>
      <c r="AJ78" s="917"/>
      <c r="AK78" s="917">
        <v>10</v>
      </c>
      <c r="AL78" s="917"/>
      <c r="AM78" s="917"/>
      <c r="AN78" s="917"/>
      <c r="AO78" s="917"/>
      <c r="AP78" s="917" t="s">
        <v>597</v>
      </c>
      <c r="AQ78" s="917"/>
      <c r="AR78" s="917"/>
      <c r="AS78" s="917"/>
      <c r="AT78" s="917"/>
      <c r="AU78" s="917" t="s">
        <v>597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608</v>
      </c>
      <c r="C79" s="960"/>
      <c r="D79" s="960"/>
      <c r="E79" s="960"/>
      <c r="F79" s="960"/>
      <c r="G79" s="960"/>
      <c r="H79" s="960"/>
      <c r="I79" s="960"/>
      <c r="J79" s="960"/>
      <c r="K79" s="960"/>
      <c r="L79" s="960"/>
      <c r="M79" s="960"/>
      <c r="N79" s="960"/>
      <c r="O79" s="960"/>
      <c r="P79" s="961"/>
      <c r="Q79" s="962">
        <v>36</v>
      </c>
      <c r="R79" s="917"/>
      <c r="S79" s="917"/>
      <c r="T79" s="917"/>
      <c r="U79" s="917"/>
      <c r="V79" s="917">
        <v>31</v>
      </c>
      <c r="W79" s="917"/>
      <c r="X79" s="917"/>
      <c r="Y79" s="917"/>
      <c r="Z79" s="917"/>
      <c r="AA79" s="917">
        <v>5</v>
      </c>
      <c r="AB79" s="917"/>
      <c r="AC79" s="917"/>
      <c r="AD79" s="917"/>
      <c r="AE79" s="917"/>
      <c r="AF79" s="917">
        <v>4</v>
      </c>
      <c r="AG79" s="917"/>
      <c r="AH79" s="917"/>
      <c r="AI79" s="917"/>
      <c r="AJ79" s="917"/>
      <c r="AK79" s="917">
        <v>15</v>
      </c>
      <c r="AL79" s="917"/>
      <c r="AM79" s="917"/>
      <c r="AN79" s="917"/>
      <c r="AO79" s="917"/>
      <c r="AP79" s="917" t="s">
        <v>597</v>
      </c>
      <c r="AQ79" s="917"/>
      <c r="AR79" s="917"/>
      <c r="AS79" s="917"/>
      <c r="AT79" s="917"/>
      <c r="AU79" s="917" t="s">
        <v>597</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609</v>
      </c>
      <c r="C80" s="960"/>
      <c r="D80" s="960"/>
      <c r="E80" s="960"/>
      <c r="F80" s="960"/>
      <c r="G80" s="960"/>
      <c r="H80" s="960"/>
      <c r="I80" s="960"/>
      <c r="J80" s="960"/>
      <c r="K80" s="960"/>
      <c r="L80" s="960"/>
      <c r="M80" s="960"/>
      <c r="N80" s="960"/>
      <c r="O80" s="960"/>
      <c r="P80" s="961"/>
      <c r="Q80" s="962">
        <v>4824</v>
      </c>
      <c r="R80" s="917"/>
      <c r="S80" s="917"/>
      <c r="T80" s="917"/>
      <c r="U80" s="917"/>
      <c r="V80" s="917">
        <v>4603</v>
      </c>
      <c r="W80" s="917"/>
      <c r="X80" s="917"/>
      <c r="Y80" s="917"/>
      <c r="Z80" s="917"/>
      <c r="AA80" s="917">
        <v>222</v>
      </c>
      <c r="AB80" s="917"/>
      <c r="AC80" s="917"/>
      <c r="AD80" s="917"/>
      <c r="AE80" s="917"/>
      <c r="AF80" s="917">
        <v>222</v>
      </c>
      <c r="AG80" s="917"/>
      <c r="AH80" s="917"/>
      <c r="AI80" s="917"/>
      <c r="AJ80" s="917"/>
      <c r="AK80" s="917" t="s">
        <v>620</v>
      </c>
      <c r="AL80" s="917"/>
      <c r="AM80" s="917"/>
      <c r="AN80" s="917"/>
      <c r="AO80" s="917"/>
      <c r="AP80" s="917" t="s">
        <v>614</v>
      </c>
      <c r="AQ80" s="917"/>
      <c r="AR80" s="917"/>
      <c r="AS80" s="917"/>
      <c r="AT80" s="917"/>
      <c r="AU80" s="917" t="s">
        <v>615</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610</v>
      </c>
      <c r="C81" s="960"/>
      <c r="D81" s="960"/>
      <c r="E81" s="960"/>
      <c r="F81" s="960"/>
      <c r="G81" s="960"/>
      <c r="H81" s="960"/>
      <c r="I81" s="960"/>
      <c r="J81" s="960"/>
      <c r="K81" s="960"/>
      <c r="L81" s="960"/>
      <c r="M81" s="960"/>
      <c r="N81" s="960"/>
      <c r="O81" s="960"/>
      <c r="P81" s="961"/>
      <c r="Q81" s="962">
        <v>195</v>
      </c>
      <c r="R81" s="917"/>
      <c r="S81" s="917"/>
      <c r="T81" s="917"/>
      <c r="U81" s="917"/>
      <c r="V81" s="917">
        <v>186</v>
      </c>
      <c r="W81" s="917"/>
      <c r="X81" s="917"/>
      <c r="Y81" s="917"/>
      <c r="Z81" s="917"/>
      <c r="AA81" s="917">
        <v>9</v>
      </c>
      <c r="AB81" s="917"/>
      <c r="AC81" s="917"/>
      <c r="AD81" s="917"/>
      <c r="AE81" s="917"/>
      <c r="AF81" s="917">
        <v>9</v>
      </c>
      <c r="AG81" s="917"/>
      <c r="AH81" s="917"/>
      <c r="AI81" s="917"/>
      <c r="AJ81" s="917"/>
      <c r="AK81" s="917" t="s">
        <v>620</v>
      </c>
      <c r="AL81" s="917"/>
      <c r="AM81" s="917"/>
      <c r="AN81" s="917"/>
      <c r="AO81" s="917"/>
      <c r="AP81" s="917" t="s">
        <v>597</v>
      </c>
      <c r="AQ81" s="917"/>
      <c r="AR81" s="917"/>
      <c r="AS81" s="917"/>
      <c r="AT81" s="917"/>
      <c r="AU81" s="917" t="s">
        <v>616</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399</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SUM(AF69:AJ81)</f>
        <v>23220</v>
      </c>
      <c r="AG88" s="928"/>
      <c r="AH88" s="928"/>
      <c r="AI88" s="928"/>
      <c r="AJ88" s="928"/>
      <c r="AK88" s="925"/>
      <c r="AL88" s="925"/>
      <c r="AM88" s="925"/>
      <c r="AN88" s="925"/>
      <c r="AO88" s="925"/>
      <c r="AP88" s="928">
        <f>SUM(AP69:AT81)</f>
        <v>501</v>
      </c>
      <c r="AQ88" s="928"/>
      <c r="AR88" s="928"/>
      <c r="AS88" s="928"/>
      <c r="AT88" s="928"/>
      <c r="AU88" s="928">
        <f>SUM(AU69:AY81)</f>
        <v>73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313</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313</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313</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463405</v>
      </c>
      <c r="AB110" s="988"/>
      <c r="AC110" s="988"/>
      <c r="AD110" s="988"/>
      <c r="AE110" s="989"/>
      <c r="AF110" s="990">
        <v>430916</v>
      </c>
      <c r="AG110" s="988"/>
      <c r="AH110" s="988"/>
      <c r="AI110" s="988"/>
      <c r="AJ110" s="989"/>
      <c r="AK110" s="990">
        <v>443870</v>
      </c>
      <c r="AL110" s="988"/>
      <c r="AM110" s="988"/>
      <c r="AN110" s="988"/>
      <c r="AO110" s="989"/>
      <c r="AP110" s="991">
        <v>21.6</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3897244</v>
      </c>
      <c r="BR110" s="1023"/>
      <c r="BS110" s="1023"/>
      <c r="BT110" s="1023"/>
      <c r="BU110" s="1023"/>
      <c r="BV110" s="1023">
        <v>4289319</v>
      </c>
      <c r="BW110" s="1023"/>
      <c r="BX110" s="1023"/>
      <c r="BY110" s="1023"/>
      <c r="BZ110" s="1023"/>
      <c r="CA110" s="1023">
        <v>5328807</v>
      </c>
      <c r="CB110" s="1023"/>
      <c r="CC110" s="1023"/>
      <c r="CD110" s="1023"/>
      <c r="CE110" s="1023"/>
      <c r="CF110" s="1037">
        <v>259.39999999999998</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447</v>
      </c>
      <c r="DM110" s="1023"/>
      <c r="DN110" s="1023"/>
      <c r="DO110" s="1023"/>
      <c r="DP110" s="1023"/>
      <c r="DQ110" s="1023" t="s">
        <v>421</v>
      </c>
      <c r="DR110" s="1023"/>
      <c r="DS110" s="1023"/>
      <c r="DT110" s="1023"/>
      <c r="DU110" s="1023"/>
      <c r="DV110" s="1024" t="s">
        <v>421</v>
      </c>
      <c r="DW110" s="1024"/>
      <c r="DX110" s="1024"/>
      <c r="DY110" s="1024"/>
      <c r="DZ110" s="1025"/>
    </row>
    <row r="111" spans="1:131" s="248" customFormat="1" ht="26.25" customHeight="1" x14ac:dyDescent="0.15">
      <c r="A111" s="1026" t="s">
        <v>448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129</v>
      </c>
      <c r="AG111" s="1030"/>
      <c r="AH111" s="1030"/>
      <c r="AI111" s="1030"/>
      <c r="AJ111" s="1031"/>
      <c r="AK111" s="1032" t="s">
        <v>447</v>
      </c>
      <c r="AL111" s="1030"/>
      <c r="AM111" s="1030"/>
      <c r="AN111" s="1030"/>
      <c r="AO111" s="1031"/>
      <c r="AP111" s="1033" t="s">
        <v>421</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205457</v>
      </c>
      <c r="BR111" s="1016"/>
      <c r="BS111" s="1016"/>
      <c r="BT111" s="1016"/>
      <c r="BU111" s="1016"/>
      <c r="BV111" s="1016">
        <v>187828</v>
      </c>
      <c r="BW111" s="1016"/>
      <c r="BX111" s="1016"/>
      <c r="BY111" s="1016"/>
      <c r="BZ111" s="1016"/>
      <c r="CA111" s="1016">
        <v>169998</v>
      </c>
      <c r="CB111" s="1016"/>
      <c r="CC111" s="1016"/>
      <c r="CD111" s="1016"/>
      <c r="CE111" s="1016"/>
      <c r="CF111" s="1010">
        <v>8.3000000000000007</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421</v>
      </c>
      <c r="DH111" s="1016"/>
      <c r="DI111" s="1016"/>
      <c r="DJ111" s="1016"/>
      <c r="DK111" s="1016"/>
      <c r="DL111" s="1016" t="s">
        <v>129</v>
      </c>
      <c r="DM111" s="1016"/>
      <c r="DN111" s="1016"/>
      <c r="DO111" s="1016"/>
      <c r="DP111" s="1016"/>
      <c r="DQ111" s="1016" t="s">
        <v>421</v>
      </c>
      <c r="DR111" s="1016"/>
      <c r="DS111" s="1016"/>
      <c r="DT111" s="1016"/>
      <c r="DU111" s="1016"/>
      <c r="DV111" s="1017" t="s">
        <v>421</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421</v>
      </c>
      <c r="AB112" s="1055"/>
      <c r="AC112" s="1055"/>
      <c r="AD112" s="1055"/>
      <c r="AE112" s="1056"/>
      <c r="AF112" s="1057" t="s">
        <v>446</v>
      </c>
      <c r="AG112" s="1055"/>
      <c r="AH112" s="1055"/>
      <c r="AI112" s="1055"/>
      <c r="AJ112" s="1056"/>
      <c r="AK112" s="1057" t="s">
        <v>421</v>
      </c>
      <c r="AL112" s="1055"/>
      <c r="AM112" s="1055"/>
      <c r="AN112" s="1055"/>
      <c r="AO112" s="1056"/>
      <c r="AP112" s="1058" t="s">
        <v>446</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1617625</v>
      </c>
      <c r="BR112" s="1016"/>
      <c r="BS112" s="1016"/>
      <c r="BT112" s="1016"/>
      <c r="BU112" s="1016"/>
      <c r="BV112" s="1016">
        <v>1454487</v>
      </c>
      <c r="BW112" s="1016"/>
      <c r="BX112" s="1016"/>
      <c r="BY112" s="1016"/>
      <c r="BZ112" s="1016"/>
      <c r="CA112" s="1016">
        <v>1348737</v>
      </c>
      <c r="CB112" s="1016"/>
      <c r="CC112" s="1016"/>
      <c r="CD112" s="1016"/>
      <c r="CE112" s="1016"/>
      <c r="CF112" s="1010">
        <v>65.599999999999994</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421</v>
      </c>
      <c r="DH112" s="1016"/>
      <c r="DI112" s="1016"/>
      <c r="DJ112" s="1016"/>
      <c r="DK112" s="1016"/>
      <c r="DL112" s="1016" t="s">
        <v>446</v>
      </c>
      <c r="DM112" s="1016"/>
      <c r="DN112" s="1016"/>
      <c r="DO112" s="1016"/>
      <c r="DP112" s="1016"/>
      <c r="DQ112" s="1016" t="s">
        <v>129</v>
      </c>
      <c r="DR112" s="1016"/>
      <c r="DS112" s="1016"/>
      <c r="DT112" s="1016"/>
      <c r="DU112" s="1016"/>
      <c r="DV112" s="1017" t="s">
        <v>446</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168096</v>
      </c>
      <c r="AB113" s="1030"/>
      <c r="AC113" s="1030"/>
      <c r="AD113" s="1030"/>
      <c r="AE113" s="1031"/>
      <c r="AF113" s="1032">
        <v>151121</v>
      </c>
      <c r="AG113" s="1030"/>
      <c r="AH113" s="1030"/>
      <c r="AI113" s="1030"/>
      <c r="AJ113" s="1031"/>
      <c r="AK113" s="1032">
        <v>141579</v>
      </c>
      <c r="AL113" s="1030"/>
      <c r="AM113" s="1030"/>
      <c r="AN113" s="1030"/>
      <c r="AO113" s="1031"/>
      <c r="AP113" s="1033">
        <v>6.9</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103205</v>
      </c>
      <c r="BR113" s="1016"/>
      <c r="BS113" s="1016"/>
      <c r="BT113" s="1016"/>
      <c r="BU113" s="1016"/>
      <c r="BV113" s="1016">
        <v>88912</v>
      </c>
      <c r="BW113" s="1016"/>
      <c r="BX113" s="1016"/>
      <c r="BY113" s="1016"/>
      <c r="BZ113" s="1016"/>
      <c r="CA113" s="1016">
        <v>72771</v>
      </c>
      <c r="CB113" s="1016"/>
      <c r="CC113" s="1016"/>
      <c r="CD113" s="1016"/>
      <c r="CE113" s="1016"/>
      <c r="CF113" s="1010">
        <v>3.5</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421</v>
      </c>
      <c r="DM113" s="1055"/>
      <c r="DN113" s="1055"/>
      <c r="DO113" s="1055"/>
      <c r="DP113" s="1056"/>
      <c r="DQ113" s="1057" t="s">
        <v>446</v>
      </c>
      <c r="DR113" s="1055"/>
      <c r="DS113" s="1055"/>
      <c r="DT113" s="1055"/>
      <c r="DU113" s="1056"/>
      <c r="DV113" s="1058" t="s">
        <v>446</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13222</v>
      </c>
      <c r="AB114" s="1055"/>
      <c r="AC114" s="1055"/>
      <c r="AD114" s="1055"/>
      <c r="AE114" s="1056"/>
      <c r="AF114" s="1057">
        <v>13211</v>
      </c>
      <c r="AG114" s="1055"/>
      <c r="AH114" s="1055"/>
      <c r="AI114" s="1055"/>
      <c r="AJ114" s="1056"/>
      <c r="AK114" s="1057">
        <v>13200</v>
      </c>
      <c r="AL114" s="1055"/>
      <c r="AM114" s="1055"/>
      <c r="AN114" s="1055"/>
      <c r="AO114" s="1056"/>
      <c r="AP114" s="1058">
        <v>0.6</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761800</v>
      </c>
      <c r="BR114" s="1016"/>
      <c r="BS114" s="1016"/>
      <c r="BT114" s="1016"/>
      <c r="BU114" s="1016"/>
      <c r="BV114" s="1016">
        <v>604141</v>
      </c>
      <c r="BW114" s="1016"/>
      <c r="BX114" s="1016"/>
      <c r="BY114" s="1016"/>
      <c r="BZ114" s="1016"/>
      <c r="CA114" s="1016">
        <v>646412</v>
      </c>
      <c r="CB114" s="1016"/>
      <c r="CC114" s="1016"/>
      <c r="CD114" s="1016"/>
      <c r="CE114" s="1016"/>
      <c r="CF114" s="1010">
        <v>31.5</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446</v>
      </c>
      <c r="DM114" s="1055"/>
      <c r="DN114" s="1055"/>
      <c r="DO114" s="1055"/>
      <c r="DP114" s="1056"/>
      <c r="DQ114" s="1057" t="s">
        <v>446</v>
      </c>
      <c r="DR114" s="1055"/>
      <c r="DS114" s="1055"/>
      <c r="DT114" s="1055"/>
      <c r="DU114" s="1056"/>
      <c r="DV114" s="1058" t="s">
        <v>446</v>
      </c>
      <c r="DW114" s="1059"/>
      <c r="DX114" s="1059"/>
      <c r="DY114" s="1059"/>
      <c r="DZ114" s="1060"/>
    </row>
    <row r="115" spans="1:130" s="248" customFormat="1" ht="26.25" customHeight="1" x14ac:dyDescent="0.15">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16391</v>
      </c>
      <c r="AB115" s="1030"/>
      <c r="AC115" s="1030"/>
      <c r="AD115" s="1030"/>
      <c r="AE115" s="1031"/>
      <c r="AF115" s="1032">
        <v>16391</v>
      </c>
      <c r="AG115" s="1030"/>
      <c r="AH115" s="1030"/>
      <c r="AI115" s="1030"/>
      <c r="AJ115" s="1031"/>
      <c r="AK115" s="1032">
        <v>16391</v>
      </c>
      <c r="AL115" s="1030"/>
      <c r="AM115" s="1030"/>
      <c r="AN115" s="1030"/>
      <c r="AO115" s="1031"/>
      <c r="AP115" s="1033">
        <v>0.8</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421</v>
      </c>
      <c r="BR115" s="1016"/>
      <c r="BS115" s="1016"/>
      <c r="BT115" s="1016"/>
      <c r="BU115" s="1016"/>
      <c r="BV115" s="1016" t="s">
        <v>421</v>
      </c>
      <c r="BW115" s="1016"/>
      <c r="BX115" s="1016"/>
      <c r="BY115" s="1016"/>
      <c r="BZ115" s="1016"/>
      <c r="CA115" s="1016" t="s">
        <v>446</v>
      </c>
      <c r="CB115" s="1016"/>
      <c r="CC115" s="1016"/>
      <c r="CD115" s="1016"/>
      <c r="CE115" s="1016"/>
      <c r="CF115" s="1010" t="s">
        <v>446</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446</v>
      </c>
      <c r="DM115" s="1055"/>
      <c r="DN115" s="1055"/>
      <c r="DO115" s="1055"/>
      <c r="DP115" s="1056"/>
      <c r="DQ115" s="1057" t="s">
        <v>446</v>
      </c>
      <c r="DR115" s="1055"/>
      <c r="DS115" s="1055"/>
      <c r="DT115" s="1055"/>
      <c r="DU115" s="1056"/>
      <c r="DV115" s="1058" t="s">
        <v>446</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421</v>
      </c>
      <c r="AB116" s="1055"/>
      <c r="AC116" s="1055"/>
      <c r="AD116" s="1055"/>
      <c r="AE116" s="1056"/>
      <c r="AF116" s="1057" t="s">
        <v>446</v>
      </c>
      <c r="AG116" s="1055"/>
      <c r="AH116" s="1055"/>
      <c r="AI116" s="1055"/>
      <c r="AJ116" s="1056"/>
      <c r="AK116" s="1057">
        <v>386</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421</v>
      </c>
      <c r="BR116" s="1016"/>
      <c r="BS116" s="1016"/>
      <c r="BT116" s="1016"/>
      <c r="BU116" s="1016"/>
      <c r="BV116" s="1016" t="s">
        <v>446</v>
      </c>
      <c r="BW116" s="1016"/>
      <c r="BX116" s="1016"/>
      <c r="BY116" s="1016"/>
      <c r="BZ116" s="1016"/>
      <c r="CA116" s="1016" t="s">
        <v>446</v>
      </c>
      <c r="CB116" s="1016"/>
      <c r="CC116" s="1016"/>
      <c r="CD116" s="1016"/>
      <c r="CE116" s="1016"/>
      <c r="CF116" s="1010" t="s">
        <v>446</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446</v>
      </c>
      <c r="DM116" s="1055"/>
      <c r="DN116" s="1055"/>
      <c r="DO116" s="1055"/>
      <c r="DP116" s="1056"/>
      <c r="DQ116" s="1057" t="s">
        <v>446</v>
      </c>
      <c r="DR116" s="1055"/>
      <c r="DS116" s="1055"/>
      <c r="DT116" s="1055"/>
      <c r="DU116" s="1056"/>
      <c r="DV116" s="1058" t="s">
        <v>421</v>
      </c>
      <c r="DW116" s="1059"/>
      <c r="DX116" s="1059"/>
      <c r="DY116" s="1059"/>
      <c r="DZ116" s="1060"/>
    </row>
    <row r="117" spans="1:130" s="248" customFormat="1" ht="26.25" customHeight="1" x14ac:dyDescent="0.15">
      <c r="A117" s="1000" t="s">
        <v>192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661114</v>
      </c>
      <c r="AB117" s="1073"/>
      <c r="AC117" s="1073"/>
      <c r="AD117" s="1073"/>
      <c r="AE117" s="1074"/>
      <c r="AF117" s="1075">
        <v>611639</v>
      </c>
      <c r="AG117" s="1073"/>
      <c r="AH117" s="1073"/>
      <c r="AI117" s="1073"/>
      <c r="AJ117" s="1074"/>
      <c r="AK117" s="1075">
        <v>615426</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129</v>
      </c>
      <c r="DM117" s="1055"/>
      <c r="DN117" s="1055"/>
      <c r="DO117" s="1055"/>
      <c r="DP117" s="1056"/>
      <c r="DQ117" s="1057" t="s">
        <v>129</v>
      </c>
      <c r="DR117" s="1055"/>
      <c r="DS117" s="1055"/>
      <c r="DT117" s="1055"/>
      <c r="DU117" s="1056"/>
      <c r="DV117" s="1058" t="s">
        <v>470</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313</v>
      </c>
      <c r="AL118" s="981"/>
      <c r="AM118" s="981"/>
      <c r="AN118" s="981"/>
      <c r="AO118" s="982"/>
      <c r="AP118" s="1067" t="s">
        <v>440</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129</v>
      </c>
      <c r="BW118" s="1094"/>
      <c r="BX118" s="1094"/>
      <c r="BY118" s="1094"/>
      <c r="BZ118" s="1094"/>
      <c r="CA118" s="1094" t="s">
        <v>470</v>
      </c>
      <c r="CB118" s="1094"/>
      <c r="CC118" s="1094"/>
      <c r="CD118" s="1094"/>
      <c r="CE118" s="1094"/>
      <c r="CF118" s="1010" t="s">
        <v>470</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446</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192</v>
      </c>
      <c r="BA119" s="279"/>
      <c r="BB119" s="279"/>
      <c r="BC119" s="279"/>
      <c r="BD119" s="279"/>
      <c r="BE119" s="279"/>
      <c r="BF119" s="279"/>
      <c r="BG119" s="279"/>
      <c r="BH119" s="279"/>
      <c r="BI119" s="279"/>
      <c r="BJ119" s="279"/>
      <c r="BK119" s="279"/>
      <c r="BL119" s="279"/>
      <c r="BM119" s="279"/>
      <c r="BN119" s="279"/>
      <c r="BO119" s="1071" t="s">
        <v>473</v>
      </c>
      <c r="BP119" s="1102"/>
      <c r="BQ119" s="1093">
        <v>6585331</v>
      </c>
      <c r="BR119" s="1094"/>
      <c r="BS119" s="1094"/>
      <c r="BT119" s="1094"/>
      <c r="BU119" s="1094"/>
      <c r="BV119" s="1094">
        <v>6624687</v>
      </c>
      <c r="BW119" s="1094"/>
      <c r="BX119" s="1094"/>
      <c r="BY119" s="1094"/>
      <c r="BZ119" s="1094"/>
      <c r="CA119" s="1094">
        <v>7566725</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205457</v>
      </c>
      <c r="DH119" s="1080"/>
      <c r="DI119" s="1080"/>
      <c r="DJ119" s="1080"/>
      <c r="DK119" s="1081"/>
      <c r="DL119" s="1079">
        <v>187828</v>
      </c>
      <c r="DM119" s="1080"/>
      <c r="DN119" s="1080"/>
      <c r="DO119" s="1080"/>
      <c r="DP119" s="1081"/>
      <c r="DQ119" s="1079">
        <v>169998</v>
      </c>
      <c r="DR119" s="1080"/>
      <c r="DS119" s="1080"/>
      <c r="DT119" s="1080"/>
      <c r="DU119" s="1081"/>
      <c r="DV119" s="1082">
        <v>8.3000000000000007</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1944650</v>
      </c>
      <c r="BR120" s="1023"/>
      <c r="BS120" s="1023"/>
      <c r="BT120" s="1023"/>
      <c r="BU120" s="1023"/>
      <c r="BV120" s="1023">
        <v>1763098</v>
      </c>
      <c r="BW120" s="1023"/>
      <c r="BX120" s="1023"/>
      <c r="BY120" s="1023"/>
      <c r="BZ120" s="1023"/>
      <c r="CA120" s="1023">
        <v>1527547</v>
      </c>
      <c r="CB120" s="1023"/>
      <c r="CC120" s="1023"/>
      <c r="CD120" s="1023"/>
      <c r="CE120" s="1023"/>
      <c r="CF120" s="1037">
        <v>74.3</v>
      </c>
      <c r="CG120" s="1038"/>
      <c r="CH120" s="1038"/>
      <c r="CI120" s="1038"/>
      <c r="CJ120" s="1038"/>
      <c r="CK120" s="1103" t="s">
        <v>477</v>
      </c>
      <c r="CL120" s="1104"/>
      <c r="CM120" s="1104"/>
      <c r="CN120" s="1104"/>
      <c r="CO120" s="1105"/>
      <c r="CP120" s="1111" t="s">
        <v>417</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v>899736</v>
      </c>
      <c r="DM120" s="1023"/>
      <c r="DN120" s="1023"/>
      <c r="DO120" s="1023"/>
      <c r="DP120" s="1023"/>
      <c r="DQ120" s="1023">
        <v>813094</v>
      </c>
      <c r="DR120" s="1023"/>
      <c r="DS120" s="1023"/>
      <c r="DT120" s="1023"/>
      <c r="DU120" s="1023"/>
      <c r="DV120" s="1024">
        <v>39.6</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158979</v>
      </c>
      <c r="BR121" s="1016"/>
      <c r="BS121" s="1016"/>
      <c r="BT121" s="1016"/>
      <c r="BU121" s="1016"/>
      <c r="BV121" s="1016">
        <v>145965</v>
      </c>
      <c r="BW121" s="1016"/>
      <c r="BX121" s="1016"/>
      <c r="BY121" s="1016"/>
      <c r="BZ121" s="1016"/>
      <c r="CA121" s="1016">
        <v>139399</v>
      </c>
      <c r="CB121" s="1016"/>
      <c r="CC121" s="1016"/>
      <c r="CD121" s="1016"/>
      <c r="CE121" s="1016"/>
      <c r="CF121" s="1010">
        <v>6.8</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639852</v>
      </c>
      <c r="DH121" s="1016"/>
      <c r="DI121" s="1016"/>
      <c r="DJ121" s="1016"/>
      <c r="DK121" s="1016"/>
      <c r="DL121" s="1016">
        <v>554751</v>
      </c>
      <c r="DM121" s="1016"/>
      <c r="DN121" s="1016"/>
      <c r="DO121" s="1016"/>
      <c r="DP121" s="1016"/>
      <c r="DQ121" s="1016">
        <v>535643</v>
      </c>
      <c r="DR121" s="1016"/>
      <c r="DS121" s="1016"/>
      <c r="DT121" s="1016"/>
      <c r="DU121" s="1016"/>
      <c r="DV121" s="1017">
        <v>26.1</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4150448</v>
      </c>
      <c r="BR122" s="1094"/>
      <c r="BS122" s="1094"/>
      <c r="BT122" s="1094"/>
      <c r="BU122" s="1094"/>
      <c r="BV122" s="1094">
        <v>3997220</v>
      </c>
      <c r="BW122" s="1094"/>
      <c r="BX122" s="1094"/>
      <c r="BY122" s="1094"/>
      <c r="BZ122" s="1094"/>
      <c r="CA122" s="1094">
        <v>4289127</v>
      </c>
      <c r="CB122" s="1094"/>
      <c r="CC122" s="1094"/>
      <c r="CD122" s="1094"/>
      <c r="CE122" s="1094"/>
      <c r="CF122" s="1114">
        <v>208.8</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t="s">
        <v>129</v>
      </c>
      <c r="DH122" s="1016"/>
      <c r="DI122" s="1016"/>
      <c r="DJ122" s="1016"/>
      <c r="DK122" s="1016"/>
      <c r="DL122" s="1016" t="s">
        <v>129</v>
      </c>
      <c r="DM122" s="1016"/>
      <c r="DN122" s="1016"/>
      <c r="DO122" s="1016"/>
      <c r="DP122" s="1016"/>
      <c r="DQ122" s="1016" t="s">
        <v>129</v>
      </c>
      <c r="DR122" s="1016"/>
      <c r="DS122" s="1016"/>
      <c r="DT122" s="1016"/>
      <c r="DU122" s="1016"/>
      <c r="DV122" s="1017" t="s">
        <v>129</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483</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192</v>
      </c>
      <c r="BA123" s="279"/>
      <c r="BB123" s="279"/>
      <c r="BC123" s="279"/>
      <c r="BD123" s="279"/>
      <c r="BE123" s="279"/>
      <c r="BF123" s="279"/>
      <c r="BG123" s="279"/>
      <c r="BH123" s="279"/>
      <c r="BI123" s="279"/>
      <c r="BJ123" s="279"/>
      <c r="BK123" s="279"/>
      <c r="BL123" s="279"/>
      <c r="BM123" s="279"/>
      <c r="BN123" s="279"/>
      <c r="BO123" s="1071" t="s">
        <v>484</v>
      </c>
      <c r="BP123" s="1102"/>
      <c r="BQ123" s="1161">
        <v>6254077</v>
      </c>
      <c r="BR123" s="1162"/>
      <c r="BS123" s="1162"/>
      <c r="BT123" s="1162"/>
      <c r="BU123" s="1162"/>
      <c r="BV123" s="1162">
        <v>5906283</v>
      </c>
      <c r="BW123" s="1162"/>
      <c r="BX123" s="1162"/>
      <c r="BY123" s="1162"/>
      <c r="BZ123" s="1162"/>
      <c r="CA123" s="1162">
        <v>5956073</v>
      </c>
      <c r="CB123" s="1162"/>
      <c r="CC123" s="1162"/>
      <c r="CD123" s="1162"/>
      <c r="CE123" s="1162"/>
      <c r="CF123" s="1095"/>
      <c r="CG123" s="1096"/>
      <c r="CH123" s="1096"/>
      <c r="CI123" s="1096"/>
      <c r="CJ123" s="1097"/>
      <c r="CK123" s="1106"/>
      <c r="CL123" s="1107"/>
      <c r="CM123" s="1107"/>
      <c r="CN123" s="1107"/>
      <c r="CO123" s="1108"/>
      <c r="CP123" s="1116" t="s">
        <v>485</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483</v>
      </c>
      <c r="AL124" s="1055"/>
      <c r="AM124" s="1055"/>
      <c r="AN124" s="1055"/>
      <c r="AO124" s="1056"/>
      <c r="AP124" s="1058" t="s">
        <v>129</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17</v>
      </c>
      <c r="BR124" s="1124"/>
      <c r="BS124" s="1124"/>
      <c r="BT124" s="1124"/>
      <c r="BU124" s="1124"/>
      <c r="BV124" s="1124">
        <v>37.200000000000003</v>
      </c>
      <c r="BW124" s="1124"/>
      <c r="BX124" s="1124"/>
      <c r="BY124" s="1124"/>
      <c r="BZ124" s="1124"/>
      <c r="CA124" s="1124">
        <v>78.3</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977773</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16391</v>
      </c>
      <c r="AB126" s="1055"/>
      <c r="AC126" s="1055"/>
      <c r="AD126" s="1055"/>
      <c r="AE126" s="1056"/>
      <c r="AF126" s="1057">
        <v>16391</v>
      </c>
      <c r="AG126" s="1055"/>
      <c r="AH126" s="1055"/>
      <c r="AI126" s="1055"/>
      <c r="AJ126" s="1056"/>
      <c r="AK126" s="1057">
        <v>16391</v>
      </c>
      <c r="AL126" s="1055"/>
      <c r="AM126" s="1055"/>
      <c r="AN126" s="1055"/>
      <c r="AO126" s="1056"/>
      <c r="AP126" s="1058">
        <v>0.8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36347</v>
      </c>
      <c r="AB128" s="1144"/>
      <c r="AC128" s="1144"/>
      <c r="AD128" s="1144"/>
      <c r="AE128" s="1145"/>
      <c r="AF128" s="1146">
        <v>35756</v>
      </c>
      <c r="AG128" s="1144"/>
      <c r="AH128" s="1144"/>
      <c r="AI128" s="1144"/>
      <c r="AJ128" s="1145"/>
      <c r="AK128" s="1146">
        <v>26438</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129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2464273</v>
      </c>
      <c r="AB129" s="1055"/>
      <c r="AC129" s="1055"/>
      <c r="AD129" s="1055"/>
      <c r="AE129" s="1056"/>
      <c r="AF129" s="1057">
        <v>2412521</v>
      </c>
      <c r="AG129" s="1055"/>
      <c r="AH129" s="1055"/>
      <c r="AI129" s="1055"/>
      <c r="AJ129" s="1056"/>
      <c r="AK129" s="1057">
        <v>2520177</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129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523343</v>
      </c>
      <c r="AB130" s="1055"/>
      <c r="AC130" s="1055"/>
      <c r="AD130" s="1055"/>
      <c r="AE130" s="1056"/>
      <c r="AF130" s="1057">
        <v>485190</v>
      </c>
      <c r="AG130" s="1055"/>
      <c r="AH130" s="1055"/>
      <c r="AI130" s="1055"/>
      <c r="AJ130" s="1056"/>
      <c r="AK130" s="1057">
        <v>465524</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5.3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1940930</v>
      </c>
      <c r="AB131" s="1080"/>
      <c r="AC131" s="1080"/>
      <c r="AD131" s="1080"/>
      <c r="AE131" s="1081"/>
      <c r="AF131" s="1079">
        <v>1927331</v>
      </c>
      <c r="AG131" s="1080"/>
      <c r="AH131" s="1080"/>
      <c r="AI131" s="1080"/>
      <c r="AJ131" s="1081"/>
      <c r="AK131" s="1079">
        <v>2054653</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78.3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5.2255362119999997</v>
      </c>
      <c r="AB132" s="1196"/>
      <c r="AC132" s="1196"/>
      <c r="AD132" s="1196"/>
      <c r="AE132" s="1197"/>
      <c r="AF132" s="1198">
        <v>4.7056265890000004</v>
      </c>
      <c r="AG132" s="1196"/>
      <c r="AH132" s="1196"/>
      <c r="AI132" s="1196"/>
      <c r="AJ132" s="1197"/>
      <c r="AK132" s="1198">
        <v>6.0089951929999996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5.4</v>
      </c>
      <c r="AB133" s="1179"/>
      <c r="AC133" s="1179"/>
      <c r="AD133" s="1179"/>
      <c r="AE133" s="1180"/>
      <c r="AF133" s="1178">
        <v>5.2</v>
      </c>
      <c r="AG133" s="1179"/>
      <c r="AH133" s="1179"/>
      <c r="AI133" s="1179"/>
      <c r="AJ133" s="1180"/>
      <c r="AK133" s="1178">
        <v>5.3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cTKiUadXrrIm8FOLbnYq07nesk3pw/Q+eAnNjDoapK2SAawsJFrqAxd2ckGm/4RPVNGQYWrgW3PaVKMTvVTBw==" saltValue="+4YX4kbatsWnhadIl0qS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yiejAoS7yxmHTpLYeZ+b7EnpIpRM5F93TraQvwTJsHDFyB0ebYH2HR1cHju33RTnVzxWz9x/yGxEiB6dkAKZw==" saltValue="HxXJ7N1ZGK9VwKMY6ZF/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7f62XvXMKlUFCzSTOaNoSdYiym5yteYBctvPSgbJf9bnEsMWb1ACXiSWQNgczxi1DgPipTiqfyYI+LiwZW2HQ==" saltValue="IfsZmwgfQLtLd0zdAYU9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782310</v>
      </c>
      <c r="AP9" s="314">
        <v>182954</v>
      </c>
      <c r="AQ9" s="315">
        <v>239985</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159841</v>
      </c>
      <c r="AP10" s="317">
        <v>37381</v>
      </c>
      <c r="AQ10" s="318">
        <v>24622</v>
      </c>
      <c r="AR10" s="319">
        <v>51.8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1719</v>
      </c>
      <c r="AP11" s="317">
        <v>402</v>
      </c>
      <c r="AQ11" s="318">
        <v>3358</v>
      </c>
      <c r="AR11" s="319">
        <v>-88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17684</v>
      </c>
      <c r="AP13" s="317">
        <v>4136</v>
      </c>
      <c r="AQ13" s="318">
        <v>7864</v>
      </c>
      <c r="AR13" s="319">
        <v>-47.4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22389</v>
      </c>
      <c r="AP14" s="317">
        <v>5236</v>
      </c>
      <c r="AQ14" s="318">
        <v>6185</v>
      </c>
      <c r="AR14" s="319">
        <v>-15.3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-56874</v>
      </c>
      <c r="AP15" s="317">
        <v>-13301</v>
      </c>
      <c r="AQ15" s="318">
        <v>-18737</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192</v>
      </c>
      <c r="AL16" s="1222"/>
      <c r="AM16" s="1222"/>
      <c r="AN16" s="1223"/>
      <c r="AO16" s="317">
        <v>927069</v>
      </c>
      <c r="AP16" s="317">
        <v>216808</v>
      </c>
      <c r="AQ16" s="318">
        <v>263276</v>
      </c>
      <c r="AR16" s="319">
        <v>-17.600000000000001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18.48</v>
      </c>
      <c r="AP21" s="331">
        <v>24.56</v>
      </c>
      <c r="AQ21" s="332">
        <v>-6.08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95.8</v>
      </c>
      <c r="AP22" s="336">
        <v>94.3</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443870</v>
      </c>
      <c r="AP32" s="345">
        <v>103805</v>
      </c>
      <c r="AQ32" s="346">
        <v>149198</v>
      </c>
      <c r="AR32" s="347">
        <v>-30.4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141579</v>
      </c>
      <c r="AP35" s="345">
        <v>33110</v>
      </c>
      <c r="AQ35" s="346">
        <v>31871</v>
      </c>
      <c r="AR35" s="347">
        <v>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13200</v>
      </c>
      <c r="AP36" s="345">
        <v>3087</v>
      </c>
      <c r="AQ36" s="346">
        <v>4984</v>
      </c>
      <c r="AR36" s="347">
        <v>-38.1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16391</v>
      </c>
      <c r="AP37" s="345">
        <v>3833</v>
      </c>
      <c r="AQ37" s="346">
        <v>1220</v>
      </c>
      <c r="AR37" s="347">
        <v>214.2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386</v>
      </c>
      <c r="AP38" s="348">
        <v>90</v>
      </c>
      <c r="AQ38" s="349">
        <v>35</v>
      </c>
      <c r="AR38" s="337">
        <v>157.1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-26438</v>
      </c>
      <c r="AP39" s="345">
        <v>-6183</v>
      </c>
      <c r="AQ39" s="346">
        <v>-8070</v>
      </c>
      <c r="AR39" s="347">
        <v>-23.4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-465524</v>
      </c>
      <c r="AP40" s="345">
        <v>-108869</v>
      </c>
      <c r="AQ40" s="346">
        <v>-130648</v>
      </c>
      <c r="AR40" s="347">
        <v>-16.7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123464</v>
      </c>
      <c r="AP41" s="345">
        <v>28874</v>
      </c>
      <c r="AQ41" s="346">
        <v>48590</v>
      </c>
      <c r="AR41" s="347">
        <v>-40.6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446339</v>
      </c>
      <c r="AN51" s="367">
        <v>93966</v>
      </c>
      <c r="AO51" s="368">
        <v>18.899999999999999</v>
      </c>
      <c r="AP51" s="369">
        <v>310300</v>
      </c>
      <c r="AQ51" s="370">
        <v>7.8</v>
      </c>
      <c r="AR51" s="371">
        <v>11.1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331030</v>
      </c>
      <c r="AN52" s="375">
        <v>69691</v>
      </c>
      <c r="AO52" s="376">
        <v>22.4</v>
      </c>
      <c r="AP52" s="377">
        <v>157576</v>
      </c>
      <c r="AQ52" s="378">
        <v>7.5</v>
      </c>
      <c r="AR52" s="379">
        <v>14.9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510619</v>
      </c>
      <c r="AN53" s="367">
        <v>110142</v>
      </c>
      <c r="AO53" s="368">
        <v>17.2</v>
      </c>
      <c r="AP53" s="369">
        <v>317319</v>
      </c>
      <c r="AQ53" s="370">
        <v>2.2999999999999998</v>
      </c>
      <c r="AR53" s="371">
        <v>14.9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307233</v>
      </c>
      <c r="AN54" s="375">
        <v>66271</v>
      </c>
      <c r="AO54" s="376">
        <v>-4.9000000000000004</v>
      </c>
      <c r="AP54" s="377">
        <v>164214</v>
      </c>
      <c r="AQ54" s="378">
        <v>4.2</v>
      </c>
      <c r="AR54" s="379">
        <v>-9.1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364603</v>
      </c>
      <c r="AN55" s="367">
        <v>80309</v>
      </c>
      <c r="AO55" s="368">
        <v>-27.1</v>
      </c>
      <c r="AP55" s="369">
        <v>289738</v>
      </c>
      <c r="AQ55" s="370">
        <v>-8.6999999999999993</v>
      </c>
      <c r="AR55" s="371">
        <v>-18.399999999999999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224806</v>
      </c>
      <c r="AN56" s="375">
        <v>49517</v>
      </c>
      <c r="AO56" s="376">
        <v>-25.3</v>
      </c>
      <c r="AP56" s="377">
        <v>156238</v>
      </c>
      <c r="AQ56" s="378">
        <v>-4.9000000000000004</v>
      </c>
      <c r="AR56" s="379">
        <v>-20.399999999999999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541719</v>
      </c>
      <c r="AN57" s="367">
        <v>124219</v>
      </c>
      <c r="AO57" s="368">
        <v>54.7</v>
      </c>
      <c r="AP57" s="369">
        <v>316937</v>
      </c>
      <c r="AQ57" s="370">
        <v>9.4</v>
      </c>
      <c r="AR57" s="371">
        <v>45.3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405322</v>
      </c>
      <c r="AN58" s="375">
        <v>92942</v>
      </c>
      <c r="AO58" s="376">
        <v>87.7</v>
      </c>
      <c r="AP58" s="377">
        <v>199150</v>
      </c>
      <c r="AQ58" s="378">
        <v>27.5</v>
      </c>
      <c r="AR58" s="379">
        <v>60.2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1823246</v>
      </c>
      <c r="AN59" s="367">
        <v>426391</v>
      </c>
      <c r="AO59" s="368">
        <v>243.3</v>
      </c>
      <c r="AP59" s="369">
        <v>332350</v>
      </c>
      <c r="AQ59" s="370">
        <v>4.9000000000000004</v>
      </c>
      <c r="AR59" s="371">
        <v>238.4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1735973</v>
      </c>
      <c r="AN60" s="375">
        <v>405981</v>
      </c>
      <c r="AO60" s="376">
        <v>336.8</v>
      </c>
      <c r="AP60" s="377">
        <v>200453</v>
      </c>
      <c r="AQ60" s="378">
        <v>0.7</v>
      </c>
      <c r="AR60" s="379">
        <v>336.1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737305</v>
      </c>
      <c r="AN61" s="382">
        <v>167005</v>
      </c>
      <c r="AO61" s="383">
        <v>61.4</v>
      </c>
      <c r="AP61" s="384">
        <v>313329</v>
      </c>
      <c r="AQ61" s="385">
        <v>3.1</v>
      </c>
      <c r="AR61" s="371">
        <v>58.3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600873</v>
      </c>
      <c r="AN62" s="375">
        <v>136880</v>
      </c>
      <c r="AO62" s="376">
        <v>83.3</v>
      </c>
      <c r="AP62" s="377">
        <v>175526</v>
      </c>
      <c r="AQ62" s="378">
        <v>7</v>
      </c>
      <c r="AR62" s="379">
        <v>76.3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zT4WKPhdsm+uvLTryGRfmK4g513BCrE7+Elo1ElAcRM9eBKe5r1M0zlSEOxgr3ce/aSKxdngtBlsxGXu7ECgQ==" saltValue="GbuBuzASVtwWNxYfrvsu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UhfPwJdZDdiGwlH5xO6ROoMBi9vj9Q2IikeKUD1dC+X2gOPBNA67bnwxg/QjMoNlA6Wkr/ZjUmoEOMfFSc2p+A==" saltValue="/7Qed7jQCOTn7WwaTdJa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H1G6jOsKAhysWXJ64jgremULItLrgOMRz1LHlrr9SFCmIYlt3zv0orSWR0V2iTzM5i/r2L9yiHbSq0pzUWEn9A==" saltValue="1l+ob3OnWSABaok1GoYT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39.119999999999997</v>
      </c>
      <c r="G47" s="12">
        <v>36.729999999999997</v>
      </c>
      <c r="H47" s="12">
        <v>35.71</v>
      </c>
      <c r="I47" s="12">
        <v>33.380000000000003</v>
      </c>
      <c r="J47" s="13">
        <v>30.24</v>
      </c>
    </row>
    <row r="48" spans="2:10" ht="57.75" customHeight="1" x14ac:dyDescent="0.15">
      <c r="B48" s="14"/>
      <c r="C48" s="1240" t="s">
        <v>4</v>
      </c>
      <c r="D48" s="1240"/>
      <c r="E48" s="1241"/>
      <c r="F48" s="15">
        <v>2.9</v>
      </c>
      <c r="G48" s="16">
        <v>2.2999999999999998</v>
      </c>
      <c r="H48" s="16">
        <v>2.71</v>
      </c>
      <c r="I48" s="16">
        <v>2.86</v>
      </c>
      <c r="J48" s="17">
        <v>3.71</v>
      </c>
    </row>
    <row r="49" spans="2:10" ht="57.75" customHeight="1" thickBot="1" x14ac:dyDescent="0.2">
      <c r="B49" s="18"/>
      <c r="C49" s="1242" t="s">
        <v>5</v>
      </c>
      <c r="D49" s="1242"/>
      <c r="E49" s="1243"/>
      <c r="F49" s="19" t="s">
        <v>569</v>
      </c>
      <c r="G49" s="20" t="s">
        <v>570</v>
      </c>
      <c r="H49" s="20" t="s">
        <v>571</v>
      </c>
      <c r="I49" s="20" t="s">
        <v>572</v>
      </c>
      <c r="J49" s="21" t="s">
        <v>573</v>
      </c>
    </row>
    <row r="50" spans="2:10" ht="13.5" customHeight="1" x14ac:dyDescent="0.15"/>
  </sheetData>
  <sheetProtection algorithmName="SHA-512" hashValue="9gyz2Fq8K8pwQ5TJq8QYBkLWLadDU1C333IB881nLLl2GNFl9q7cXQ+TBREO9kTFj9MIz0BXQ9ztOi3cJAFyvw==" saltValue="JHfbbM/rCxoTxJ53XyRl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2022-09-14T04:00:14Z</cp:lastPrinted>
  <dcterms:created xsi:type="dcterms:W3CDTF">2022-02-02T05:09:34Z</dcterms:created>
  <dcterms:modified xsi:type="dcterms:W3CDTF">2022-09-29T00:49:44Z</dcterms:modified>
  <cp:category/>
</cp:coreProperties>
</file>