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<sst xmlns="http://schemas.openxmlformats.org/spreadsheetml/2006/main" count="1139" uniqueCount="622">
  <si>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</si>
  <si>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</si>
  <si>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</si>
  <si>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</si>
  <si>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</si>
  <si>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</si>
  <si>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</si>
  <si>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</si>
  <si>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</si>
  <si>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</si>
  <si>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</si>
  <si>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</si>
  <si>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</si>
  <si>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</si>
  <si>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</si>
  <si>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</si>
  <si>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</si>
  <si>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</si>
  <si>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</si>
  <si>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</si>
  <si>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</si>
  <si>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</si>
  <si>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</si>
  <si>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</si>
  <si>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</si>
  <si>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</si>
  <si>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</si>
  <si>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</si>
  <si>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</si>
  <si>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</si>
  <si>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</si>
  <si>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</si>
  <si>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</si>
  <si>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</si>
  <si>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</si>
  <si>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</si>
  <si>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</si>
  <si>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</si>
  <si>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</si>
  <si>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</si>
  <si>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</si>
  <si>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</si>
  <si>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</si>
  <si>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</si>
  <si>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</si>
  <si>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</si>
  <si>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</si>
  <si>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</si>
  <si>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</si>
  <si>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</si>
  <si>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</si>
  <si>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</si>
  <si>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</si>
  <si>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</si>
  <si>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</si>
  <si>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</si>
  <si>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</si>
  <si>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</si>
  <si>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</si>
  <si>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</si>
  <si>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</si>
  <si>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</si>
  <si>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</si>
  <si>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</si>
  <si>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</si>
  <si>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</si>
  <si>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</si>
  <si>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</si>
  <si>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</si>
  <si>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</si>
  <si>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</si>
  <si>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</si>
  <si>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</si>
  <si>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</si>
  <si>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</si>
  <si>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</si>
  <si>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</si>
  <si>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</si>
  <si>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</si>
  <si>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</si>
  <si>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</si>
  <si>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</si>
  <si>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</si>
  <si>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</si>
  <si>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</si>
  <si>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</si>
  <si>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</si>
  <si>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</si>
  <si>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</si>
  <si>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</si>
  <si>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</si>
  <si>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</si>
  <si>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</si>
  <si>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</si>
  <si>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</si>
  <si>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</si>
  <si>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</si>
  <si>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</si>
  <si>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</si>
  <si>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</si>
  <si>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</si>
  <si>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</si>
  <si>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</si>
  <si>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</si>
  <si>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</si>
  <si>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</si>
  <si>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</si>
  <si>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</si>
  <si>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</si>
  <si>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</si>
  <si>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</si>
  <si>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</si>
  <si>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</si>
  <si>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</si>
  <si>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</si>
  <si>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</si>
  <si>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</si>
  <si>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</si>
  <si>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</si>
  <si>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</si>
  <si>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</si>
  <si>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</si>
  <si>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</si>
  <si>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</si>
  <si>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</si>
  <si>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</si>
  <si>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</si>
  <si>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</si>
  <si>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</si>
  <si>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</si>
  <si>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</si>
  <si>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</si>
  <si>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</si>
  <si>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</si>
  <si>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</si>
  <si>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</si>
  <si>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</si>
  <si>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</si>
  <si>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</si>
  <si>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</si>
  <si>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</si>
  <si>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</si>
  <si>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</si>
  <si>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</si>
  <si>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</si>
  <si>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</si>
  <si>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</si>
  <si>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</si>
  <si>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</si>
  <si>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</si>
  <si>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</si>
  <si>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</si>
  <si>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</si>
  <si>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25"/>
  </si>
  <si>
    <t>うち日本人(％)</t>
    <phoneticPr fontId="5"/>
  </si>
  <si>
    <t>-4.0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</si>
  <si>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</si>
  <si>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</si>
  <si>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</si>
  <si>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</si>
  <si>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</si>
  <si>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</si>
  <si>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</si>
  <si>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</si>
  <si>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</si>
  <si>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</si>
  <si>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</si>
  <si>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</si>
  <si>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</si>
  <si>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</si>
  <si>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</si>
  <si>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</si>
  <si>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</si>
  <si>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</si>
  <si>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</si>
  <si>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</si>
  <si>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</si>
  <si>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</si>
  <si>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</si>
  <si>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</si>
  <si>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</si>
  <si>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</si>
  <si>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</si>
  <si>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</si>
  <si>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</si>
  <si>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</si>
  <si>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</si>
  <si>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</si>
  <si>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</si>
  <si>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</si>
  <si>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</si>
  <si>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</si>
  <si>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</si>
  <si>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</si>
  <si>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</si>
  <si>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</si>
  <si>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</si>
  <si>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</si>
  <si>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</si>
  <si>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</si>
  <si>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</si>
  <si>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</si>
  <si>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</si>
  <si>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</si>
  <si>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</si>
  <si>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</si>
  <si>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</si>
  <si>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</si>
  <si>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</si>
  <si>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</si>
  <si>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</si>
  <si>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</si>
  <si>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</si>
  <si>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</si>
  <si>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</si>
  <si>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</si>
  <si>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</si>
  <si>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長野県上松町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</si>
  <si>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</si>
  <si>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</si>
  <si>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</si>
  <si>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</si>
  <si>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</si>
  <si>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</si>
  <si>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</si>
  <si>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</si>
  <si>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</si>
  <si>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</si>
  <si>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</si>
  <si>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</si>
  <si>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</si>
  <si>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</si>
  <si>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</si>
  <si>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</si>
  <si>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</si>
  <si>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</si>
  <si>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</si>
  <si>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</si>
  <si>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</si>
  <si>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</si>
  <si>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</si>
  <si>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</si>
  <si>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</si>
  <si>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</si>
  <si>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</si>
  <si>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</si>
  <si>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</si>
  <si>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</si>
  <si>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</si>
  <si>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</si>
  <si>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</si>
  <si>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</si>
  <si>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</si>
  <si>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</si>
  <si>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</si>
  <si>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</si>
  <si>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</si>
  <si>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</si>
  <si>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</si>
  <si>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</si>
  <si>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</si>
  <si>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</si>
  <si>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</si>
  <si>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</si>
  <si>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</si>
  <si>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</si>
  <si>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</si>
  <si>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</si>
  <si>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</si>
  <si>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</si>
  <si>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</si>
  <si>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</si>
  <si>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</si>
  <si>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</si>
  <si>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</si>
  <si>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</si>
  <si>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</si>
  <si>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</si>
  <si>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</si>
  <si>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</si>
  <si>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</si>
  <si>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</si>
  <si>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</si>
  <si>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</si>
  <si>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</si>
  <si>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</si>
  <si>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</si>
  <si>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</si>
  <si>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</si>
  <si>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</si>
  <si>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</si>
  <si>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</si>
  <si>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</si>
  <si>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</si>
  <si>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</si>
  <si>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</si>
  <si>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</si>
  <si>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</si>
  <si>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</si>
  <si>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</si>
  <si>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</si>
  <si>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</si>
  <si>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</si>
  <si>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</si>
  <si>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</si>
  <si>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</si>
  <si>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</si>
  <si>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</si>
  <si>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</si>
  <si>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</si>
  <si>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</si>
  <si>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</si>
  <si>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</si>
  <si>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</si>
  <si>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</si>
  <si>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</si>
  <si>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</si>
  <si>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</si>
  <si>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</si>
  <si>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</si>
  <si>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</si>
  <si>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</si>
  <si>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</si>
  <si>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</si>
  <si>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</si>
  <si>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</si>
  <si>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</si>
  <si>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</si>
  <si>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</si>
  <si>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</si>
  <si>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</si>
  <si>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</si>
  <si>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</si>
  <si>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</si>
  <si>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</si>
  <si>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</si>
  <si>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</si>
  <si>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</si>
  <si>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</si>
  <si>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</si>
  <si>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</si>
  <si>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</si>
  <si>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</si>
  <si>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</si>
  <si>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</si>
  <si>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</si>
  <si>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</si>
  <si>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</si>
  <si>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</si>
  <si>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</si>
  <si>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</si>
  <si>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</si>
  <si>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</si>
  <si>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</si>
  <si>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</si>
  <si>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</si>
  <si>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</si>
  <si>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</si>
  <si>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</si>
  <si>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</si>
  <si>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</si>
  <si>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</si>
  <si>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</si>
  <si>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</si>
  <si>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</si>
  <si>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</si>
  <si>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</si>
  <si>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</si>
  <si>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</si>
  <si>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</si>
  <si>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</si>
  <si>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</si>
  <si>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長野県上松町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</si>
  <si>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</si>
  <si>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</si>
  <si>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</si>
  <si>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</si>
  <si>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</si>
  <si>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</si>
  <si>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</si>
  <si>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</si>
  <si>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</si>
  <si>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</si>
  <si>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</si>
  <si>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</si>
  <si>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</si>
  <si>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</si>
  <si>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</si>
  <si>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</si>
  <si>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</si>
  <si>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</si>
  <si>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</si>
  <si>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</si>
  <si>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上松町奨学金特別会計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</si>
  <si>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</si>
  <si>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</si>
  <si>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</si>
  <si>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</si>
  <si>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</si>
  <si>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</si>
  <si>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</si>
  <si>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</si>
  <si>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</si>
  <si>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</si>
  <si>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</si>
  <si>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</si>
  <si>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</si>
  <si>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</si>
  <si>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</si>
  <si>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上松町国民健康保険特別会計</t>
    <phoneticPr fontId="5"/>
  </si>
  <si>
    <t>上松町後期高齢者医療特別会計</t>
    <phoneticPr fontId="5"/>
  </si>
  <si>
    <t>-</t>
    <phoneticPr fontId="5"/>
  </si>
  <si>
    <t>上松町水道事業会計</t>
    <phoneticPr fontId="5"/>
  </si>
  <si>
    <t>法適用企業</t>
    <phoneticPr fontId="5"/>
  </si>
  <si>
    <t>上松町下水道事業会計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</si>
  <si>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</si>
  <si>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</si>
  <si>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</si>
  <si>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</si>
  <si>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</si>
  <si>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</si>
  <si>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</si>
  <si>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</si>
  <si>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</si>
  <si>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</si>
  <si>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</si>
  <si>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</si>
  <si>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</si>
  <si>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</si>
  <si>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</si>
  <si>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</si>
  <si>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</si>
  <si>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</si>
  <si>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</si>
  <si>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</si>
  <si>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</si>
  <si>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</si>
  <si>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</si>
  <si>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</si>
  <si>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</si>
  <si>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</si>
  <si>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</si>
  <si>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</si>
  <si>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</si>
  <si>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</si>
  <si>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</si>
  <si>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</si>
  <si>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</si>
  <si>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</si>
  <si>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</si>
  <si>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</si>
  <si>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</si>
  <si>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</si>
  <si>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</si>
  <si>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</si>
  <si>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</si>
  <si>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</si>
  <si>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</si>
  <si>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</si>
  <si>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</si>
  <si>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</si>
  <si>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</si>
  <si>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</si>
  <si>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</si>
  <si>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</si>
  <si>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</si>
  <si>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</si>
  <si>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</si>
  <si>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</si>
  <si>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</si>
  <si>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</si>
  <si>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</si>
  <si>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</si>
  <si>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</si>
  <si>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</si>
  <si>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</si>
  <si>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上松町水道事業会計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</si>
  <si>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</si>
  <si>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上松町後期高齢者医療特別会計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</si>
  <si>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</si>
  <si>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</si>
  <si>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</si>
  <si>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</si>
  <si>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</si>
  <si>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</si>
  <si>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</si>
  <si>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</si>
  <si>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</si>
  <si>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</si>
  <si>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</si>
  <si>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</si>
  <si>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</si>
  <si>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</si>
  <si>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</si>
  <si>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</si>
  <si>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</si>
  <si>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</si>
  <si>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</si>
  <si>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</si>
  <si>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</si>
  <si>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</si>
  <si>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</si>
  <si>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</si>
  <si>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</si>
  <si>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</si>
  <si>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</si>
  <si>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</si>
  <si>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</si>
  <si>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</si>
  <si>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</si>
  <si>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</si>
  <si>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</si>
  <si>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</si>
  <si>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</si>
  <si>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</si>
  <si>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</si>
  <si>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</si>
  <si>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</si>
  <si>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</si>
  <si>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</si>
  <si>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</si>
  <si>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</si>
  <si>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</si>
  <si>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</si>
  <si>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</si>
  <si>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</si>
  <si>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</si>
  <si>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</si>
  <si>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</si>
  <si>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</si>
  <si>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</si>
  <si>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</si>
  <si>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</si>
  <si>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</si>
  <si>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</si>
  <si>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</si>
  <si>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</si>
  <si>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</si>
  <si>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</si>
  <si>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</si>
  <si>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</si>
  <si>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</si>
  <si>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</si>
  <si>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</si>
  <si>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</si>
  <si>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</si>
  <si>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</si>
  <si>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</si>
  <si>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</si>
  <si>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</si>
  <si>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</si>
  <si>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</si>
  <si>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</si>
  <si>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</si>
  <si>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</si>
  <si>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</si>
  <si>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</si>
  <si>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</si>
  <si>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</si>
  <si>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</si>
  <si>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</si>
  <si>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</si>
  <si>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</si>
  <si>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</si>
  <si>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</si>
  <si>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</si>
  <si>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</si>
  <si>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2.46</t>
  </si>
  <si>
    <t>▲ 1.22</t>
  </si>
  <si>
    <t>▲ 5.50</t>
  </si>
  <si>
    <t>▲ 2.24</t>
  </si>
  <si>
    <t>▲ 4.88</t>
  </si>
  <si>
    <t>上松町水道事業会計</t>
  </si>
  <si>
    <t>一般会計</t>
  </si>
  <si>
    <t>上松町国民健康保険特別会計</t>
  </si>
  <si>
    <t>上松町下水道事業会計</t>
  </si>
  <si>
    <t>上松町奨学金特別会計</t>
  </si>
  <si>
    <t>上松町後期高齢者医療特別会計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</si>
  <si>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</si>
  <si>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</si>
  <si>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</si>
  <si>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</si>
  <si>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</si>
  <si>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</si>
  <si>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</si>
  <si>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</si>
  <si>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上松町役場庁舎建設整備基金</t>
    <rPh sb="0" eb="3">
      <t>ア</t>
    </rPh>
    <rPh sb="3" eb="5">
      <t>ヤクバ</t>
    </rPh>
    <rPh sb="5" eb="7">
      <t>チョウシャ</t>
    </rPh>
    <rPh sb="7" eb="9">
      <t>ケンセツ</t>
    </rPh>
    <rPh sb="9" eb="11">
      <t>セイビ</t>
    </rPh>
    <rPh sb="11" eb="13">
      <t>キキン</t>
    </rPh>
    <phoneticPr fontId="19"/>
  </si>
  <si>
    <t>上松町地域福祉振興基金</t>
    <rPh sb="0" eb="3">
      <t>ア</t>
    </rPh>
    <rPh sb="3" eb="5">
      <t>チイキ</t>
    </rPh>
    <rPh sb="5" eb="7">
      <t>フクシ</t>
    </rPh>
    <rPh sb="7" eb="9">
      <t>シンコウ</t>
    </rPh>
    <rPh sb="9" eb="11">
      <t>キキン</t>
    </rPh>
    <phoneticPr fontId="19"/>
  </si>
  <si>
    <t>赤沢施設整備基金</t>
    <phoneticPr fontId="19"/>
  </si>
  <si>
    <t>ねざめホテル施設整備基金</t>
    <phoneticPr fontId="2"/>
  </si>
  <si>
    <t>上松町教育施設基金</t>
    <phoneticPr fontId="2"/>
  </si>
  <si>
    <t>-</t>
    <phoneticPr fontId="2"/>
  </si>
  <si>
    <t>-</t>
    <phoneticPr fontId="2"/>
  </si>
  <si>
    <t>木曽広域連合</t>
    <rPh sb="0" eb="2">
      <t>キソ</t>
    </rPh>
    <rPh sb="2" eb="4">
      <t>コウイキ</t>
    </rPh>
    <rPh sb="4" eb="6">
      <t>レンゴウ</t>
    </rPh>
    <phoneticPr fontId="19"/>
  </si>
  <si>
    <t>（一般会計）</t>
    <rPh sb="1" eb="3">
      <t>イッパン</t>
    </rPh>
    <rPh sb="3" eb="5">
      <t>カイケイ</t>
    </rPh>
    <phoneticPr fontId="19"/>
  </si>
  <si>
    <t>（一般会計（下水道））</t>
    <rPh sb="1" eb="3">
      <t>イッパン</t>
    </rPh>
    <rPh sb="3" eb="5">
      <t>カイケイ</t>
    </rPh>
    <rPh sb="6" eb="9">
      <t>ゲスイドウ</t>
    </rPh>
    <phoneticPr fontId="19"/>
  </si>
  <si>
    <t>（介護保険特別会計）</t>
    <rPh sb="1" eb="3">
      <t>カイゴ</t>
    </rPh>
    <rPh sb="3" eb="5">
      <t>ホケン</t>
    </rPh>
    <rPh sb="5" eb="7">
      <t>トクベツ</t>
    </rPh>
    <rPh sb="7" eb="9">
      <t>カイケイ</t>
    </rPh>
    <phoneticPr fontId="19"/>
  </si>
  <si>
    <t>長野県市町村自治振興組合</t>
    <rPh sb="0" eb="3">
      <t>ナガノケン</t>
    </rPh>
    <rPh sb="3" eb="6">
      <t>シチョウソン</t>
    </rPh>
    <rPh sb="6" eb="8">
      <t>ジチ</t>
    </rPh>
    <rPh sb="8" eb="10">
      <t>シンコウ</t>
    </rPh>
    <rPh sb="10" eb="12">
      <t>クミアイ</t>
    </rPh>
    <phoneticPr fontId="19"/>
  </si>
  <si>
    <t>長野県後期高齢者医療広域連合</t>
    <rPh sb="0" eb="3">
      <t>ナガノケン</t>
    </rPh>
    <rPh sb="3" eb="5">
      <t>コウキ</t>
    </rPh>
    <rPh sb="5" eb="8">
      <t>コウレイシャ</t>
    </rPh>
    <rPh sb="8" eb="10">
      <t>イリョウ</t>
    </rPh>
    <rPh sb="10" eb="12">
      <t>コウイキ</t>
    </rPh>
    <rPh sb="12" eb="14">
      <t>レンゴウ</t>
    </rPh>
    <phoneticPr fontId="19"/>
  </si>
  <si>
    <t>（後期高齢者医療事業会計）</t>
    <rPh sb="1" eb="3">
      <t>コウキ</t>
    </rPh>
    <rPh sb="3" eb="6">
      <t>コウレイシャ</t>
    </rPh>
    <rPh sb="6" eb="8">
      <t>イリョウ</t>
    </rPh>
    <rPh sb="8" eb="10">
      <t>ジギョウ</t>
    </rPh>
    <rPh sb="10" eb="12">
      <t>カイケイ</t>
    </rPh>
    <phoneticPr fontId="19"/>
  </si>
  <si>
    <t>長野県市町村総合事務組合</t>
    <rPh sb="0" eb="3">
      <t>ナガノケン</t>
    </rPh>
    <rPh sb="3" eb="6">
      <t>シチョウソン</t>
    </rPh>
    <rPh sb="6" eb="8">
      <t>ソウゴウ</t>
    </rPh>
    <rPh sb="8" eb="10">
      <t>ジム</t>
    </rPh>
    <rPh sb="10" eb="12">
      <t>クミアイ</t>
    </rPh>
    <phoneticPr fontId="19"/>
  </si>
  <si>
    <t>（非常勤職員公務災害特別会計）</t>
    <rPh sb="1" eb="4">
      <t>ヒジョウキン</t>
    </rPh>
    <rPh sb="4" eb="6">
      <t>ショクイン</t>
    </rPh>
    <rPh sb="6" eb="8">
      <t>コウム</t>
    </rPh>
    <rPh sb="8" eb="10">
      <t>サイガイ</t>
    </rPh>
    <rPh sb="10" eb="12">
      <t>トクベツ</t>
    </rPh>
    <rPh sb="12" eb="14">
      <t>カイケイ</t>
    </rPh>
    <phoneticPr fontId="19"/>
  </si>
  <si>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9"/>
  </si>
  <si>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19"/>
  </si>
  <si>
    <t>長野県地方税滞納整理機構</t>
    <rPh sb="0" eb="3">
      <t>ナガノケン</t>
    </rPh>
    <rPh sb="3" eb="6">
      <t>チホウゼイ</t>
    </rPh>
    <rPh sb="6" eb="8">
      <t>タイノウ</t>
    </rPh>
    <rPh sb="8" eb="10">
      <t>セイリ</t>
    </rPh>
    <rPh sb="10" eb="12">
      <t>キコウ</t>
    </rPh>
    <phoneticPr fontId="19"/>
  </si>
  <si>
    <t>上松町土地開発公社</t>
    <rPh sb="0" eb="3">
      <t>ア</t>
    </rPh>
    <rPh sb="3" eb="5">
      <t>トチ</t>
    </rPh>
    <rPh sb="5" eb="7">
      <t>カイハツ</t>
    </rPh>
    <rPh sb="7" eb="9">
      <t>コウシャ</t>
    </rPh>
    <phoneticPr fontId="19"/>
  </si>
  <si>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</si>
  <si>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</si>
  <si>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</si>
  <si>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</si>
  <si>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</si>
  <si>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</si>
  <si>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</si>
  <si>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</si>
  <si>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</si>
  <si>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</si>
  <si>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</si>
  <si>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</si>
  <si>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</si>
  <si>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</si>
  <si>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将来負担比率・実質公債費比率ともに減少傾向であったが、新庁舎建設等大型事業の実施により地方債残高が増加、基金残高が減少したことから、将来負担比率は令和元年度に大幅増加した。実質公債費比率については類似団体内平均値より低い数値となっており減少が続いているものの、令和2年度以降は平成28年度以降に実施した大型事業の償還が順次始まっていくこと、令和2年度には新庁舎建設事業に対し多額の借入れが予定されていることから、比率は増加傾向に転じる見込みである。また、将来負担比率は依然として類似団体内平均値より高いことから、計画的且つ適正な事業実施に努め、健全な財政運営を行っていく必要がある。
</t>
    <rPh sb="14" eb="16">
      <t>ヒリツ</t>
    </rPh>
    <rPh sb="19" eb="21">
      <t>ゲンショウ</t>
    </rPh>
    <rPh sb="21" eb="23">
      <t>ケイコウ</t>
    </rPh>
    <rPh sb="29" eb="30">
      <t>シン</t>
    </rPh>
    <rPh sb="30" eb="32">
      <t>チョウシャ</t>
    </rPh>
    <rPh sb="32" eb="34">
      <t>ケンセツ</t>
    </rPh>
    <rPh sb="34" eb="35">
      <t>トウ</t>
    </rPh>
    <rPh sb="35" eb="37">
      <t>オオガタ</t>
    </rPh>
    <rPh sb="37" eb="39">
      <t>ジギョウ</t>
    </rPh>
    <rPh sb="40" eb="42">
      <t>ジッシ</t>
    </rPh>
    <rPh sb="51" eb="53">
      <t>ゾウカ</t>
    </rPh>
    <rPh sb="68" eb="70">
      <t>ショウライ</t>
    </rPh>
    <rPh sb="70" eb="72">
      <t>フタン</t>
    </rPh>
    <rPh sb="72" eb="74">
      <t>ヒリツ</t>
    </rPh>
    <rPh sb="75" eb="77">
      <t>レ</t>
    </rPh>
    <rPh sb="77" eb="79">
      <t>ガンネン</t>
    </rPh>
    <rPh sb="79" eb="80">
      <t>ド</t>
    </rPh>
    <rPh sb="81" eb="83">
      <t>オオハバ</t>
    </rPh>
    <rPh sb="83" eb="85">
      <t>ゾウカ</t>
    </rPh>
    <rPh sb="93" eb="95">
      <t>ヒリツ</t>
    </rPh>
    <rPh sb="120" eb="122">
      <t>ゲンショウ</t>
    </rPh>
    <rPh sb="123" eb="124">
      <t>ツヅ</t>
    </rPh>
    <rPh sb="132" eb="134">
      <t>レ</t>
    </rPh>
    <rPh sb="135" eb="137">
      <t>ネンド</t>
    </rPh>
    <rPh sb="137" eb="139">
      <t>イコウ</t>
    </rPh>
    <rPh sb="140" eb="142">
      <t>ヘイセイ</t>
    </rPh>
    <rPh sb="144" eb="146">
      <t>ネンド</t>
    </rPh>
    <rPh sb="146" eb="148">
      <t>イコウ</t>
    </rPh>
    <rPh sb="149" eb="151">
      <t>ジッシ</t>
    </rPh>
    <rPh sb="153" eb="155">
      <t>オオガタ</t>
    </rPh>
    <rPh sb="155" eb="157">
      <t>ジギョウ</t>
    </rPh>
    <rPh sb="158" eb="160">
      <t>ショウカン</t>
    </rPh>
    <rPh sb="161" eb="163">
      <t>ジュンジ</t>
    </rPh>
    <rPh sb="163" eb="164">
      <t>ハジ</t>
    </rPh>
    <rPh sb="172" eb="174">
      <t>レ</t>
    </rPh>
    <rPh sb="175" eb="177">
      <t>ネンド</t>
    </rPh>
    <rPh sb="179" eb="182">
      <t>シンチョウシャ</t>
    </rPh>
    <rPh sb="182" eb="184">
      <t>ケンセツ</t>
    </rPh>
    <rPh sb="184" eb="186">
      <t>ジギョウ</t>
    </rPh>
    <rPh sb="187" eb="188">
      <t>タイ</t>
    </rPh>
    <rPh sb="189" eb="191">
      <t>タガク</t>
    </rPh>
    <rPh sb="192" eb="194">
      <t>カリイ</t>
    </rPh>
    <rPh sb="196" eb="198">
      <t>ヨテイ</t>
    </rPh>
    <rPh sb="208" eb="210">
      <t>ヒリツ</t>
    </rPh>
    <rPh sb="211" eb="213">
      <t>ゾウカ</t>
    </rPh>
    <rPh sb="213" eb="215">
      <t>ケイコウ</t>
    </rPh>
    <rPh sb="216" eb="217">
      <t>テン</t>
    </rPh>
    <rPh sb="219" eb="221">
      <t>ミコ</t>
    </rPh>
    <rPh sb="251" eb="252">
      <t>タカ</t>
    </rPh>
    <rPh sb="263" eb="265">
      <t>テキセイ</t>
    </rPh>
    <rPh sb="266" eb="268">
      <t>ジギョウ</t>
    </rPh>
    <rPh sb="268" eb="270">
      <t>ジッシ</t>
    </rPh>
    <rPh sb="282" eb="283">
      <t>オコナ</t>
    </rPh>
    <rPh sb="287" eb="289">
      <t>ヒツヨウ</t>
    </rPh>
    <phoneticPr fontId="5"/>
  </si>
  <si>
    <t>　将来負担比率は横ばいで推移していたが、新庁舎建設事業、木曽広域CATV光化促進事業の実施により基金の減少、地方債残高が増加したことから令和元年度に大きく増加し、類似団体と比べても高い水準にある。有形固定資産減価償却率は類似団体よりも低い水準であるものの、経年により増加を続けていることから、公共施設等総合管理計画に基づき計画的な老朽化対策・資産管理に取り組んでいくとともに、適切な財源確保による事業実施に努める。</t>
    <rPh sb="20" eb="23">
      <t>シンチョウシャ</t>
    </rPh>
    <rPh sb="23" eb="25">
      <t>ケンセツ</t>
    </rPh>
    <rPh sb="25" eb="27">
      <t>ジギョウ</t>
    </rPh>
    <rPh sb="28" eb="30">
      <t>キソ</t>
    </rPh>
    <rPh sb="30" eb="32">
      <t>コウイキ</t>
    </rPh>
    <rPh sb="36" eb="38">
      <t>ヒカリカ</t>
    </rPh>
    <rPh sb="38" eb="40">
      <t>ソクシン</t>
    </rPh>
    <rPh sb="40" eb="42">
      <t>ジギョウ</t>
    </rPh>
    <rPh sb="43" eb="45">
      <t>ジッシ</t>
    </rPh>
    <rPh sb="48" eb="50">
      <t>キキン</t>
    </rPh>
    <rPh sb="51" eb="53">
      <t>ゲンショウ</t>
    </rPh>
    <rPh sb="54" eb="57">
      <t>チホウサイ</t>
    </rPh>
    <rPh sb="57" eb="59">
      <t>ザンダカ</t>
    </rPh>
    <rPh sb="60" eb="62">
      <t>ゾウカ</t>
    </rPh>
    <rPh sb="68" eb="70">
      <t>レ</t>
    </rPh>
    <rPh sb="70" eb="72">
      <t>ガンネン</t>
    </rPh>
    <rPh sb="72" eb="73">
      <t>ド</t>
    </rPh>
    <rPh sb="74" eb="75">
      <t>オオ</t>
    </rPh>
    <rPh sb="77" eb="79">
      <t>ゾウカ</t>
    </rPh>
    <rPh sb="128" eb="130">
      <t>ケイネン</t>
    </rPh>
    <rPh sb="136" eb="13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</si>
</sst>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7959-4686-A711-3B07125813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79036</c:v>
                </c:pt>
                <c:pt idx="1">
                  <c:v>93966</c:v>
                </c:pt>
                <c:pt idx="2">
                  <c:v>110142</c:v>
                </c:pt>
                <c:pt idx="3">
                  <c:v>80309</c:v>
                </c:pt>
                <c:pt idx="4">
                  <c:v>124219</c:v>
                </c:pt>
              </c:numCache>
            </c:numRef>
          </c:val>
          <c:smooth val="0"/>
          <c:extLst>
            <c:ext xmlns:c16="http://schemas.microsoft.com/office/drawing/2014/chart" uri="{C3380CC4-5D6E-409C-BE32-E72D297353CC}">
              <c16:uniqueId val="{00000001-7959-4686-A711-3B07125813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2.34</c:v>
                </c:pt>
                <c:pt idx="1">
                  <c:v>2.9</c:v>
                </c:pt>
                <c:pt idx="2">
                  <c:v>2.2999999999999998</c:v>
                </c:pt>
                <c:pt idx="3">
                  <c:v>2.71</c:v>
                </c:pt>
                <c:pt idx="4">
                  <c:v>2.86</c:v>
                </c:pt>
              </c:numCache>
            </c:numRef>
          </c:val>
          <c:extLst>
            <c:ext xmlns:c16="http://schemas.microsoft.com/office/drawing/2014/chart" uri="{C3380CC4-5D6E-409C-BE32-E72D297353CC}">
              <c16:uniqueId val="{00000000-E185-4209-802B-F3B61D0708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39.409999999999997</c:v>
                </c:pt>
                <c:pt idx="1">
                  <c:v>39.119999999999997</c:v>
                </c:pt>
                <c:pt idx="2">
                  <c:v>36.729999999999997</c:v>
                </c:pt>
                <c:pt idx="3">
                  <c:v>35.71</c:v>
                </c:pt>
                <c:pt idx="4">
                  <c:v>33.380000000000003</c:v>
                </c:pt>
              </c:numCache>
            </c:numRef>
          </c:val>
          <c:extLst>
            <c:ext xmlns:c16="http://schemas.microsoft.com/office/drawing/2014/chart" uri="{C3380CC4-5D6E-409C-BE32-E72D297353CC}">
              <c16:uniqueId val="{00000001-E185-4209-802B-F3B61D0708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-2.46</c:v>
                </c:pt>
                <c:pt idx="1">
                  <c:v>-1.22</c:v>
                </c:pt>
                <c:pt idx="2">
                  <c:v>-5.5</c:v>
                </c:pt>
                <c:pt idx="3">
                  <c:v>-2.2400000000000002</c:v>
                </c:pt>
                <c:pt idx="4">
                  <c:v>-4.88</c:v>
                </c:pt>
              </c:numCache>
            </c:numRef>
          </c:val>
          <c:smooth val="0"/>
          <c:extLst>
            <c:ext xmlns:c16="http://schemas.microsoft.com/office/drawing/2014/chart" uri="{C3380CC4-5D6E-409C-BE32-E72D297353CC}">
              <c16:uniqueId val="{00000002-E185-4209-802B-F3B61D0708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0.06</c:v>
                </c:pt>
                <c:pt idx="6">
                  <c:v>#N/A</c:v>
                </c:pt>
                <c:pt idx="7">
                  <c:v>0</c:v>
                </c:pt>
                <c:pt idx="8">
                  <c:v>0</c:v>
                </c:pt>
                <c:pt idx="9">
                  <c:v>0</c:v>
                </c:pt>
              </c:numCache>
            </c:numRef>
          </c:val>
          <c:extLst>
            <c:ext xmlns:c16="http://schemas.microsoft.com/office/drawing/2014/chart" uri="{C3380CC4-5D6E-409C-BE32-E72D297353CC}">
              <c16:uniqueId val="{00000000-FB85-415C-A351-2CAB3D10F3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85-415C-A351-2CAB3D10F3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B85-415C-A351-2CAB3D10F3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B85-415C-A351-2CAB3D10F310}"/>
            </c:ext>
          </c:extLst>
        </c:ser>
        <c:ser>
          <c:idx val="4"/>
          <c:order val="4"/>
          <c:tx>
            <c:strRef>
              <c:f>データシート!$A$31</c:f>
              <c:strCache>
                <c:ptCount val="1"/>
                <c:pt idx="0">
                  <c:v>上松町後期高齢者医療特別会計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B85-415C-A351-2CAB3D10F310}"/>
            </c:ext>
          </c:extLst>
        </c:ser>
        <c:ser>
          <c:idx val="5"/>
          <c:order val="5"/>
          <c:tx>
            <c:strRef>
              <c:f>データシート!$A$32</c:f>
              <c:strCache>
                <c:ptCount val="1"/>
                <c:pt idx="0">
                  <c:v>上松町奨学金特別会計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B85-415C-A351-2CAB3D10F310}"/>
            </c:ext>
          </c:extLst>
        </c:ser>
        <c:ser>
          <c:idx val="6"/>
          <c:order val="6"/>
          <c:tx>
            <c:strRef>
              <c:f>データシート!$A$33</c:f>
              <c:strCache>
                <c:ptCount val="1"/>
                <c:pt idx="0">
                  <c:v>上松町下水道事業会計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6-FB85-415C-A351-2CAB3D10F310}"/>
            </c:ext>
          </c:extLst>
        </c:ser>
        <c:ser>
          <c:idx val="7"/>
          <c:order val="7"/>
          <c:tx>
            <c:strRef>
              <c:f>データシート!$A$34</c:f>
              <c:strCache>
                <c:ptCount val="1"/>
                <c:pt idx="0">
                  <c:v>上松町国民健康保険特別会計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1.02</c:v>
                </c:pt>
                <c:pt idx="4">
                  <c:v>#N/A</c:v>
                </c:pt>
                <c:pt idx="5">
                  <c:v>0.75</c:v>
                </c:pt>
                <c:pt idx="6">
                  <c:v>#N/A</c:v>
                </c:pt>
                <c:pt idx="7">
                  <c:v>0.27</c:v>
                </c:pt>
                <c:pt idx="8">
                  <c:v>#N/A</c:v>
                </c:pt>
                <c:pt idx="9">
                  <c:v>0.3</c:v>
                </c:pt>
              </c:numCache>
            </c:numRef>
          </c:val>
          <c:extLst>
            <c:ext xmlns:c16="http://schemas.microsoft.com/office/drawing/2014/chart" uri="{C3380CC4-5D6E-409C-BE32-E72D297353CC}">
              <c16:uniqueId val="{00000007-FB85-415C-A351-2CAB3D10F3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2.33</c:v>
                </c:pt>
                <c:pt idx="2">
                  <c:v>#N/A</c:v>
                </c:pt>
                <c:pt idx="3">
                  <c:v>2.9</c:v>
                </c:pt>
                <c:pt idx="4">
                  <c:v>#N/A</c:v>
                </c:pt>
                <c:pt idx="5">
                  <c:v>2.2999999999999998</c:v>
                </c:pt>
                <c:pt idx="6">
                  <c:v>#N/A</c:v>
                </c:pt>
                <c:pt idx="7">
                  <c:v>2.7</c:v>
                </c:pt>
                <c:pt idx="8">
                  <c:v>#N/A</c:v>
                </c:pt>
                <c:pt idx="9">
                  <c:v>2.85</c:v>
                </c:pt>
              </c:numCache>
            </c:numRef>
          </c:val>
          <c:extLst>
            <c:ext xmlns:c16="http://schemas.microsoft.com/office/drawing/2014/chart" uri="{C3380CC4-5D6E-409C-BE32-E72D297353CC}">
              <c16:uniqueId val="{00000008-FB85-415C-A351-2CAB3D10F310}"/>
            </c:ext>
          </c:extLst>
        </c:ser>
        <c:ser>
          <c:idx val="9"/>
          <c:order val="9"/>
          <c:tx>
            <c:strRef>
              <c:f>データシート!$A$36</c:f>
              <c:strCache>
                <c:ptCount val="1"/>
                <c:pt idx="0">
                  <c:v>上松町水道事業会計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3</c:v>
                </c:pt>
                <c:pt idx="4">
                  <c:v>#N/A</c:v>
                </c:pt>
                <c:pt idx="5">
                  <c:v>3.63</c:v>
                </c:pt>
                <c:pt idx="6">
                  <c:v>#N/A</c:v>
                </c:pt>
                <c:pt idx="7">
                  <c:v>3.56</c:v>
                </c:pt>
                <c:pt idx="8">
                  <c:v>#N/A</c:v>
                </c:pt>
                <c:pt idx="9">
                  <c:v>3.45</c:v>
                </c:pt>
              </c:numCache>
            </c:numRef>
          </c:val>
          <c:extLst>
            <c:ext xmlns:c16="http://schemas.microsoft.com/office/drawing/2014/chart" uri="{C3380CC4-5D6E-409C-BE32-E72D297353CC}">
              <c16:uniqueId val="{00000009-FB85-415C-A351-2CAB3D10F3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566</c:v>
                </c:pt>
                <c:pt idx="5">
                  <c:v>565</c:v>
                </c:pt>
                <c:pt idx="8">
                  <c:v>556</c:v>
                </c:pt>
                <c:pt idx="11">
                  <c:v>559</c:v>
                </c:pt>
                <c:pt idx="14">
                  <c:v>521</c:v>
                </c:pt>
              </c:numCache>
            </c:numRef>
          </c:val>
          <c:extLst>
            <c:ext xmlns:c16="http://schemas.microsoft.com/office/drawing/2014/chart" uri="{C3380CC4-5D6E-409C-BE32-E72D297353CC}">
              <c16:uniqueId val="{00000000-4423-4C4E-87FA-56E65BFAA4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23-4C4E-87FA-56E65BFAA4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18</c:v>
                </c:pt>
                <c:pt idx="6">
                  <c:v>17</c:v>
                </c:pt>
                <c:pt idx="9">
                  <c:v>16</c:v>
                </c:pt>
                <c:pt idx="12">
                  <c:v>16</c:v>
                </c:pt>
              </c:numCache>
            </c:numRef>
          </c:val>
          <c:extLst>
            <c:ext xmlns:c16="http://schemas.microsoft.com/office/drawing/2014/chart" uri="{C3380CC4-5D6E-409C-BE32-E72D297353CC}">
              <c16:uniqueId val="{00000002-4423-4C4E-87FA-56E65BFAA4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14</c:v>
                </c:pt>
                <c:pt idx="6">
                  <c:v>12</c:v>
                </c:pt>
                <c:pt idx="9">
                  <c:v>13</c:v>
                </c:pt>
                <c:pt idx="12">
                  <c:v>13</c:v>
                </c:pt>
              </c:numCache>
            </c:numRef>
          </c:val>
          <c:extLst>
            <c:ext xmlns:c16="http://schemas.microsoft.com/office/drawing/2014/chart" uri="{C3380CC4-5D6E-409C-BE32-E72D297353CC}">
              <c16:uniqueId val="{00000003-4423-4C4E-87FA-56E65BFAA4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215</c:v>
                </c:pt>
                <c:pt idx="3">
                  <c:v>189</c:v>
                </c:pt>
                <c:pt idx="6">
                  <c:v>189</c:v>
                </c:pt>
                <c:pt idx="9">
                  <c:v>168</c:v>
                </c:pt>
                <c:pt idx="12">
                  <c:v>151</c:v>
                </c:pt>
              </c:numCache>
            </c:numRef>
          </c:val>
          <c:extLst>
            <c:ext xmlns:c16="http://schemas.microsoft.com/office/drawing/2014/chart" uri="{C3380CC4-5D6E-409C-BE32-E72D297353CC}">
              <c16:uniqueId val="{00000004-4423-4C4E-87FA-56E65BFAA4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23-4C4E-87FA-56E65BFAA4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23-4C4E-87FA-56E65BFAA4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c:v>
                </c:pt>
                <c:pt idx="3">
                  <c:v>450</c:v>
                </c:pt>
                <c:pt idx="6">
                  <c:v>454</c:v>
                </c:pt>
                <c:pt idx="9">
                  <c:v>463</c:v>
                </c:pt>
                <c:pt idx="12">
                  <c:v>431</c:v>
                </c:pt>
              </c:numCache>
            </c:numRef>
          </c:val>
          <c:extLst>
            <c:ext xmlns:c16="http://schemas.microsoft.com/office/drawing/2014/chart" uri="{C3380CC4-5D6E-409C-BE32-E72D297353CC}">
              <c16:uniqueId val="{00000007-4423-4C4E-87FA-56E65BFAA4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c:v>
                </c:pt>
                <c:pt idx="2">
                  <c:v>#N/A</c:v>
                </c:pt>
                <c:pt idx="3">
                  <c:v>#N/A</c:v>
                </c:pt>
                <c:pt idx="4">
                  <c:v>106</c:v>
                </c:pt>
                <c:pt idx="5">
                  <c:v>#N/A</c:v>
                </c:pt>
                <c:pt idx="6">
                  <c:v>#N/A</c:v>
                </c:pt>
                <c:pt idx="7">
                  <c:v>116</c:v>
                </c:pt>
                <c:pt idx="8">
                  <c:v>#N/A</c:v>
                </c:pt>
                <c:pt idx="9">
                  <c:v>#N/A</c:v>
                </c:pt>
                <c:pt idx="10">
                  <c:v>101</c:v>
                </c:pt>
                <c:pt idx="11">
                  <c:v>#N/A</c:v>
                </c:pt>
                <c:pt idx="12">
                  <c:v>#N/A</c:v>
                </c:pt>
                <c:pt idx="13">
                  <c:v>90</c:v>
                </c:pt>
                <c:pt idx="14">
                  <c:v>#N/A</c:v>
                </c:pt>
              </c:numCache>
            </c:numRef>
          </c:val>
          <c:smooth val="0"/>
          <c:extLst>
            <c:ext xmlns:c16="http://schemas.microsoft.com/office/drawing/2014/chart" uri="{C3380CC4-5D6E-409C-BE32-E72D297353CC}">
              <c16:uniqueId val="{00000008-4423-4C4E-87FA-56E65BFAA4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4631</c:v>
                </c:pt>
                <c:pt idx="5">
                  <c:v>4487</c:v>
                </c:pt>
                <c:pt idx="8">
                  <c:v>4355</c:v>
                </c:pt>
                <c:pt idx="11">
                  <c:v>4150</c:v>
                </c:pt>
                <c:pt idx="14">
                  <c:v>3997</c:v>
                </c:pt>
              </c:numCache>
            </c:numRef>
          </c:val>
          <c:extLst>
            <c:ext xmlns:c16="http://schemas.microsoft.com/office/drawing/2014/chart" uri="{C3380CC4-5D6E-409C-BE32-E72D297353CC}">
              <c16:uniqueId val="{00000000-E519-4C20-9467-B7CD15CEDD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163</c:v>
                </c:pt>
                <c:pt idx="5">
                  <c:v>160</c:v>
                </c:pt>
                <c:pt idx="8">
                  <c:v>161</c:v>
                </c:pt>
                <c:pt idx="11">
                  <c:v>159</c:v>
                </c:pt>
                <c:pt idx="14">
                  <c:v>146</c:v>
                </c:pt>
              </c:numCache>
            </c:numRef>
          </c:val>
          <c:extLst>
            <c:ext xmlns:c16="http://schemas.microsoft.com/office/drawing/2014/chart" uri="{C3380CC4-5D6E-409C-BE32-E72D297353CC}">
              <c16:uniqueId val="{00000001-E519-4C20-9467-B7CD15CEDD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2026</c:v>
                </c:pt>
                <c:pt idx="5">
                  <c:v>2091</c:v>
                </c:pt>
                <c:pt idx="8">
                  <c:v>2057</c:v>
                </c:pt>
                <c:pt idx="11">
                  <c:v>1945</c:v>
                </c:pt>
                <c:pt idx="14">
                  <c:v>1763</c:v>
                </c:pt>
              </c:numCache>
            </c:numRef>
          </c:val>
          <c:extLst>
            <c:ext xmlns:c16="http://schemas.microsoft.com/office/drawing/2014/chart" uri="{C3380CC4-5D6E-409C-BE32-E72D297353CC}">
              <c16:uniqueId val="{00000002-E519-4C20-9467-B7CD15CEDD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19-4C20-9467-B7CD15CEDD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19-4C20-9467-B7CD15CEDD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19-4C20-9467-B7CD15CEDD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773</c:v>
                </c:pt>
                <c:pt idx="3">
                  <c:v>782</c:v>
                </c:pt>
                <c:pt idx="6">
                  <c:v>787</c:v>
                </c:pt>
                <c:pt idx="9">
                  <c:v>762</c:v>
                </c:pt>
                <c:pt idx="12">
                  <c:v>604</c:v>
                </c:pt>
              </c:numCache>
            </c:numRef>
          </c:val>
          <c:extLst>
            <c:ext xmlns:c16="http://schemas.microsoft.com/office/drawing/2014/chart" uri="{C3380CC4-5D6E-409C-BE32-E72D297353CC}">
              <c16:uniqueId val="{00000006-E519-4C20-9467-B7CD15CEDD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115</c:v>
                </c:pt>
                <c:pt idx="3">
                  <c:v>134</c:v>
                </c:pt>
                <c:pt idx="6">
                  <c:v>119</c:v>
                </c:pt>
                <c:pt idx="9">
                  <c:v>103</c:v>
                </c:pt>
                <c:pt idx="12">
                  <c:v>89</c:v>
                </c:pt>
              </c:numCache>
            </c:numRef>
          </c:val>
          <c:extLst>
            <c:ext xmlns:c16="http://schemas.microsoft.com/office/drawing/2014/chart" uri="{C3380CC4-5D6E-409C-BE32-E72D297353CC}">
              <c16:uniqueId val="{00000007-E519-4C20-9467-B7CD15CEDD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2305</c:v>
                </c:pt>
                <c:pt idx="3">
                  <c:v>1966</c:v>
                </c:pt>
                <c:pt idx="6">
                  <c:v>1808</c:v>
                </c:pt>
                <c:pt idx="9">
                  <c:v>1618</c:v>
                </c:pt>
                <c:pt idx="12">
                  <c:v>1454</c:v>
                </c:pt>
              </c:numCache>
            </c:numRef>
          </c:val>
          <c:extLst>
            <c:ext xmlns:c16="http://schemas.microsoft.com/office/drawing/2014/chart" uri="{C3380CC4-5D6E-409C-BE32-E72D297353CC}">
              <c16:uniqueId val="{00000008-E519-4C20-9467-B7CD15CEDD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279</c:v>
                </c:pt>
                <c:pt idx="3">
                  <c:v>251</c:v>
                </c:pt>
                <c:pt idx="6">
                  <c:v>223</c:v>
                </c:pt>
                <c:pt idx="9">
                  <c:v>205</c:v>
                </c:pt>
                <c:pt idx="12">
                  <c:v>188</c:v>
                </c:pt>
              </c:numCache>
            </c:numRef>
          </c:val>
          <c:extLst>
            <c:ext xmlns:c16="http://schemas.microsoft.com/office/drawing/2014/chart" uri="{C3380CC4-5D6E-409C-BE32-E72D297353CC}">
              <c16:uniqueId val="{00000009-E519-4C20-9467-B7CD15CEDD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3955</c:v>
                </c:pt>
                <c:pt idx="3">
                  <c:v>3961</c:v>
                </c:pt>
                <c:pt idx="6">
                  <c:v>3981</c:v>
                </c:pt>
                <c:pt idx="9">
                  <c:v>3897</c:v>
                </c:pt>
                <c:pt idx="12">
                  <c:v>4289</c:v>
                </c:pt>
              </c:numCache>
            </c:numRef>
          </c:val>
          <c:extLst>
            <c:ext xmlns:c16="http://schemas.microsoft.com/office/drawing/2014/chart" uri="{C3380CC4-5D6E-409C-BE32-E72D297353CC}">
              <c16:uniqueId val="{0000000A-E519-4C20-9467-B7CD15CEDD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606</c:v>
                </c:pt>
                <c:pt idx="2">
                  <c:v>#N/A</c:v>
                </c:pt>
                <c:pt idx="3">
                  <c:v>#N/A</c:v>
                </c:pt>
                <c:pt idx="4">
                  <c:v>355</c:v>
                </c:pt>
                <c:pt idx="5">
                  <c:v>#N/A</c:v>
                </c:pt>
                <c:pt idx="6">
                  <c:v>#N/A</c:v>
                </c:pt>
                <c:pt idx="7">
                  <c:v>345</c:v>
                </c:pt>
                <c:pt idx="8">
                  <c:v>#N/A</c:v>
                </c:pt>
                <c:pt idx="9">
                  <c:v>#N/A</c:v>
                </c:pt>
                <c:pt idx="10">
                  <c:v>331</c:v>
                </c:pt>
                <c:pt idx="11">
                  <c:v>#N/A</c:v>
                </c:pt>
                <c:pt idx="12">
                  <c:v>#N/A</c:v>
                </c:pt>
                <c:pt idx="13">
                  <c:v>718</c:v>
                </c:pt>
                <c:pt idx="14">
                  <c:v>#N/A</c:v>
                </c:pt>
              </c:numCache>
            </c:numRef>
          </c:val>
          <c:smooth val="0"/>
          <c:extLst>
            <c:ext xmlns:c16="http://schemas.microsoft.com/office/drawing/2014/chart" uri="{C3380CC4-5D6E-409C-BE32-E72D297353CC}">
              <c16:uniqueId val="{0000000B-E519-4C20-9467-B7CD15CEDD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910</c:v>
                </c:pt>
                <c:pt idx="1">
                  <c:v>880</c:v>
                </c:pt>
                <c:pt idx="2">
                  <c:v>805</c:v>
                </c:pt>
              </c:numCache>
            </c:numRef>
          </c:val>
          <c:extLst>
            <c:ext xmlns:c16="http://schemas.microsoft.com/office/drawing/2014/chart" uri="{C3380CC4-5D6E-409C-BE32-E72D297353CC}">
              <c16:uniqueId val="{00000000-56F0-4276-8880-9251626E77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137</c:v>
                </c:pt>
                <c:pt idx="1">
                  <c:v>137</c:v>
                </c:pt>
                <c:pt idx="2">
                  <c:v>137</c:v>
                </c:pt>
              </c:numCache>
            </c:numRef>
          </c:val>
          <c:extLst>
            <c:ext xmlns:c16="http://schemas.microsoft.com/office/drawing/2014/chart" uri="{C3380CC4-5D6E-409C-BE32-E72D297353CC}">
              <c16:uniqueId val="{00000001-56F0-4276-8880-9251626E77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854</c:v>
                </c:pt>
                <c:pt idx="1">
                  <c:v>751</c:v>
                </c:pt>
                <c:pt idx="2">
                  <c:v>639</c:v>
                </c:pt>
              </c:numCache>
            </c:numRef>
          </c:val>
          <c:extLst>
            <c:ext xmlns:c16="http://schemas.microsoft.com/office/drawing/2014/chart" uri="{C3380CC4-5D6E-409C-BE32-E72D297353CC}">
              <c16:uniqueId val="{00000002-56F0-4276-8880-9251626E77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{52682B49-BA2A-408D-8635-5BB0C2858570}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F7F-498C-949C-2F551F4A5D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{5C62CF08-1760-4092-A2B3-1D4B8706BAFB}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7F-498C-949C-2F551F4A5D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{D053DC5E-B5EC-43A5-9490-A7F528D170B6}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7F-498C-949C-2F551F4A5D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{F1C6D570-CF9C-4A58-B89C-237E1096C3F5}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7F-498C-949C-2F551F4A5D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{CDA0F182-BC17-4645-A77B-4B8A1D8FFD34}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7F-498C-949C-2F551F4A5DA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{D0FABCD9-FDDA-4B82-B88E-58CE0A6DC1E8}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F7F-498C-949C-2F551F4A5DA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{AF4CE2F7-C70A-4850-A5C2-9F18A0E90F48}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F7F-498C-949C-2F551F4A5DA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{8E065DD5-0B5B-4391-A747-E1DB11552C0B}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F7F-498C-949C-2F551F4A5DA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{552AF533-6491-4BE3-800F-92B0D4C2F0B6}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F7F-498C-949C-2F551F4A5D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48.1</c:v>
                </c:pt>
                <c:pt idx="16">
                  <c:v>50.1</c:v>
                </c:pt>
                <c:pt idx="24">
                  <c:v>51.9</c:v>
                </c:pt>
                <c:pt idx="32">
                  <c:v>53.1</c:v>
                </c:pt>
              </c:numCache>
            </c:numRef>
          </c:xVal>
          <c:yVal>
            <c:numRef>
              <c:f>公会計指標分析・財政指標組合せ分析表!$BP$51:$DC$51</c:f>
              <c:numCache>
                <c:formatCode>#,##0.0;"▲ "#,##0.0</c:formatCode>
                <c:ptCount val="40"/>
                <c:pt idx="8">
                  <c:v>17.8</c:v>
                </c:pt>
                <c:pt idx="16">
                  <c:v>17.7</c:v>
                </c:pt>
                <c:pt idx="24">
                  <c:v>17</c:v>
                </c:pt>
                <c:pt idx="32">
                  <c:v>37.200000000000003</c:v>
                </c:pt>
              </c:numCache>
            </c:numRef>
          </c:yVal>
          <c:smooth val="0"/>
          <c:extLst>
            <c:ext xmlns:c16="http://schemas.microsoft.com/office/drawing/2014/chart" uri="{C3380CC4-5D6E-409C-BE32-E72D297353CC}">
              <c16:uniqueId val="{00000009-6F7F-498C-949C-2F551F4A5D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{6C36800B-2AE8-493C-86AE-20862ED93441}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F7F-498C-949C-2F551F4A5D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{47AD1095-FEE6-44E3-B3C0-896751C8170F}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7F-498C-949C-2F551F4A5D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{0FAE8FB9-0A6A-42F4-B952-84D633F541C5}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7F-498C-949C-2F551F4A5D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{0DA48DF7-F506-448D-8BED-BCD6ECA10C64}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7F-498C-949C-2F551F4A5D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{A9B8F37C-5844-49A8-84C1-64F5056C35C1}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7F-498C-949C-2F551F4A5DAA}"/>
                </c:ext>
              </c:extLst>
            </c:dLbl>
            <c:dLbl>
              <c:idx val="8"/>
              <c:layout>
                <c:manualLayout>
                  <c:x val="-3.72199537358869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{8AF5E319-4FB2-47AF-84B7-B1D2806B7926}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F7F-498C-949C-2F551F4A5DAA}"/>
                </c:ext>
              </c:extLst>
            </c:dLbl>
            <c:dLbl>
              <c:idx val="16"/>
              <c:layout>
                <c:manualLayout>
                  <c:x val="-2.707044720325790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{70CE3AE5-9293-45E8-B2D6-2268170A2B05}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F7F-498C-949C-2F551F4A5DA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{C7394638-5F59-4287-B79D-36325EF1E124}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F7F-498C-949C-2F551F4A5DA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{3D03270D-8ECB-4DC1-9A24-B0E40E55C0FD}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F7F-498C-949C-2F551F4A5D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F7F-498C-949C-2F551F4A5DAA}"/>
            </c:ext>
          </c:extLst>
        </c:ser>
        <c:dLbls>
          <c:showLegendKey val="0"/>
          <c:showVal val="1"/>
          <c:showCatName val="0"/>
          <c:showSerName val="0"/>
          <c:showPercent val="0"/>
          <c:showBubbleSize val="0"/>
        </c:dLbls>
        <c:axId val="46179840"/>
        <c:axId val="46181760"/>
      </c:scatterChart>
      <c:valAx>
        <c:axId val="461798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{448318E6-9927-4096-AB80-F491AE733EA5}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B0-4F0B-B22F-2CDE7A65A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{87C4D216-9B35-46C8-A75C-17C7CF78C495}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0-4F0B-B22F-2CDE7A65A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{6774386B-A171-4873-89B8-EADDCD324186}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0-4F0B-B22F-2CDE7A65A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{8F9DEFBD-1F73-4E99-8CC1-575878CDC0F9}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0-4F0B-B22F-2CDE7A65A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{022205AE-47B1-47C6-A834-126EEA9AD0FB}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0-4F0B-B22F-2CDE7A65AFD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{0864FAC9-20A5-4F6F-93DC-34C3F904662C}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B0-4F0B-B22F-2CDE7A65AFD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{E245341A-96B2-4B8C-9E31-A83F2F0B872A}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B0-4F0B-B22F-2CDE7A65AFD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{CD4ACF40-F6C7-4A70-BEC6-6E111C3FA841}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B0-4F0B-B22F-2CDE7A65AFD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{D49B30B7-E651-45CD-BD36-827663DEA0DC}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B0-4F0B-B22F-2CDE7A65A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5.5</c:v>
                </c:pt>
                <c:pt idx="16">
                  <c:v>5.6</c:v>
                </c:pt>
                <c:pt idx="24">
                  <c:v>5.4</c:v>
                </c:pt>
                <c:pt idx="32">
                  <c:v>5.2</c:v>
                </c:pt>
              </c:numCache>
            </c:numRef>
          </c:xVal>
          <c:yVal>
            <c:numRef>
              <c:f>公会計指標分析・財政指標組合せ分析表!$BP$73:$DC$73</c:f>
              <c:numCache>
                <c:formatCode>#,##0.0;"▲ "#,##0.0</c:formatCode>
                <c:ptCount val="40"/>
                <c:pt idx="0">
                  <c:v>30.1</c:v>
                </c:pt>
                <c:pt idx="8">
                  <c:v>17.8</c:v>
                </c:pt>
                <c:pt idx="16">
                  <c:v>17.7</c:v>
                </c:pt>
                <c:pt idx="24">
                  <c:v>17</c:v>
                </c:pt>
                <c:pt idx="32">
                  <c:v>37.200000000000003</c:v>
                </c:pt>
              </c:numCache>
            </c:numRef>
          </c:yVal>
          <c:smooth val="0"/>
          <c:extLst>
            <c:ext xmlns:c16="http://schemas.microsoft.com/office/drawing/2014/chart" uri="{C3380CC4-5D6E-409C-BE32-E72D297353CC}">
              <c16:uniqueId val="{00000009-5AB0-4F0B-B22F-2CDE7A65AF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{852B9255-5480-47BF-948A-805ABCF9F4E4}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B0-4F0B-B22F-2CDE7A65AF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{55F0EAEE-C0FD-4F08-8267-AD75EB15098A}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0-4F0B-B22F-2CDE7A65A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{611BC757-6228-4ACF-9F2D-F497C53B9C7E}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0-4F0B-B22F-2CDE7A65A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{D5F4E088-4615-4675-8331-7C1D92708077}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0-4F0B-B22F-2CDE7A65A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{92B25735-F4C2-4253-901B-B15A926CE595}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0-4F0B-B22F-2CDE7A65AFD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{5CEFEEB1-4CE7-4ADD-A332-9407AA4E64CF}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B0-4F0B-B22F-2CDE7A65AFD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{43FB2102-70A6-4096-A69B-C72D99E9340F}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B0-4F0B-B22F-2CDE7A65AFD7}"/>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{48D16D6C-97B2-4C90-B772-118977CD9ECB}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B0-4F0B-B22F-2CDE7A65AFD7}"/>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{62022136-64E5-40F3-8017-D728DB926837}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B0-4F0B-B22F-2CDE7A65A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B0-4F0B-B22F-2CDE7A65AFD7}"/>
            </c:ext>
          </c:extLst>
        </c:ser>
        <c:dLbls>
          <c:showLegendKey val="0"/>
          <c:showVal val="1"/>
          <c:showCatName val="0"/>
          <c:showSerName val="0"/>
          <c:showPercent val="0"/>
          <c:showBubbleSize val="0"/>
        </c:dLbls>
        <c:axId val="84219776"/>
        <c:axId val="84234240"/>
      </c:scatterChart>
      <c:valAx>
        <c:axId val="84219776"/>
        <c:scaling>
          <c:orientation val="minMax"/>
          <c:max val="7.6"/>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年度にかけ一般会計における償還ピークが一旦過ぎたため減少して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公民館大規模改修事業等の大型事業の元金償還開始により再度増加</a:t>
          </a:r>
          <a:r>
            <a:rPr kumimoji="1" lang="ja-JP" altLang="en-US" sz="1100">
              <a:solidFill>
                <a:schemeClr val="dk1"/>
              </a:solidFill>
              <a:effectLst/>
              <a:latin typeface="+mn-lt"/>
              <a:ea typeface="+mn-ea"/>
              <a:cs typeface="+mn-cs"/>
            </a:rPr>
            <a:t>が続いていた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令和元年度には、木曽広域連合</a:t>
          </a:r>
          <a:r>
            <a:rPr kumimoji="1" lang="en-US" altLang="ja-JP" sz="1100">
              <a:solidFill>
                <a:schemeClr val="dk1"/>
              </a:solidFill>
              <a:effectLst/>
              <a:latin typeface="+mn-lt"/>
              <a:ea typeface="+mn-ea"/>
              <a:cs typeface="+mn-cs"/>
            </a:rPr>
            <a:t>CATV</a:t>
          </a:r>
          <a:r>
            <a:rPr kumimoji="1" lang="ja-JP" altLang="en-US" sz="1100">
              <a:solidFill>
                <a:schemeClr val="dk1"/>
              </a:solidFill>
              <a:effectLst/>
              <a:latin typeface="+mn-lt"/>
              <a:ea typeface="+mn-ea"/>
              <a:cs typeface="+mn-cs"/>
            </a:rPr>
            <a:t>整備事業等の償還終了により減少に転じているが、今後は木曽広域連合にるごみ処理施設整備事業・</a:t>
          </a:r>
          <a:r>
            <a:rPr kumimoji="1" lang="en-US" altLang="ja-JP" sz="1100">
              <a:solidFill>
                <a:schemeClr val="dk1"/>
              </a:solidFill>
              <a:effectLst/>
              <a:latin typeface="+mn-lt"/>
              <a:ea typeface="+mn-ea"/>
              <a:cs typeface="+mn-cs"/>
            </a:rPr>
            <a:t>CATVFTTH</a:t>
          </a:r>
          <a:r>
            <a:rPr kumimoji="1" lang="ja-JP" altLang="en-US" sz="1100">
              <a:solidFill>
                <a:schemeClr val="dk1"/>
              </a:solidFill>
              <a:effectLst/>
              <a:latin typeface="+mn-lt"/>
              <a:ea typeface="+mn-ea"/>
              <a:cs typeface="+mn-cs"/>
            </a:rPr>
            <a:t>化事業等大型事業の償還開始に伴い増加が続く見込みである。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公営企業に対する繰出金については、</a:t>
          </a:r>
          <a:r>
            <a:rPr kumimoji="1" lang="ja-JP" altLang="en-US" sz="1100">
              <a:solidFill>
                <a:schemeClr val="dk1"/>
              </a:solidFill>
              <a:effectLst/>
              <a:latin typeface="+mn-lt"/>
              <a:ea typeface="+mn-ea"/>
              <a:cs typeface="+mn-cs"/>
            </a:rPr>
            <a:t>水道事業会計・</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共に</a:t>
          </a:r>
          <a:r>
            <a:rPr kumimoji="1" lang="ja-JP" altLang="ja-JP" sz="1100">
              <a:solidFill>
                <a:schemeClr val="dk1"/>
              </a:solidFill>
              <a:effectLst/>
              <a:latin typeface="+mn-lt"/>
              <a:ea typeface="+mn-ea"/>
              <a:cs typeface="+mn-cs"/>
            </a:rPr>
            <a:t>償還ピークを過ぎているため減少が続いて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当面減少が続く見込みである。</a:t>
          </a:r>
          <a:endParaRPr lang="ja-JP" altLang="ja-JP" sz="1400">
            <a:effectLst/>
          </a:endParaRPr>
        </a:p>
        <a:p>
          <a:r>
            <a:rPr kumimoji="1" lang="ja-JP" altLang="ja-JP" sz="1100">
              <a:solidFill>
                <a:schemeClr val="dk1"/>
              </a:solidFill>
              <a:effectLst/>
              <a:latin typeface="+mn-lt"/>
              <a:ea typeface="+mn-ea"/>
              <a:cs typeface="+mn-cs"/>
            </a:rPr>
            <a:t>　債務負担行為に基づく支出額は、ねざめホテル改修事業の実施により、平成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一般会計に係る地方債残高は、平成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年度にかけて借入を抑制した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減少。しかし、平成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年度にかけ木曽広域連合ごみ処理施設整備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再度増加しており、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は新庁舎建設、木曽広域ＣＡＴＶのＦＴＴＨ化、小学校中規模改修等の大型事業</a:t>
          </a:r>
          <a:r>
            <a:rPr kumimoji="1" lang="ja-JP" altLang="en-US" sz="1100">
              <a:solidFill>
                <a:schemeClr val="dk1"/>
              </a:solidFill>
              <a:effectLst/>
              <a:latin typeface="+mn-lt"/>
              <a:ea typeface="+mn-ea"/>
              <a:cs typeface="+mn-cs"/>
            </a:rPr>
            <a:t>実施により大きく増加した。令和２年度以降も新庁舎建設、移動系防災無線更新事業等</a:t>
          </a:r>
          <a:r>
            <a:rPr kumimoji="1" lang="ja-JP" altLang="ja-JP" sz="1100">
              <a:solidFill>
                <a:schemeClr val="dk1"/>
              </a:solidFill>
              <a:effectLst/>
              <a:latin typeface="+mn-lt"/>
              <a:ea typeface="+mn-ea"/>
              <a:cs typeface="+mn-cs"/>
            </a:rPr>
            <a:t>多額の借入を予定して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更なる増加が見込まれることから、事業実施の適正化を図り、財政の健全化に努める。債務負担行為に基づく支出予定額は、ねざめホテル改修事業</a:t>
          </a:r>
          <a:r>
            <a:rPr kumimoji="1" lang="ja-JP" altLang="en-US" sz="1100">
              <a:solidFill>
                <a:schemeClr val="dk1"/>
              </a:solidFill>
              <a:effectLst/>
              <a:latin typeface="+mn-lt"/>
              <a:ea typeface="+mn-ea"/>
              <a:cs typeface="+mn-cs"/>
            </a:rPr>
            <a:t>によるものであり、減少が続いていく</a:t>
          </a:r>
          <a:r>
            <a:rPr kumimoji="1" lang="ja-JP" altLang="ja-JP" sz="1100">
              <a:solidFill>
                <a:schemeClr val="dk1"/>
              </a:solidFill>
              <a:effectLst/>
              <a:latin typeface="+mn-lt"/>
              <a:ea typeface="+mn-ea"/>
              <a:cs typeface="+mn-cs"/>
            </a:rPr>
            <a:t>。公営企業債等繰入見込額は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共に残高は減少しており、今後も減少が見込まれる。充当可能基金については、庁舎建設整備基金への積み立てにより増加傾向にあったが、平成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年度より事業実施に伴う取崩しが始ま</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新庁舎建設事業が本格化するため、</a:t>
          </a:r>
          <a:r>
            <a:rPr kumimoji="1" lang="ja-JP" altLang="en-US" sz="1100">
              <a:solidFill>
                <a:schemeClr val="dk1"/>
              </a:solidFill>
              <a:effectLst/>
              <a:latin typeface="+mn-lt"/>
              <a:ea typeface="+mn-ea"/>
              <a:cs typeface="+mn-cs"/>
            </a:rPr>
            <a:t>多額の起債</a:t>
          </a:r>
          <a:r>
            <a:rPr kumimoji="1" lang="ja-JP" altLang="ja-JP" sz="1100">
              <a:solidFill>
                <a:schemeClr val="dk1"/>
              </a:solidFill>
              <a:effectLst/>
              <a:latin typeface="+mn-lt"/>
              <a:ea typeface="+mn-ea"/>
              <a:cs typeface="+mn-cs"/>
            </a:rPr>
            <a:t>により将来負担額は増加、基金取崩しにより充当可能財源等は大幅に減少する見込みであることから、適切な財源確保に努める。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新庁舎建設事業により上松町役場庁舎建設整備基金を</a:t>
          </a:r>
          <a:r>
            <a:rPr kumimoji="1" lang="en-US" altLang="ja-JP" sz="1400">
              <a:solidFill>
                <a:schemeClr val="dk1"/>
              </a:solidFill>
              <a:effectLst/>
              <a:latin typeface="+mn-lt"/>
              <a:ea typeface="+mn-ea"/>
              <a:cs typeface="+mn-cs"/>
            </a:rPr>
            <a:t>118</a:t>
          </a:r>
          <a:r>
            <a:rPr kumimoji="1" lang="ja-JP" altLang="ja-JP" sz="1400">
              <a:solidFill>
                <a:schemeClr val="dk1"/>
              </a:solidFill>
              <a:effectLst/>
              <a:latin typeface="+mn-lt"/>
              <a:ea typeface="+mn-ea"/>
              <a:cs typeface="+mn-cs"/>
            </a:rPr>
            <a:t>百万円取崩し、財政調整基金を</a:t>
          </a:r>
          <a:r>
            <a:rPr kumimoji="1" lang="en-US" altLang="ja-JP" sz="1400">
              <a:solidFill>
                <a:schemeClr val="dk1"/>
              </a:solidFill>
              <a:effectLst/>
              <a:latin typeface="+mn-lt"/>
              <a:ea typeface="+mn-ea"/>
              <a:cs typeface="+mn-cs"/>
            </a:rPr>
            <a:t>75</a:t>
          </a:r>
          <a:r>
            <a:rPr kumimoji="1" lang="ja-JP" altLang="ja-JP" sz="1400">
              <a:solidFill>
                <a:schemeClr val="dk1"/>
              </a:solidFill>
              <a:effectLst/>
              <a:latin typeface="+mn-lt"/>
              <a:ea typeface="+mn-ea"/>
              <a:cs typeface="+mn-cs"/>
            </a:rPr>
            <a:t>百万円取崩し、上松小学校中規模改修</a:t>
          </a:r>
          <a:r>
            <a:rPr kumimoji="1" lang="ja-JP" altLang="en-US" sz="1400">
              <a:solidFill>
                <a:schemeClr val="dk1"/>
              </a:solidFill>
              <a:effectLst/>
              <a:latin typeface="+mn-lt"/>
              <a:ea typeface="+mn-ea"/>
              <a:cs typeface="+mn-cs"/>
            </a:rPr>
            <a:t>事業により</a:t>
          </a:r>
          <a:r>
            <a:rPr kumimoji="1" lang="ja-JP" altLang="ja-JP" sz="1400">
              <a:solidFill>
                <a:schemeClr val="dk1"/>
              </a:solidFill>
              <a:effectLst/>
              <a:latin typeface="+mn-lt"/>
              <a:ea typeface="+mn-ea"/>
              <a:cs typeface="+mn-cs"/>
            </a:rPr>
            <a:t>上松町教育施設基金を</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百万円取崩したこと等により、基金全体としては</a:t>
          </a:r>
          <a:r>
            <a:rPr kumimoji="1" lang="en-US" altLang="ja-JP" sz="1400">
              <a:solidFill>
                <a:schemeClr val="dk1"/>
              </a:solidFill>
              <a:effectLst/>
              <a:latin typeface="+mn-lt"/>
              <a:ea typeface="+mn-ea"/>
              <a:cs typeface="+mn-cs"/>
            </a:rPr>
            <a:t>187</a:t>
          </a:r>
          <a:r>
            <a:rPr kumimoji="1" lang="ja-JP" altLang="ja-JP" sz="1400">
              <a:solidFill>
                <a:schemeClr val="dk1"/>
              </a:solidFill>
              <a:effectLst/>
              <a:latin typeface="+mn-lt"/>
              <a:ea typeface="+mn-ea"/>
              <a:cs typeface="+mn-cs"/>
            </a:rPr>
            <a:t>百万円の減となった。</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mn-lt"/>
              <a:ea typeface="+mn-ea"/>
              <a:cs typeface="+mn-cs"/>
            </a:rPr>
            <a:t>令和元年度～令和２年度にかけ新庁舎建設事業</a:t>
          </a:r>
          <a:r>
            <a:rPr kumimoji="1" lang="ja-JP" altLang="ja-JP" sz="1400">
              <a:solidFill>
                <a:schemeClr val="dk1"/>
              </a:solidFill>
              <a:effectLst/>
              <a:latin typeface="+mn-lt"/>
              <a:ea typeface="+mn-ea"/>
              <a:cs typeface="+mn-cs"/>
            </a:rPr>
            <a:t>が本格化していくため、特定目的基金に関しては短期的に大幅に減少する見込みである。</a:t>
          </a:r>
          <a:endParaRPr lang="ja-JP" altLang="ja-JP" sz="1400">
            <a:effectLst/>
          </a:endParaRPr>
        </a:p>
        <a:p>
          <a:r>
            <a:rPr kumimoji="1" lang="ja-JP" altLang="ja-JP" sz="1400">
              <a:solidFill>
                <a:schemeClr val="dk1"/>
              </a:solidFill>
              <a:effectLst/>
              <a:latin typeface="+mn-lt"/>
              <a:ea typeface="+mn-ea"/>
              <a:cs typeface="+mn-cs"/>
            </a:rPr>
            <a:t>　また、中期的には、公共施設等の維持補修費や公債費の増加、人口減少による収入の減少が予想される中にあっては、単年度での多額の積立ては難しいと考えられるため、事業計画及び使途を明確にし、計画的な運用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上松町役場庁舎建設整備基金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老朽化した上松町役場庁舎の施設整備を図るため</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上松町地域福祉振興基金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高齢化社会の到来に備え、地域における福祉活動の促進、快適な生活環境等の形成を図るため</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上松町教育施設基金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教育施設の整備に要する資金に充てるため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上松町役場庁舎建設整備基金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新庁舎建設事業の実施に向け、平成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a:t>
          </a:r>
          <a:r>
            <a:rPr kumimoji="1" lang="en-US" altLang="ja-JP" sz="1400">
              <a:solidFill>
                <a:schemeClr val="dk1"/>
              </a:solidFill>
              <a:effectLst/>
              <a:latin typeface="+mn-lt"/>
              <a:ea typeface="+mn-ea"/>
              <a:cs typeface="+mn-cs"/>
            </a:rPr>
            <a:t>80</a:t>
          </a:r>
          <a:r>
            <a:rPr kumimoji="1" lang="ja-JP" altLang="ja-JP" sz="1400">
              <a:solidFill>
                <a:schemeClr val="dk1"/>
              </a:solidFill>
              <a:effectLst/>
              <a:latin typeface="+mn-lt"/>
              <a:ea typeface="+mn-ea"/>
              <a:cs typeface="+mn-cs"/>
            </a:rPr>
            <a:t>百万円、平成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百万円の積立てを行っていたが、事業開始に伴い平成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a:t>
          </a:r>
          <a:r>
            <a:rPr kumimoji="1" lang="en-US" altLang="ja-JP" sz="1400">
              <a:solidFill>
                <a:schemeClr val="dk1"/>
              </a:solidFill>
              <a:effectLst/>
              <a:latin typeface="+mn-lt"/>
              <a:ea typeface="+mn-ea"/>
              <a:cs typeface="+mn-cs"/>
            </a:rPr>
            <a:t>65</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、令和元年度に</a:t>
          </a:r>
          <a:r>
            <a:rPr kumimoji="1" lang="en-US" altLang="ja-JP" sz="1400">
              <a:solidFill>
                <a:schemeClr val="dk1"/>
              </a:solidFill>
              <a:effectLst/>
              <a:latin typeface="+mn-lt"/>
              <a:ea typeface="+mn-ea"/>
              <a:cs typeface="+mn-cs"/>
            </a:rPr>
            <a:t>118</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を取崩した。　</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上松町教育施設基金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令和元</a:t>
          </a:r>
          <a:r>
            <a:rPr kumimoji="1" lang="ja-JP" altLang="ja-JP" sz="1400">
              <a:solidFill>
                <a:schemeClr val="dk1"/>
              </a:solidFill>
              <a:effectLst/>
              <a:latin typeface="+mn-lt"/>
              <a:ea typeface="+mn-ea"/>
              <a:cs typeface="+mn-cs"/>
            </a:rPr>
            <a:t>年度にかけ上松小学校中規模改修事業の本工事を実施しており、平成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年度には当該事業に係る設計業務のため</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百万円を取崩し、平成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年度には当該本工事及び上松小学校・上松中学校への冷房設備設置工事を行ったため</a:t>
          </a:r>
          <a:r>
            <a:rPr kumimoji="1" lang="en-US" altLang="ja-JP" sz="1400">
              <a:solidFill>
                <a:schemeClr val="dk1"/>
              </a:solidFill>
              <a:effectLst/>
              <a:latin typeface="+mn-lt"/>
              <a:ea typeface="+mn-ea"/>
              <a:cs typeface="+mn-cs"/>
            </a:rPr>
            <a:t>29.5</a:t>
          </a:r>
          <a:r>
            <a:rPr kumimoji="1" lang="ja-JP" altLang="ja-JP" sz="1400">
              <a:solidFill>
                <a:schemeClr val="dk1"/>
              </a:solidFill>
              <a:effectLst/>
              <a:latin typeface="+mn-lt"/>
              <a:ea typeface="+mn-ea"/>
              <a:cs typeface="+mn-cs"/>
            </a:rPr>
            <a:t>百万円を取崩し</a:t>
          </a:r>
          <a:r>
            <a:rPr kumimoji="1" lang="ja-JP" altLang="en-US" sz="1400">
              <a:solidFill>
                <a:schemeClr val="dk1"/>
              </a:solidFill>
              <a:effectLst/>
              <a:latin typeface="+mn-lt"/>
              <a:ea typeface="+mn-ea"/>
              <a:cs typeface="+mn-cs"/>
            </a:rPr>
            <a:t>、令和元年度には当該本工事及び監理業務の財源の一部として</a:t>
          </a:r>
          <a:r>
            <a:rPr kumimoji="1" lang="en-US" altLang="ja-JP" sz="1400">
              <a:solidFill>
                <a:schemeClr val="dk1"/>
              </a:solidFill>
              <a:effectLst/>
              <a:latin typeface="+mn-lt"/>
              <a:ea typeface="+mn-ea"/>
              <a:cs typeface="+mn-cs"/>
            </a:rPr>
            <a:t>10.4</a:t>
          </a:r>
          <a:r>
            <a:rPr kumimoji="1" lang="ja-JP" altLang="en-US" sz="1400">
              <a:solidFill>
                <a:schemeClr val="dk1"/>
              </a:solidFill>
              <a:effectLst/>
              <a:latin typeface="+mn-lt"/>
              <a:ea typeface="+mn-ea"/>
              <a:cs typeface="+mn-cs"/>
            </a:rPr>
            <a:t>百万円を取崩し</a:t>
          </a:r>
          <a:r>
            <a:rPr kumimoji="1" lang="ja-JP" altLang="ja-JP" sz="1400">
              <a:solidFill>
                <a:schemeClr val="dk1"/>
              </a:solidFill>
              <a:effectLst/>
              <a:latin typeface="+mn-lt"/>
              <a:ea typeface="+mn-ea"/>
              <a:cs typeface="+mn-cs"/>
            </a:rPr>
            <a:t>た。</a:t>
          </a:r>
          <a:endParaRPr lang="ja-JP" altLang="ja-JP" sz="1400">
            <a:effectLst/>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森林環境整備</a:t>
          </a:r>
          <a:r>
            <a:rPr kumimoji="1" lang="ja-JP" altLang="ja-JP" sz="1400">
              <a:solidFill>
                <a:schemeClr val="dk1"/>
              </a:solidFill>
              <a:effectLst/>
              <a:latin typeface="+mn-lt"/>
              <a:ea typeface="+mn-ea"/>
              <a:cs typeface="+mn-cs"/>
            </a:rPr>
            <a:t>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森林環境譲与税より</a:t>
          </a:r>
          <a:r>
            <a:rPr kumimoji="0" lang="en-US" altLang="ja-JP" sz="1400">
              <a:solidFill>
                <a:schemeClr val="dk1"/>
              </a:solidFill>
              <a:effectLst/>
              <a:latin typeface="+mn-lt"/>
              <a:ea typeface="+mn-ea"/>
              <a:cs typeface="+mn-cs"/>
            </a:rPr>
            <a:t>9.3</a:t>
          </a:r>
          <a:r>
            <a:rPr kumimoji="0" lang="ja-JP" altLang="en-US"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積立てた</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上松町役場庁舎建設整備基金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て</a:t>
          </a:r>
          <a:r>
            <a:rPr kumimoji="1" lang="ja-JP" altLang="ja-JP" sz="1400">
              <a:solidFill>
                <a:schemeClr val="dk1"/>
              </a:solidFill>
              <a:effectLst/>
              <a:latin typeface="+mn-lt"/>
              <a:ea typeface="+mn-ea"/>
              <a:cs typeface="+mn-cs"/>
            </a:rPr>
            <a:t>新庁舎建設事業及び関連事業が本格化</a:t>
          </a:r>
          <a:r>
            <a:rPr kumimoji="1" lang="ja-JP" altLang="en-US" sz="1400">
              <a:solidFill>
                <a:schemeClr val="dk1"/>
              </a:solidFill>
              <a:effectLst/>
              <a:latin typeface="+mn-lt"/>
              <a:ea typeface="+mn-ea"/>
              <a:cs typeface="+mn-cs"/>
            </a:rPr>
            <a:t>するため</a:t>
          </a:r>
          <a:r>
            <a:rPr kumimoji="1" lang="ja-JP" altLang="ja-JP" sz="1400">
              <a:solidFill>
                <a:schemeClr val="dk1"/>
              </a:solidFill>
              <a:effectLst/>
              <a:latin typeface="+mn-lt"/>
              <a:ea typeface="+mn-ea"/>
              <a:cs typeface="+mn-cs"/>
            </a:rPr>
            <a:t>、多額の取崩しが予定</a:t>
          </a:r>
          <a:r>
            <a:rPr kumimoji="1" lang="ja-JP" altLang="en-US" sz="1400">
              <a:solidFill>
                <a:schemeClr val="dk1"/>
              </a:solidFill>
              <a:effectLst/>
              <a:latin typeface="+mn-lt"/>
              <a:ea typeface="+mn-ea"/>
              <a:cs typeface="+mn-cs"/>
            </a:rPr>
            <a:t>されている</a:t>
          </a:r>
          <a:r>
            <a:rPr kumimoji="1" lang="ja-JP" altLang="ja-JP" sz="1400">
              <a:solidFill>
                <a:schemeClr val="dk1"/>
              </a:solidFill>
              <a:effectLst/>
              <a:latin typeface="+mn-lt"/>
              <a:ea typeface="+mn-ea"/>
              <a:cs typeface="+mn-cs"/>
            </a:rPr>
            <a:t>。</a:t>
          </a:r>
          <a:endParaRPr lang="ja-JP" altLang="ja-JP" sz="1400">
            <a:effectLst/>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森林環境整備</a:t>
          </a:r>
          <a:r>
            <a:rPr kumimoji="1" lang="ja-JP" altLang="ja-JP" sz="1400">
              <a:solidFill>
                <a:schemeClr val="dk1"/>
              </a:solidFill>
              <a:effectLst/>
              <a:latin typeface="+mn-lt"/>
              <a:ea typeface="+mn-ea"/>
              <a:cs typeface="+mn-cs"/>
            </a:rPr>
            <a:t>基金</a:t>
          </a:r>
          <a:r>
            <a:rPr kumimoji="1" lang="en-US" altLang="ja-JP" sz="1400">
              <a:solidFill>
                <a:schemeClr val="dk1"/>
              </a:solidFill>
              <a:effectLst/>
              <a:latin typeface="+mn-lt"/>
              <a:ea typeface="+mn-ea"/>
              <a:cs typeface="+mn-cs"/>
            </a:rPr>
            <a:t>】</a:t>
          </a:r>
          <a:r>
            <a:rPr kumimoji="0"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森林環境譲与税</a:t>
          </a:r>
          <a:r>
            <a:rPr lang="ja-JP" altLang="en-US" sz="1400">
              <a:solidFill>
                <a:schemeClr val="dk1"/>
              </a:solidFill>
              <a:effectLst/>
              <a:latin typeface="+mn-lt"/>
              <a:ea typeface="+mn-ea"/>
              <a:cs typeface="+mn-cs"/>
            </a:rPr>
            <a:t>により</a:t>
          </a:r>
          <a:r>
            <a:rPr kumimoji="0" lang="ja-JP" altLang="en-US" sz="1400">
              <a:solidFill>
                <a:schemeClr val="dk1"/>
              </a:solidFill>
              <a:effectLst/>
              <a:latin typeface="+mn-lt"/>
              <a:ea typeface="+mn-ea"/>
              <a:cs typeface="+mn-cs"/>
            </a:rPr>
            <a:t>今後の森林整備等に向け一定の基金積立が継続して行われる見込み。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年度においては、普通交付税の減。</a:t>
          </a:r>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　令和</a:t>
          </a:r>
          <a:r>
            <a:rPr kumimoji="0" lang="ja-JP" altLang="en-US" sz="1400">
              <a:solidFill>
                <a:schemeClr val="dk1"/>
              </a:solidFill>
              <a:effectLst/>
              <a:latin typeface="+mn-lt"/>
              <a:ea typeface="+mn-ea"/>
              <a:cs typeface="+mn-cs"/>
            </a:rPr>
            <a:t>元年度においては、地方交付税の減、法適用会計移行に伴う下水道事業負担金の増、単独普通建設事業うち一般財源等分の増。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電算化が進んだことによる保守点検費や機器使用料、公共施設等に係る維持補修費が</a:t>
          </a:r>
          <a:r>
            <a:rPr kumimoji="1" lang="ja-JP" altLang="en-US" sz="1400">
              <a:solidFill>
                <a:schemeClr val="dk1"/>
              </a:solidFill>
              <a:effectLst/>
              <a:latin typeface="+mn-lt"/>
              <a:ea typeface="+mn-ea"/>
              <a:cs typeface="+mn-cs"/>
            </a:rPr>
            <a:t>以前から</a:t>
          </a:r>
          <a:r>
            <a:rPr kumimoji="1" lang="ja-JP" altLang="ja-JP" sz="1400">
              <a:solidFill>
                <a:schemeClr val="dk1"/>
              </a:solidFill>
              <a:effectLst/>
              <a:latin typeface="+mn-lt"/>
              <a:ea typeface="+mn-ea"/>
              <a:cs typeface="+mn-cs"/>
            </a:rPr>
            <a:t>増加傾向にあり、今後は総合戦略や個別施設計画等の各種計画策定・見直しによる委託料の増加も見込まれる。人口の減少に伴う町税及び普通交付税の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に対応した財政運営となるよう、公共施設等の適正管理、経常経費の圧縮、事業の適切な見直しを行い最小限の取崩しとなるよう努める</a:t>
          </a:r>
          <a:r>
            <a:rPr kumimoji="1" lang="ja-JP" altLang="en-US" sz="1400">
              <a:solidFill>
                <a:schemeClr val="dk1"/>
              </a:solidFill>
              <a:effectLst/>
              <a:latin typeface="+mn-lt"/>
              <a:ea typeface="+mn-ea"/>
              <a:cs typeface="+mn-cs"/>
            </a:rPr>
            <a:t>必要がある</a:t>
          </a:r>
          <a:r>
            <a:rPr kumimoji="1" lang="ja-JP" altLang="ja-JP" sz="14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近年、減債基金の積立て・取崩しは行われておらず、増減は無い。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年度にかけて新庁舎建設事業をはじめ大型事業が複数予定</a:t>
          </a:r>
          <a:r>
            <a:rPr kumimoji="1" lang="ja-JP" altLang="en-US" sz="1400">
              <a:solidFill>
                <a:schemeClr val="dk1"/>
              </a:solidFill>
              <a:effectLst/>
              <a:latin typeface="+mn-lt"/>
              <a:ea typeface="+mn-ea"/>
              <a:cs typeface="+mn-cs"/>
            </a:rPr>
            <a:t>・実施</a:t>
          </a:r>
          <a:r>
            <a:rPr kumimoji="1" lang="ja-JP" altLang="ja-JP" sz="1400">
              <a:solidFill>
                <a:schemeClr val="dk1"/>
              </a:solidFill>
              <a:effectLst/>
              <a:latin typeface="+mn-lt"/>
              <a:ea typeface="+mn-ea"/>
              <a:cs typeface="+mn-cs"/>
            </a:rPr>
            <a:t>されており、事業実施に伴い地方債発行額が急増する見込みであるため、当該地方債の償還が重なる</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年度以降に取崩しを予定している。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当町では、今後も策定した公共施設等総合管理計画において、公共施設等の減少・長寿命化に目標を定めている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有形固定資産減価償却率については上昇傾向にあるものの、類似団体平均よりも低い水準んで推移しているのが現状であるが、随時、施設数量を管理し、不要な施設があった場合には</a:t>
          </a:r>
          <a:r>
            <a:rPr kumimoji="1" lang="ja-JP" altLang="en-US" sz="1000">
              <a:solidFill>
                <a:schemeClr val="dk1"/>
              </a:solidFill>
              <a:effectLst/>
              <a:latin typeface="+mn-lt"/>
              <a:ea typeface="+mn-ea"/>
              <a:cs typeface="+mn-cs"/>
            </a:rPr>
            <a:t>除却</a:t>
          </a:r>
          <a:r>
            <a:rPr kumimoji="1" lang="ja-JP" altLang="ja-JP" sz="1000">
              <a:solidFill>
                <a:schemeClr val="dk1"/>
              </a:solidFill>
              <a:effectLst/>
              <a:latin typeface="+mn-lt"/>
              <a:ea typeface="+mn-ea"/>
              <a:cs typeface="+mn-cs"/>
            </a:rPr>
            <a:t>する等の対策を考えている。また今後は、個別施設計画に基づいた施設の維持管理を適切に進めて行くよう積極的に取り組んでいく。</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81" name="楕円 80"/>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2"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118110</xdr:rowOff>
    </xdr:from>
    <xdr:to>
      <xdr:col>19</xdr:col>
      <xdr:colOff>187325</xdr:colOff>
      <xdr:row>29</xdr:row>
      <xdr:rowOff>48260</xdr:rowOff>
    </xdr:to>
    <xdr:sp macro="" textlink="">
      <xdr:nvSpPr>
        <xdr:cNvPr id="83" name="楕円 82"/>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40640</xdr:rowOff>
    </xdr:to>
    <xdr:cxnSp macro="">
      <xdr:nvCxnSpPr>
        <xdr:cNvPr id="84" name="直線コネクタ 83"/>
        <xdr:cNvCxnSpPr/>
      </xdr:nvCxnSpPr>
      <xdr:spPr>
        <a:xfrm>
          <a:off x="4051300" y="574103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85" name="楕円 84"/>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168910</xdr:rowOff>
    </xdr:to>
    <xdr:cxnSp macro="">
      <xdr:nvCxnSpPr>
        <xdr:cNvPr id="86" name="直線コネクタ 85"/>
        <xdr:cNvCxnSpPr/>
      </xdr:nvCxnSpPr>
      <xdr:spPr>
        <a:xfrm>
          <a:off x="3289300" y="567626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152823</xdr:rowOff>
    </xdr:from>
    <xdr:to>
      <xdr:col>11</xdr:col>
      <xdr:colOff>187325</xdr:colOff>
      <xdr:row>28</xdr:row>
      <xdr:rowOff>82973</xdr:rowOff>
    </xdr:to>
    <xdr:sp macro="" textlink="">
      <xdr:nvSpPr>
        <xdr:cNvPr id="87" name="楕円 86"/>
        <xdr:cNvSpPr/>
      </xdr:nvSpPr>
      <xdr:spPr>
        <a:xfrm>
          <a:off x="2476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32173</xdr:rowOff>
    </xdr:from>
    <xdr:to>
      <xdr:col>15</xdr:col>
      <xdr:colOff>136525</xdr:colOff>
      <xdr:row>28</xdr:row>
      <xdr:rowOff>104140</xdr:rowOff>
    </xdr:to>
    <xdr:cxnSp macro="">
      <xdr:nvCxnSpPr>
        <xdr:cNvPr id="88" name="直線コネクタ 87"/>
        <xdr:cNvCxnSpPr/>
      </xdr:nvCxnSpPr>
      <xdr:spPr>
        <a:xfrm>
          <a:off x="2527300" y="560429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89"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1"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64787</xdr:rowOff>
    </xdr:from>
    <xdr:ext cx="405111" cy="259045"/>
    <xdr:sp macro="" textlink="">
      <xdr:nvSpPr>
        <xdr:cNvPr id="93" name="n_1mainValue有形固定資産減価償却率"/>
        <xdr:cNvSpPr txBox="1"/>
      </xdr:nvSpPr>
      <xdr:spPr>
        <a:xfrm>
          <a:off x="38360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94" name="n_2mainValue有形固定資産減価償却率"/>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99500</xdr:rowOff>
    </xdr:from>
    <xdr:ext cx="405111" cy="259045"/>
    <xdr:sp macro="" textlink="">
      <xdr:nvSpPr>
        <xdr:cNvPr id="95" name="n_3mainValue有形固定資産減価償却率"/>
        <xdr:cNvSpPr txBox="1"/>
      </xdr:nvSpPr>
      <xdr:spPr>
        <a:xfrm>
          <a:off x="2324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aseline="0">
              <a:solidFill>
                <a:schemeClr val="dk1"/>
              </a:solidFill>
              <a:effectLst/>
              <a:latin typeface="+mn-lt"/>
              <a:ea typeface="+mn-ea"/>
              <a:cs typeface="+mn-cs"/>
            </a:rPr>
            <a:t> 債務償還比率は類似団体平均を上回っており</a:t>
          </a:r>
          <a:r>
            <a:rPr kumimoji="1" lang="ja-JP" altLang="en-US" sz="900" baseline="0">
              <a:solidFill>
                <a:schemeClr val="dk1"/>
              </a:solidFill>
              <a:effectLst/>
              <a:latin typeface="+mn-lt"/>
              <a:ea typeface="+mn-ea"/>
              <a:cs typeface="+mn-cs"/>
            </a:rPr>
            <a:t>増加傾向にある。</a:t>
          </a:r>
          <a:r>
            <a:rPr kumimoji="1" lang="ja-JP" altLang="ja-JP" sz="900" baseline="0">
              <a:solidFill>
                <a:schemeClr val="dk1"/>
              </a:solidFill>
              <a:effectLst/>
              <a:latin typeface="+mn-lt"/>
              <a:ea typeface="+mn-ea"/>
              <a:cs typeface="+mn-cs"/>
            </a:rPr>
            <a:t>主な要因としては、</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31</a:t>
          </a:r>
          <a:r>
            <a:rPr kumimoji="1" lang="ja-JP" altLang="ja-JP" sz="900">
              <a:solidFill>
                <a:schemeClr val="dk1"/>
              </a:solidFill>
              <a:effectLst/>
              <a:latin typeface="+mn-lt"/>
              <a:ea typeface="+mn-ea"/>
              <a:cs typeface="+mn-cs"/>
            </a:rPr>
            <a:t>年度上松小学校中規模改修</a:t>
          </a:r>
          <a:r>
            <a:rPr kumimoji="1" lang="ja-JP" altLang="en-US" sz="900">
              <a:solidFill>
                <a:schemeClr val="dk1"/>
              </a:solidFill>
              <a:effectLst/>
              <a:latin typeface="+mn-lt"/>
              <a:ea typeface="+mn-ea"/>
              <a:cs typeface="+mn-cs"/>
            </a:rPr>
            <a:t>事業、令和元年度木曽広域</a:t>
          </a:r>
          <a:r>
            <a:rPr kumimoji="1" lang="en-US" altLang="ja-JP" sz="900">
              <a:solidFill>
                <a:schemeClr val="dk1"/>
              </a:solidFill>
              <a:effectLst/>
              <a:latin typeface="+mn-lt"/>
              <a:ea typeface="+mn-ea"/>
              <a:cs typeface="+mn-cs"/>
            </a:rPr>
            <a:t>CATV</a:t>
          </a:r>
          <a:r>
            <a:rPr kumimoji="1" lang="ja-JP" altLang="en-US" sz="900">
              <a:solidFill>
                <a:schemeClr val="dk1"/>
              </a:solidFill>
              <a:effectLst/>
              <a:latin typeface="+mn-lt"/>
              <a:ea typeface="+mn-ea"/>
              <a:cs typeface="+mn-cs"/>
            </a:rPr>
            <a:t>光化促進事業、令和元年度新庁舎建設事業の実施による</a:t>
          </a:r>
          <a:r>
            <a:rPr kumimoji="1" lang="ja-JP" altLang="ja-JP" sz="900">
              <a:solidFill>
                <a:schemeClr val="dk1"/>
              </a:solidFill>
              <a:effectLst/>
              <a:latin typeface="+mn-lt"/>
              <a:ea typeface="+mn-ea"/>
              <a:cs typeface="+mn-cs"/>
            </a:rPr>
            <a:t>基金残高の減少、地方債残高の増加が挙げられる。</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年度は</a:t>
          </a:r>
          <a:r>
            <a:rPr kumimoji="1" lang="ja-JP" altLang="ja-JP" sz="900">
              <a:solidFill>
                <a:schemeClr val="dk1"/>
              </a:solidFill>
              <a:effectLst/>
              <a:latin typeface="+mn-lt"/>
              <a:ea typeface="+mn-ea"/>
              <a:cs typeface="+mn-cs"/>
            </a:rPr>
            <a:t>庁舎建設等の大型事業に対し、多額の借入及び基金の取崩しを予定しているため更なる将来負担額の増加が見込まれることから、適切な財源確保と歳出の精査を行うとともに、事業実施の適正化を図り財政の健全化に努め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4" name="直線コネクタ 123"/>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5"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6" name="直線コネクタ 125"/>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9"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0" name="フローチャート: 判断 129"/>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1" name="フローチャート: 判断 130"/>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2" name="フローチャート: 判断 131"/>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3" name="フローチャート: 判断 132"/>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4" name="フローチャート: 判断 133"/>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142049</xdr:rowOff>
    </xdr:from>
    <xdr:to>
      <xdr:col>76</xdr:col>
      <xdr:colOff>73025</xdr:colOff>
      <xdr:row>30</xdr:row>
      <xdr:rowOff>72199</xdr:rowOff>
    </xdr:to>
    <xdr:sp macro="" textlink="">
      <xdr:nvSpPr>
        <xdr:cNvPr id="140" name="楕円 139"/>
        <xdr:cNvSpPr/>
      </xdr:nvSpPr>
      <xdr:spPr>
        <a:xfrm>
          <a:off x="147447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120476</xdr:rowOff>
    </xdr:from>
    <xdr:ext cx="469744" cy="259045"/>
    <xdr:sp macro="" textlink="">
      <xdr:nvSpPr>
        <xdr:cNvPr id="141" name="債務償還比率該当値テキスト"/>
        <xdr:cNvSpPr txBox="1"/>
      </xdr:nvSpPr>
      <xdr:spPr>
        <a:xfrm>
          <a:off x="14846300" y="58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100309</xdr:rowOff>
    </xdr:from>
    <xdr:to>
      <xdr:col>72</xdr:col>
      <xdr:colOff>123825</xdr:colOff>
      <xdr:row>30</xdr:row>
      <xdr:rowOff>30459</xdr:rowOff>
    </xdr:to>
    <xdr:sp macro="" textlink="">
      <xdr:nvSpPr>
        <xdr:cNvPr id="142" name="楕円 141"/>
        <xdr:cNvSpPr/>
      </xdr:nvSpPr>
      <xdr:spPr>
        <a:xfrm>
          <a:off x="14033500" y="58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151109</xdr:rowOff>
    </xdr:from>
    <xdr:to>
      <xdr:col>76</xdr:col>
      <xdr:colOff>22225</xdr:colOff>
      <xdr:row>30</xdr:row>
      <xdr:rowOff>21399</xdr:rowOff>
    </xdr:to>
    <xdr:cxnSp macro="">
      <xdr:nvCxnSpPr>
        <xdr:cNvPr id="143" name="直線コネクタ 142"/>
        <xdr:cNvCxnSpPr/>
      </xdr:nvCxnSpPr>
      <xdr:spPr>
        <a:xfrm>
          <a:off x="14084300" y="5894684"/>
          <a:ext cx="711200" cy="4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66844</xdr:rowOff>
    </xdr:from>
    <xdr:to>
      <xdr:col>68</xdr:col>
      <xdr:colOff>123825</xdr:colOff>
      <xdr:row>29</xdr:row>
      <xdr:rowOff>168444</xdr:rowOff>
    </xdr:to>
    <xdr:sp macro="" textlink="">
      <xdr:nvSpPr>
        <xdr:cNvPr id="144" name="楕円 143"/>
        <xdr:cNvSpPr/>
      </xdr:nvSpPr>
      <xdr:spPr>
        <a:xfrm>
          <a:off x="13271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117644</xdr:rowOff>
    </xdr:from>
    <xdr:to>
      <xdr:col>72</xdr:col>
      <xdr:colOff>73025</xdr:colOff>
      <xdr:row>29</xdr:row>
      <xdr:rowOff>151109</xdr:rowOff>
    </xdr:to>
    <xdr:cxnSp macro="">
      <xdr:nvCxnSpPr>
        <xdr:cNvPr id="145" name="直線コネクタ 144"/>
        <xdr:cNvCxnSpPr/>
      </xdr:nvCxnSpPr>
      <xdr:spPr>
        <a:xfrm>
          <a:off x="13322300" y="5861219"/>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84476</xdr:rowOff>
    </xdr:from>
    <xdr:to>
      <xdr:col>64</xdr:col>
      <xdr:colOff>123825</xdr:colOff>
      <xdr:row>30</xdr:row>
      <xdr:rowOff>14626</xdr:rowOff>
    </xdr:to>
    <xdr:sp macro="" textlink="">
      <xdr:nvSpPr>
        <xdr:cNvPr id="146" name="楕円 145"/>
        <xdr:cNvSpPr/>
      </xdr:nvSpPr>
      <xdr:spPr>
        <a:xfrm>
          <a:off x="12509500" y="5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117644</xdr:rowOff>
    </xdr:from>
    <xdr:to>
      <xdr:col>68</xdr:col>
      <xdr:colOff>73025</xdr:colOff>
      <xdr:row>29</xdr:row>
      <xdr:rowOff>135276</xdr:rowOff>
    </xdr:to>
    <xdr:cxnSp macro="">
      <xdr:nvCxnSpPr>
        <xdr:cNvPr id="147" name="直線コネクタ 146"/>
        <xdr:cNvCxnSpPr/>
      </xdr:nvCxnSpPr>
      <xdr:spPr>
        <a:xfrm flipV="1">
          <a:off x="12560300" y="5861219"/>
          <a:ext cx="7620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87595</xdr:rowOff>
    </xdr:from>
    <xdr:to>
      <xdr:col>60</xdr:col>
      <xdr:colOff>123825</xdr:colOff>
      <xdr:row>30</xdr:row>
      <xdr:rowOff>17745</xdr:rowOff>
    </xdr:to>
    <xdr:sp macro="" textlink="">
      <xdr:nvSpPr>
        <xdr:cNvPr id="148" name="楕円 147"/>
        <xdr:cNvSpPr/>
      </xdr:nvSpPr>
      <xdr:spPr>
        <a:xfrm>
          <a:off x="11747500" y="58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135276</xdr:rowOff>
    </xdr:from>
    <xdr:to>
      <xdr:col>64</xdr:col>
      <xdr:colOff>73025</xdr:colOff>
      <xdr:row>29</xdr:row>
      <xdr:rowOff>138395</xdr:rowOff>
    </xdr:to>
    <xdr:cxnSp macro="">
      <xdr:nvCxnSpPr>
        <xdr:cNvPr id="149" name="直線コネクタ 148"/>
        <xdr:cNvCxnSpPr/>
      </xdr:nvCxnSpPr>
      <xdr:spPr>
        <a:xfrm flipV="1">
          <a:off x="11798300" y="5878851"/>
          <a:ext cx="762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0" name="n_1aveValue債務償還比率"/>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1" name="n_2aveValue債務償還比率"/>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2" name="n_3aveValue債務償還比率"/>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3"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21586</xdr:rowOff>
    </xdr:from>
    <xdr:ext cx="469744" cy="259045"/>
    <xdr:sp macro="" textlink="">
      <xdr:nvSpPr>
        <xdr:cNvPr id="154" name="n_1mainValue債務償還比率"/>
        <xdr:cNvSpPr txBox="1"/>
      </xdr:nvSpPr>
      <xdr:spPr>
        <a:xfrm>
          <a:off x="13836727" y="593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159571</xdr:rowOff>
    </xdr:from>
    <xdr:ext cx="469744" cy="259045"/>
    <xdr:sp macro="" textlink="">
      <xdr:nvSpPr>
        <xdr:cNvPr id="155" name="n_2mainValue債務償還比率"/>
        <xdr:cNvSpPr txBox="1"/>
      </xdr:nvSpPr>
      <xdr:spPr>
        <a:xfrm>
          <a:off x="13087427" y="59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5753</xdr:rowOff>
    </xdr:from>
    <xdr:ext cx="469744" cy="259045"/>
    <xdr:sp macro="" textlink="">
      <xdr:nvSpPr>
        <xdr:cNvPr id="156" name="n_3mainValue債務償還比率"/>
        <xdr:cNvSpPr txBox="1"/>
      </xdr:nvSpPr>
      <xdr:spPr>
        <a:xfrm>
          <a:off x="12325427" y="59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8872</xdr:rowOff>
    </xdr:from>
    <xdr:ext cx="469744" cy="259045"/>
    <xdr:sp macro="" textlink="">
      <xdr:nvSpPr>
        <xdr:cNvPr id="157" name="n_4mainValue債務償還比率"/>
        <xdr:cNvSpPr txBox="1"/>
      </xdr:nvSpPr>
      <xdr:spPr>
        <a:xfrm>
          <a:off x="11563427" y="59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3" name="楕円 72"/>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4" name="【道路】&#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xdr:rowOff>
    </xdr:from>
    <xdr:to>
      <xdr:col>20</xdr:col>
      <xdr:colOff>38100</xdr:colOff>
      <xdr:row>35</xdr:row>
      <xdr:rowOff>107950</xdr:rowOff>
    </xdr:to>
    <xdr:sp macro="" textlink="">
      <xdr:nvSpPr>
        <xdr:cNvPr id="75" name="楕円 74"/>
        <xdr:cNvSpPr/>
      </xdr:nvSpPr>
      <xdr:spPr>
        <a:xfrm>
          <a:off x="3746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57150</xdr:rowOff>
    </xdr:from>
    <xdr:to>
      <xdr:col>24</xdr:col>
      <xdr:colOff>63500</xdr:colOff>
      <xdr:row>35</xdr:row>
      <xdr:rowOff>95250</xdr:rowOff>
    </xdr:to>
    <xdr:cxnSp macro="">
      <xdr:nvCxnSpPr>
        <xdr:cNvPr id="76" name="直線コネクタ 75"/>
        <xdr:cNvCxnSpPr/>
      </xdr:nvCxnSpPr>
      <xdr:spPr>
        <a:xfrm>
          <a:off x="3797300" y="605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7" name="楕円 76"/>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57150</xdr:rowOff>
    </xdr:to>
    <xdr:cxnSp macro="">
      <xdr:nvCxnSpPr>
        <xdr:cNvPr id="78" name="直線コネクタ 77"/>
        <xdr:cNvCxnSpPr/>
      </xdr:nvCxnSpPr>
      <xdr:spPr>
        <a:xfrm>
          <a:off x="2908300" y="6042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97790</xdr:rowOff>
    </xdr:from>
    <xdr:to>
      <xdr:col>10</xdr:col>
      <xdr:colOff>165100</xdr:colOff>
      <xdr:row>35</xdr:row>
      <xdr:rowOff>27940</xdr:rowOff>
    </xdr:to>
    <xdr:sp macro="" textlink="">
      <xdr:nvSpPr>
        <xdr:cNvPr id="79" name="楕円 78"/>
        <xdr:cNvSpPr/>
      </xdr:nvSpPr>
      <xdr:spPr>
        <a:xfrm>
          <a:off x="1968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148590</xdr:rowOff>
    </xdr:from>
    <xdr:to>
      <xdr:col>15</xdr:col>
      <xdr:colOff>50800</xdr:colOff>
      <xdr:row>35</xdr:row>
      <xdr:rowOff>41910</xdr:rowOff>
    </xdr:to>
    <xdr:cxnSp macro="">
      <xdr:nvCxnSpPr>
        <xdr:cNvPr id="80" name="直線コネクタ 79"/>
        <xdr:cNvCxnSpPr/>
      </xdr:nvCxnSpPr>
      <xdr:spPr>
        <a:xfrm>
          <a:off x="2019300" y="59778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124477</xdr:rowOff>
    </xdr:from>
    <xdr:ext cx="405111" cy="259045"/>
    <xdr:sp macro="" textlink="">
      <xdr:nvSpPr>
        <xdr:cNvPr id="85" name="n_1mainValue【道路】&#10;有形固定資産減価償却率"/>
        <xdr:cNvSpPr txBox="1"/>
      </xdr:nvSpPr>
      <xdr:spPr>
        <a:xfrm>
          <a:off x="35820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6" name="n_2mainValue【道路】&#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44467</xdr:rowOff>
    </xdr:from>
    <xdr:ext cx="405111" cy="259045"/>
    <xdr:sp macro="" textlink="">
      <xdr:nvSpPr>
        <xdr:cNvPr id="87" name="n_3mainValue【道路】&#10;有形固定資産減価償却率"/>
        <xdr:cNvSpPr txBox="1"/>
      </xdr:nvSpPr>
      <xdr:spPr>
        <a:xfrm>
          <a:off x="1816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151381</xdr:rowOff>
    </xdr:from>
    <xdr:to>
      <xdr:col>55</xdr:col>
      <xdr:colOff>50800</xdr:colOff>
      <xdr:row>41</xdr:row>
      <xdr:rowOff>81531</xdr:rowOff>
    </xdr:to>
    <xdr:sp macro="" textlink="">
      <xdr:nvSpPr>
        <xdr:cNvPr id="125" name="楕円 124"/>
        <xdr:cNvSpPr/>
      </xdr:nvSpPr>
      <xdr:spPr>
        <a:xfrm>
          <a:off x="10426700" y="700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108304</xdr:rowOff>
    </xdr:from>
    <xdr:ext cx="534377" cy="259045"/>
    <xdr:sp macro="" textlink="">
      <xdr:nvSpPr>
        <xdr:cNvPr id="126" name="【道路】&#10;一人当たり延長該当値テキスト"/>
        <xdr:cNvSpPr txBox="1"/>
      </xdr:nvSpPr>
      <xdr:spPr>
        <a:xfrm>
          <a:off x="10515600" y="69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155446</xdr:rowOff>
    </xdr:from>
    <xdr:to>
      <xdr:col>50</xdr:col>
      <xdr:colOff>165100</xdr:colOff>
      <xdr:row>41</xdr:row>
      <xdr:rowOff>85596</xdr:rowOff>
    </xdr:to>
    <xdr:sp macro="" textlink="">
      <xdr:nvSpPr>
        <xdr:cNvPr id="127" name="楕円 126"/>
        <xdr:cNvSpPr/>
      </xdr:nvSpPr>
      <xdr:spPr>
        <a:xfrm>
          <a:off x="9588500" y="70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30731</xdr:rowOff>
    </xdr:from>
    <xdr:to>
      <xdr:col>55</xdr:col>
      <xdr:colOff>0</xdr:colOff>
      <xdr:row>41</xdr:row>
      <xdr:rowOff>34796</xdr:rowOff>
    </xdr:to>
    <xdr:cxnSp macro="">
      <xdr:nvCxnSpPr>
        <xdr:cNvPr id="128" name="直線コネクタ 127"/>
        <xdr:cNvCxnSpPr/>
      </xdr:nvCxnSpPr>
      <xdr:spPr>
        <a:xfrm flipV="1">
          <a:off x="9639300" y="7060181"/>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156525</xdr:rowOff>
    </xdr:from>
    <xdr:to>
      <xdr:col>46</xdr:col>
      <xdr:colOff>38100</xdr:colOff>
      <xdr:row>41</xdr:row>
      <xdr:rowOff>86675</xdr:rowOff>
    </xdr:to>
    <xdr:sp macro="" textlink="">
      <xdr:nvSpPr>
        <xdr:cNvPr id="129" name="楕円 128"/>
        <xdr:cNvSpPr/>
      </xdr:nvSpPr>
      <xdr:spPr>
        <a:xfrm>
          <a:off x="8699500" y="70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34796</xdr:rowOff>
    </xdr:from>
    <xdr:to>
      <xdr:col>50</xdr:col>
      <xdr:colOff>114300</xdr:colOff>
      <xdr:row>41</xdr:row>
      <xdr:rowOff>35875</xdr:rowOff>
    </xdr:to>
    <xdr:cxnSp macro="">
      <xdr:nvCxnSpPr>
        <xdr:cNvPr id="130" name="直線コネクタ 129"/>
        <xdr:cNvCxnSpPr/>
      </xdr:nvCxnSpPr>
      <xdr:spPr>
        <a:xfrm flipV="1">
          <a:off x="8750300" y="706424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158952</xdr:rowOff>
    </xdr:from>
    <xdr:to>
      <xdr:col>41</xdr:col>
      <xdr:colOff>101600</xdr:colOff>
      <xdr:row>41</xdr:row>
      <xdr:rowOff>89102</xdr:rowOff>
    </xdr:to>
    <xdr:sp macro="" textlink="">
      <xdr:nvSpPr>
        <xdr:cNvPr id="131" name="楕円 130"/>
        <xdr:cNvSpPr/>
      </xdr:nvSpPr>
      <xdr:spPr>
        <a:xfrm>
          <a:off x="7810500" y="7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35875</xdr:rowOff>
    </xdr:from>
    <xdr:to>
      <xdr:col>45</xdr:col>
      <xdr:colOff>177800</xdr:colOff>
      <xdr:row>41</xdr:row>
      <xdr:rowOff>38302</xdr:rowOff>
    </xdr:to>
    <xdr:cxnSp macro="">
      <xdr:nvCxnSpPr>
        <xdr:cNvPr id="132" name="直線コネクタ 131"/>
        <xdr:cNvCxnSpPr/>
      </xdr:nvCxnSpPr>
      <xdr:spPr>
        <a:xfrm flipV="1">
          <a:off x="7861300" y="706532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76723</xdr:rowOff>
    </xdr:from>
    <xdr:ext cx="534377" cy="259045"/>
    <xdr:sp macro="" textlink="">
      <xdr:nvSpPr>
        <xdr:cNvPr id="137" name="n_1mainValue【道路】&#10;一人当たり延長"/>
        <xdr:cNvSpPr txBox="1"/>
      </xdr:nvSpPr>
      <xdr:spPr>
        <a:xfrm>
          <a:off x="9359411" y="71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77802</xdr:rowOff>
    </xdr:from>
    <xdr:ext cx="534377" cy="259045"/>
    <xdr:sp macro="" textlink="">
      <xdr:nvSpPr>
        <xdr:cNvPr id="138" name="n_2mainValue【道路】&#10;一人当たり延長"/>
        <xdr:cNvSpPr txBox="1"/>
      </xdr:nvSpPr>
      <xdr:spPr>
        <a:xfrm>
          <a:off x="8483111" y="710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80229</xdr:rowOff>
    </xdr:from>
    <xdr:ext cx="534377" cy="259045"/>
    <xdr:sp macro="" textlink="">
      <xdr:nvSpPr>
        <xdr:cNvPr id="139" name="n_3mainValue【道路】&#10;一人当たり延長"/>
        <xdr:cNvSpPr txBox="1"/>
      </xdr:nvSpPr>
      <xdr:spPr>
        <a:xfrm>
          <a:off x="7594111" y="71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81" name="楕円 180"/>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82" name="【橋りょう・トンネ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19413</xdr:rowOff>
    </xdr:from>
    <xdr:to>
      <xdr:col>20</xdr:col>
      <xdr:colOff>38100</xdr:colOff>
      <xdr:row>62</xdr:row>
      <xdr:rowOff>121013</xdr:rowOff>
    </xdr:to>
    <xdr:sp macro="" textlink="">
      <xdr:nvSpPr>
        <xdr:cNvPr id="183" name="楕円 182"/>
        <xdr:cNvSpPr/>
      </xdr:nvSpPr>
      <xdr:spPr>
        <a:xfrm>
          <a:off x="3746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70213</xdr:rowOff>
    </xdr:to>
    <xdr:cxnSp macro="">
      <xdr:nvCxnSpPr>
        <xdr:cNvPr id="184" name="直線コネクタ 183"/>
        <xdr:cNvCxnSpPr/>
      </xdr:nvCxnSpPr>
      <xdr:spPr>
        <a:xfrm flipV="1">
          <a:off x="3797300" y="1068541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185" name="楕円 184"/>
        <xdr:cNvSpPr/>
      </xdr:nvSpPr>
      <xdr:spPr>
        <a:xfrm>
          <a:off x="2857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70213</xdr:rowOff>
    </xdr:from>
    <xdr:to>
      <xdr:col>19</xdr:col>
      <xdr:colOff>177800</xdr:colOff>
      <xdr:row>62</xdr:row>
      <xdr:rowOff>119199</xdr:rowOff>
    </xdr:to>
    <xdr:cxnSp macro="">
      <xdr:nvCxnSpPr>
        <xdr:cNvPr id="186" name="直線コネクタ 185"/>
        <xdr:cNvCxnSpPr/>
      </xdr:nvCxnSpPr>
      <xdr:spPr>
        <a:xfrm flipV="1">
          <a:off x="2908300" y="107001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87" name="楕円 186"/>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119199</xdr:rowOff>
    </xdr:to>
    <xdr:cxnSp macro="">
      <xdr:nvCxnSpPr>
        <xdr:cNvPr id="188" name="直線コネクタ 187"/>
        <xdr:cNvCxnSpPr/>
      </xdr:nvCxnSpPr>
      <xdr:spPr>
        <a:xfrm>
          <a:off x="2019300" y="107295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112140</xdr:rowOff>
    </xdr:from>
    <xdr:ext cx="405111" cy="259045"/>
    <xdr:sp macro="" textlink="">
      <xdr:nvSpPr>
        <xdr:cNvPr id="193" name="n_1mainValue【橋りょう・トンネル】&#10;有形固定資産減価償却率"/>
        <xdr:cNvSpPr txBox="1"/>
      </xdr:nvSpPr>
      <xdr:spPr>
        <a:xfrm>
          <a:off x="35820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194" name="n_2mainValue【橋りょう・トンネル】&#10;有形固定資産減価償却率"/>
        <xdr:cNvSpPr txBox="1"/>
      </xdr:nvSpPr>
      <xdr:spPr>
        <a:xfrm>
          <a:off x="2705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195" name="n_3mainValue【橋りょう・トンネル】&#10;有形固定資産減価償却率"/>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76972</xdr:rowOff>
    </xdr:from>
    <xdr:to>
      <xdr:col>55</xdr:col>
      <xdr:colOff>50800</xdr:colOff>
      <xdr:row>64</xdr:row>
      <xdr:rowOff>7122</xdr:rowOff>
    </xdr:to>
    <xdr:sp macro="" textlink="">
      <xdr:nvSpPr>
        <xdr:cNvPr id="235" name="楕円 234"/>
        <xdr:cNvSpPr/>
      </xdr:nvSpPr>
      <xdr:spPr>
        <a:xfrm>
          <a:off x="10426700" y="108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163349</xdr:rowOff>
    </xdr:from>
    <xdr:ext cx="599010" cy="259045"/>
    <xdr:sp macro="" textlink="">
      <xdr:nvSpPr>
        <xdr:cNvPr id="236" name="【橋りょう・トンネル】&#10;一人当たり有形固定資産（償却資産）額該当値テキスト"/>
        <xdr:cNvSpPr txBox="1"/>
      </xdr:nvSpPr>
      <xdr:spPr>
        <a:xfrm>
          <a:off x="10515600" y="1079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84761</xdr:rowOff>
    </xdr:from>
    <xdr:to>
      <xdr:col>50</xdr:col>
      <xdr:colOff>165100</xdr:colOff>
      <xdr:row>64</xdr:row>
      <xdr:rowOff>14911</xdr:rowOff>
    </xdr:to>
    <xdr:sp macro="" textlink="">
      <xdr:nvSpPr>
        <xdr:cNvPr id="237" name="楕円 236"/>
        <xdr:cNvSpPr/>
      </xdr:nvSpPr>
      <xdr:spPr>
        <a:xfrm>
          <a:off x="9588500" y="10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127772</xdr:rowOff>
    </xdr:from>
    <xdr:to>
      <xdr:col>55</xdr:col>
      <xdr:colOff>0</xdr:colOff>
      <xdr:row>63</xdr:row>
      <xdr:rowOff>135561</xdr:rowOff>
    </xdr:to>
    <xdr:cxnSp macro="">
      <xdr:nvCxnSpPr>
        <xdr:cNvPr id="238" name="直線コネクタ 237"/>
        <xdr:cNvCxnSpPr/>
      </xdr:nvCxnSpPr>
      <xdr:spPr>
        <a:xfrm flipV="1">
          <a:off x="9639300" y="10929122"/>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93090</xdr:rowOff>
    </xdr:from>
    <xdr:to>
      <xdr:col>46</xdr:col>
      <xdr:colOff>38100</xdr:colOff>
      <xdr:row>64</xdr:row>
      <xdr:rowOff>23240</xdr:rowOff>
    </xdr:to>
    <xdr:sp macro="" textlink="">
      <xdr:nvSpPr>
        <xdr:cNvPr id="239" name="楕円 238"/>
        <xdr:cNvSpPr/>
      </xdr:nvSpPr>
      <xdr:spPr>
        <a:xfrm>
          <a:off x="8699500" y="108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135561</xdr:rowOff>
    </xdr:from>
    <xdr:to>
      <xdr:col>50</xdr:col>
      <xdr:colOff>114300</xdr:colOff>
      <xdr:row>63</xdr:row>
      <xdr:rowOff>143890</xdr:rowOff>
    </xdr:to>
    <xdr:cxnSp macro="">
      <xdr:nvCxnSpPr>
        <xdr:cNvPr id="240" name="直線コネクタ 239"/>
        <xdr:cNvCxnSpPr/>
      </xdr:nvCxnSpPr>
      <xdr:spPr>
        <a:xfrm flipV="1">
          <a:off x="8750300" y="10936911"/>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95581</xdr:rowOff>
    </xdr:from>
    <xdr:to>
      <xdr:col>41</xdr:col>
      <xdr:colOff>101600</xdr:colOff>
      <xdr:row>64</xdr:row>
      <xdr:rowOff>25731</xdr:rowOff>
    </xdr:to>
    <xdr:sp macro="" textlink="">
      <xdr:nvSpPr>
        <xdr:cNvPr id="241" name="楕円 240"/>
        <xdr:cNvSpPr/>
      </xdr:nvSpPr>
      <xdr:spPr>
        <a:xfrm>
          <a:off x="7810500" y="108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143890</xdr:rowOff>
    </xdr:from>
    <xdr:to>
      <xdr:col>45</xdr:col>
      <xdr:colOff>177800</xdr:colOff>
      <xdr:row>63</xdr:row>
      <xdr:rowOff>146381</xdr:rowOff>
    </xdr:to>
    <xdr:cxnSp macro="">
      <xdr:nvCxnSpPr>
        <xdr:cNvPr id="242" name="直線コネクタ 241"/>
        <xdr:cNvCxnSpPr/>
      </xdr:nvCxnSpPr>
      <xdr:spPr>
        <a:xfrm flipV="1">
          <a:off x="7861300" y="10945240"/>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6038</xdr:rowOff>
    </xdr:from>
    <xdr:ext cx="599010" cy="259045"/>
    <xdr:sp macro="" textlink="">
      <xdr:nvSpPr>
        <xdr:cNvPr id="247" name="n_1mainValue【橋りょう・トンネル】&#10;一人当たり有形固定資産（償却資産）額"/>
        <xdr:cNvSpPr txBox="1"/>
      </xdr:nvSpPr>
      <xdr:spPr>
        <a:xfrm>
          <a:off x="9327095" y="1097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14367</xdr:rowOff>
    </xdr:from>
    <xdr:ext cx="599010" cy="259045"/>
    <xdr:sp macro="" textlink="">
      <xdr:nvSpPr>
        <xdr:cNvPr id="248" name="n_2mainValue【橋りょう・トンネル】&#10;一人当たり有形固定資産（償却資産）額"/>
        <xdr:cNvSpPr txBox="1"/>
      </xdr:nvSpPr>
      <xdr:spPr>
        <a:xfrm>
          <a:off x="8450795" y="1098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16858</xdr:rowOff>
    </xdr:from>
    <xdr:ext cx="599010" cy="259045"/>
    <xdr:sp macro="" textlink="">
      <xdr:nvSpPr>
        <xdr:cNvPr id="249" name="n_3mainValue【橋りょう・トンネル】&#10;一人当たり有形固定資産（償却資産）額"/>
        <xdr:cNvSpPr txBox="1"/>
      </xdr:nvSpPr>
      <xdr:spPr>
        <a:xfrm>
          <a:off x="7561795" y="1098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141605</xdr:rowOff>
    </xdr:from>
    <xdr:to>
      <xdr:col>24</xdr:col>
      <xdr:colOff>114300</xdr:colOff>
      <xdr:row>84</xdr:row>
      <xdr:rowOff>71755</xdr:rowOff>
    </xdr:to>
    <xdr:sp macro="" textlink="">
      <xdr:nvSpPr>
        <xdr:cNvPr id="290" name="楕円 289"/>
        <xdr:cNvSpPr/>
      </xdr:nvSpPr>
      <xdr:spPr>
        <a:xfrm>
          <a:off x="4584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120032</xdr:rowOff>
    </xdr:from>
    <xdr:ext cx="405111" cy="259045"/>
    <xdr:sp macro="" textlink="">
      <xdr:nvSpPr>
        <xdr:cNvPr id="291" name="【公営住宅】&#10;有形固定資産減価償却率該当値テキスト"/>
        <xdr:cNvSpPr txBox="1"/>
      </xdr:nvSpPr>
      <xdr:spPr>
        <a:xfrm>
          <a:off x="4673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292" name="楕円 291"/>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20955</xdr:rowOff>
    </xdr:from>
    <xdr:to>
      <xdr:col>24</xdr:col>
      <xdr:colOff>63500</xdr:colOff>
      <xdr:row>84</xdr:row>
      <xdr:rowOff>30480</xdr:rowOff>
    </xdr:to>
    <xdr:cxnSp macro="">
      <xdr:nvCxnSpPr>
        <xdr:cNvPr id="293" name="直線コネクタ 292"/>
        <xdr:cNvCxnSpPr/>
      </xdr:nvCxnSpPr>
      <xdr:spPr>
        <a:xfrm flipV="1">
          <a:off x="3797300" y="1442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94" name="楕円 293"/>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30480</xdr:rowOff>
    </xdr:to>
    <xdr:cxnSp macro="">
      <xdr:nvCxnSpPr>
        <xdr:cNvPr id="295" name="直線コネクタ 294"/>
        <xdr:cNvCxnSpPr/>
      </xdr:nvCxnSpPr>
      <xdr:spPr>
        <a:xfrm>
          <a:off x="2908300" y="14378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57786</xdr:rowOff>
    </xdr:from>
    <xdr:to>
      <xdr:col>10</xdr:col>
      <xdr:colOff>165100</xdr:colOff>
      <xdr:row>83</xdr:row>
      <xdr:rowOff>159386</xdr:rowOff>
    </xdr:to>
    <xdr:sp macro="" textlink="">
      <xdr:nvSpPr>
        <xdr:cNvPr id="296" name="楕円 295"/>
        <xdr:cNvSpPr/>
      </xdr:nvSpPr>
      <xdr:spPr>
        <a:xfrm>
          <a:off x="1968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108586</xdr:rowOff>
    </xdr:from>
    <xdr:to>
      <xdr:col>15</xdr:col>
      <xdr:colOff>50800</xdr:colOff>
      <xdr:row>83</xdr:row>
      <xdr:rowOff>148589</xdr:rowOff>
    </xdr:to>
    <xdr:cxnSp macro="">
      <xdr:nvCxnSpPr>
        <xdr:cNvPr id="297" name="直線コネクタ 296"/>
        <xdr:cNvCxnSpPr/>
      </xdr:nvCxnSpPr>
      <xdr:spPr>
        <a:xfrm>
          <a:off x="2019300" y="143389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302" name="n_1mainValue【公営住宅】&#10;有形固定資産減価償却率"/>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303" name="n_2mainValue【公営住宅】&#10;有形固定資産減価償却率"/>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150513</xdr:rowOff>
    </xdr:from>
    <xdr:ext cx="405111" cy="259045"/>
    <xdr:sp macro="" textlink="">
      <xdr:nvSpPr>
        <xdr:cNvPr id="304" name="n_3mainValue【公営住宅】&#10;有形固定資産減価償却率"/>
        <xdr:cNvSpPr txBox="1"/>
      </xdr:nvSpPr>
      <xdr:spPr>
        <a:xfrm>
          <a:off x="1816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57572</xdr:rowOff>
    </xdr:from>
    <xdr:to>
      <xdr:col>55</xdr:col>
      <xdr:colOff>50800</xdr:colOff>
      <xdr:row>85</xdr:row>
      <xdr:rowOff>159172</xdr:rowOff>
    </xdr:to>
    <xdr:sp macro="" textlink="">
      <xdr:nvSpPr>
        <xdr:cNvPr id="342" name="楕円 341"/>
        <xdr:cNvSpPr/>
      </xdr:nvSpPr>
      <xdr:spPr>
        <a:xfrm>
          <a:off x="10426700" y="146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143949</xdr:rowOff>
    </xdr:from>
    <xdr:ext cx="469744" cy="259045"/>
    <xdr:sp macro="" textlink="">
      <xdr:nvSpPr>
        <xdr:cNvPr id="343" name="【公営住宅】&#10;一人当たり面積該当値テキスト"/>
        <xdr:cNvSpPr txBox="1"/>
      </xdr:nvSpPr>
      <xdr:spPr>
        <a:xfrm>
          <a:off x="10515600" y="145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62509</xdr:rowOff>
    </xdr:from>
    <xdr:to>
      <xdr:col>50</xdr:col>
      <xdr:colOff>165100</xdr:colOff>
      <xdr:row>85</xdr:row>
      <xdr:rowOff>164109</xdr:rowOff>
    </xdr:to>
    <xdr:sp macro="" textlink="">
      <xdr:nvSpPr>
        <xdr:cNvPr id="344" name="楕円 343"/>
        <xdr:cNvSpPr/>
      </xdr:nvSpPr>
      <xdr:spPr>
        <a:xfrm>
          <a:off x="9588500" y="146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108372</xdr:rowOff>
    </xdr:from>
    <xdr:to>
      <xdr:col>55</xdr:col>
      <xdr:colOff>0</xdr:colOff>
      <xdr:row>85</xdr:row>
      <xdr:rowOff>113309</xdr:rowOff>
    </xdr:to>
    <xdr:cxnSp macro="">
      <xdr:nvCxnSpPr>
        <xdr:cNvPr id="345" name="直線コネクタ 344"/>
        <xdr:cNvCxnSpPr/>
      </xdr:nvCxnSpPr>
      <xdr:spPr>
        <a:xfrm flipV="1">
          <a:off x="9639300" y="14681622"/>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62373</xdr:rowOff>
    </xdr:from>
    <xdr:to>
      <xdr:col>46</xdr:col>
      <xdr:colOff>38100</xdr:colOff>
      <xdr:row>85</xdr:row>
      <xdr:rowOff>163973</xdr:rowOff>
    </xdr:to>
    <xdr:sp macro="" textlink="">
      <xdr:nvSpPr>
        <xdr:cNvPr id="346" name="楕円 345"/>
        <xdr:cNvSpPr/>
      </xdr:nvSpPr>
      <xdr:spPr>
        <a:xfrm>
          <a:off x="8699500" y="14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113173</xdr:rowOff>
    </xdr:from>
    <xdr:to>
      <xdr:col>50</xdr:col>
      <xdr:colOff>114300</xdr:colOff>
      <xdr:row>85</xdr:row>
      <xdr:rowOff>113309</xdr:rowOff>
    </xdr:to>
    <xdr:cxnSp macro="">
      <xdr:nvCxnSpPr>
        <xdr:cNvPr id="347" name="直線コネクタ 346"/>
        <xdr:cNvCxnSpPr/>
      </xdr:nvCxnSpPr>
      <xdr:spPr>
        <a:xfrm>
          <a:off x="8750300" y="14686423"/>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64705</xdr:rowOff>
    </xdr:from>
    <xdr:to>
      <xdr:col>41</xdr:col>
      <xdr:colOff>101600</xdr:colOff>
      <xdr:row>85</xdr:row>
      <xdr:rowOff>166305</xdr:rowOff>
    </xdr:to>
    <xdr:sp macro="" textlink="">
      <xdr:nvSpPr>
        <xdr:cNvPr id="348" name="楕円 347"/>
        <xdr:cNvSpPr/>
      </xdr:nvSpPr>
      <xdr:spPr>
        <a:xfrm>
          <a:off x="7810500" y="146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113173</xdr:rowOff>
    </xdr:from>
    <xdr:to>
      <xdr:col>45</xdr:col>
      <xdr:colOff>177800</xdr:colOff>
      <xdr:row>85</xdr:row>
      <xdr:rowOff>115505</xdr:rowOff>
    </xdr:to>
    <xdr:cxnSp macro="">
      <xdr:nvCxnSpPr>
        <xdr:cNvPr id="349" name="直線コネクタ 348"/>
        <xdr:cNvCxnSpPr/>
      </xdr:nvCxnSpPr>
      <xdr:spPr>
        <a:xfrm flipV="1">
          <a:off x="7861300" y="1468642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155236</xdr:rowOff>
    </xdr:from>
    <xdr:ext cx="469744" cy="259045"/>
    <xdr:sp macro="" textlink="">
      <xdr:nvSpPr>
        <xdr:cNvPr id="354" name="n_1mainValue【公営住宅】&#10;一人当たり面積"/>
        <xdr:cNvSpPr txBox="1"/>
      </xdr:nvSpPr>
      <xdr:spPr>
        <a:xfrm>
          <a:off x="9391727" y="1472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155100</xdr:rowOff>
    </xdr:from>
    <xdr:ext cx="469744" cy="259045"/>
    <xdr:sp macro="" textlink="">
      <xdr:nvSpPr>
        <xdr:cNvPr id="355" name="n_2mainValue【公営住宅】&#10;一人当たり面積"/>
        <xdr:cNvSpPr txBox="1"/>
      </xdr:nvSpPr>
      <xdr:spPr>
        <a:xfrm>
          <a:off x="8515427" y="1472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157432</xdr:rowOff>
    </xdr:from>
    <xdr:ext cx="469744" cy="259045"/>
    <xdr:sp macro="" textlink="">
      <xdr:nvSpPr>
        <xdr:cNvPr id="356" name="n_3mainValue【公営住宅】&#10;一人当たり面積"/>
        <xdr:cNvSpPr txBox="1"/>
      </xdr:nvSpPr>
      <xdr:spPr>
        <a:xfrm>
          <a:off x="7626427" y="1473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8" name="直線コネクタ 397"/>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01"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02" name="直線コネクタ 401"/>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03"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04" name="フローチャート: 判断 403"/>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05" name="フローチャート: 判断 404"/>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6" name="フローチャート: 判断 405"/>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7" name="フローチャート: 判断 406"/>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8" name="フローチャート: 判断 407"/>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414" name="楕円 413"/>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415" name="【認定こども園・幼稚園・保育所】&#10;有形固定資産減価償却率該当値テキスト"/>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416" name="楕円 415"/>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72934</xdr:rowOff>
    </xdr:to>
    <xdr:cxnSp macro="">
      <xdr:nvCxnSpPr>
        <xdr:cNvPr id="417" name="直線コネクタ 416"/>
        <xdr:cNvCxnSpPr/>
      </xdr:nvCxnSpPr>
      <xdr:spPr>
        <a:xfrm>
          <a:off x="15481300" y="619614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95613</xdr:rowOff>
    </xdr:from>
    <xdr:to>
      <xdr:col>76</xdr:col>
      <xdr:colOff>165100</xdr:colOff>
      <xdr:row>36</xdr:row>
      <xdr:rowOff>25763</xdr:rowOff>
    </xdr:to>
    <xdr:sp macro="" textlink="">
      <xdr:nvSpPr>
        <xdr:cNvPr id="418" name="楕円 417"/>
        <xdr:cNvSpPr/>
      </xdr:nvSpPr>
      <xdr:spPr>
        <a:xfrm>
          <a:off x="14541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146413</xdr:rowOff>
    </xdr:from>
    <xdr:to>
      <xdr:col>81</xdr:col>
      <xdr:colOff>50800</xdr:colOff>
      <xdr:row>36</xdr:row>
      <xdr:rowOff>23949</xdr:rowOff>
    </xdr:to>
    <xdr:cxnSp macro="">
      <xdr:nvCxnSpPr>
        <xdr:cNvPr id="419" name="直線コネクタ 418"/>
        <xdr:cNvCxnSpPr/>
      </xdr:nvCxnSpPr>
      <xdr:spPr>
        <a:xfrm>
          <a:off x="14592300" y="61471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49893</xdr:rowOff>
    </xdr:from>
    <xdr:to>
      <xdr:col>72</xdr:col>
      <xdr:colOff>38100</xdr:colOff>
      <xdr:row>35</xdr:row>
      <xdr:rowOff>151493</xdr:rowOff>
    </xdr:to>
    <xdr:sp macro="" textlink="">
      <xdr:nvSpPr>
        <xdr:cNvPr id="420" name="楕円 419"/>
        <xdr:cNvSpPr/>
      </xdr:nvSpPr>
      <xdr:spPr>
        <a:xfrm>
          <a:off x="13652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100693</xdr:rowOff>
    </xdr:from>
    <xdr:to>
      <xdr:col>76</xdr:col>
      <xdr:colOff>114300</xdr:colOff>
      <xdr:row>35</xdr:row>
      <xdr:rowOff>146413</xdr:rowOff>
    </xdr:to>
    <xdr:cxnSp macro="">
      <xdr:nvCxnSpPr>
        <xdr:cNvPr id="421" name="直線コネクタ 420"/>
        <xdr:cNvCxnSpPr/>
      </xdr:nvCxnSpPr>
      <xdr:spPr>
        <a:xfrm>
          <a:off x="13703300" y="61014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2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2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2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25"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426" name="n_1mainValue【認定こども園・幼稚園・保育所】&#10;有形固定資産減価償却率"/>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42290</xdr:rowOff>
    </xdr:from>
    <xdr:ext cx="405111" cy="259045"/>
    <xdr:sp macro="" textlink="">
      <xdr:nvSpPr>
        <xdr:cNvPr id="427" name="n_2mainValue【認定こども園・幼稚園・保育所】&#10;有形固定資産減価償却率"/>
        <xdr:cNvSpPr txBox="1"/>
      </xdr:nvSpPr>
      <xdr:spPr>
        <a:xfrm>
          <a:off x="14389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168020</xdr:rowOff>
    </xdr:from>
    <xdr:ext cx="405111" cy="259045"/>
    <xdr:sp macro="" textlink="">
      <xdr:nvSpPr>
        <xdr:cNvPr id="428" name="n_3mainValue【認定こども園・幼稚園・保育所】&#10;有形固定資産減価償却率"/>
        <xdr:cNvSpPr txBox="1"/>
      </xdr:nvSpPr>
      <xdr:spPr>
        <a:xfrm>
          <a:off x="13500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9" name="直線コネクタ 43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0" name="テキスト ボックス 43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1" name="直線コネクタ 44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2" name="テキスト ボックス 44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3" name="直線コネクタ 44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4" name="テキスト ボックス 44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5" name="直線コネクタ 44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6" name="テキスト ボックス 44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7" name="直線コネクタ 44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8" name="テキスト ボックス 44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9" name="直線コネクタ 44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0" name="テキスト ボックス 44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54" name="直線コネクタ 453"/>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55"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56" name="直線コネクタ 455"/>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7"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8" name="直線コネクタ 457"/>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59"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60" name="フローチャート: 判断 459"/>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61" name="フローチャート: 判断 460"/>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62" name="フローチャート: 判断 461"/>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63" name="フローチャート: 判断 462"/>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64" name="フローチャート: 判断 463"/>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95069</xdr:rowOff>
    </xdr:from>
    <xdr:to>
      <xdr:col>116</xdr:col>
      <xdr:colOff>114300</xdr:colOff>
      <xdr:row>41</xdr:row>
      <xdr:rowOff>25219</xdr:rowOff>
    </xdr:to>
    <xdr:sp macro="" textlink="">
      <xdr:nvSpPr>
        <xdr:cNvPr id="470" name="楕円 469"/>
        <xdr:cNvSpPr/>
      </xdr:nvSpPr>
      <xdr:spPr>
        <a:xfrm>
          <a:off x="22110700" y="69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9996</xdr:rowOff>
    </xdr:from>
    <xdr:ext cx="469744" cy="259045"/>
    <xdr:sp macro="" textlink="">
      <xdr:nvSpPr>
        <xdr:cNvPr id="471" name="【認定こども園・幼稚園・保育所】&#10;一人当たり面積該当値テキスト"/>
        <xdr:cNvSpPr txBox="1"/>
      </xdr:nvSpPr>
      <xdr:spPr>
        <a:xfrm>
          <a:off x="22199600" y="686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105954</xdr:rowOff>
    </xdr:from>
    <xdr:to>
      <xdr:col>112</xdr:col>
      <xdr:colOff>38100</xdr:colOff>
      <xdr:row>41</xdr:row>
      <xdr:rowOff>36104</xdr:rowOff>
    </xdr:to>
    <xdr:sp macro="" textlink="">
      <xdr:nvSpPr>
        <xdr:cNvPr id="472" name="楕円 471"/>
        <xdr:cNvSpPr/>
      </xdr:nvSpPr>
      <xdr:spPr>
        <a:xfrm>
          <a:off x="21272500" y="69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145869</xdr:rowOff>
    </xdr:from>
    <xdr:to>
      <xdr:col>116</xdr:col>
      <xdr:colOff>63500</xdr:colOff>
      <xdr:row>40</xdr:row>
      <xdr:rowOff>156754</xdr:rowOff>
    </xdr:to>
    <xdr:cxnSp macro="">
      <xdr:nvCxnSpPr>
        <xdr:cNvPr id="473" name="直線コネクタ 472"/>
        <xdr:cNvCxnSpPr/>
      </xdr:nvCxnSpPr>
      <xdr:spPr>
        <a:xfrm flipV="1">
          <a:off x="21323300" y="700386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111397</xdr:rowOff>
    </xdr:from>
    <xdr:to>
      <xdr:col>107</xdr:col>
      <xdr:colOff>101600</xdr:colOff>
      <xdr:row>41</xdr:row>
      <xdr:rowOff>41547</xdr:rowOff>
    </xdr:to>
    <xdr:sp macro="" textlink="">
      <xdr:nvSpPr>
        <xdr:cNvPr id="474" name="楕円 473"/>
        <xdr:cNvSpPr/>
      </xdr:nvSpPr>
      <xdr:spPr>
        <a:xfrm>
          <a:off x="20383500" y="69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156754</xdr:rowOff>
    </xdr:from>
    <xdr:to>
      <xdr:col>111</xdr:col>
      <xdr:colOff>177800</xdr:colOff>
      <xdr:row>40</xdr:row>
      <xdr:rowOff>162197</xdr:rowOff>
    </xdr:to>
    <xdr:cxnSp macro="">
      <xdr:nvCxnSpPr>
        <xdr:cNvPr id="475" name="直線コネクタ 474"/>
        <xdr:cNvCxnSpPr/>
      </xdr:nvCxnSpPr>
      <xdr:spPr>
        <a:xfrm flipV="1">
          <a:off x="20434300" y="701475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117928</xdr:rowOff>
    </xdr:from>
    <xdr:to>
      <xdr:col>102</xdr:col>
      <xdr:colOff>165100</xdr:colOff>
      <xdr:row>41</xdr:row>
      <xdr:rowOff>48078</xdr:rowOff>
    </xdr:to>
    <xdr:sp macro="" textlink="">
      <xdr:nvSpPr>
        <xdr:cNvPr id="476" name="楕円 475"/>
        <xdr:cNvSpPr/>
      </xdr:nvSpPr>
      <xdr:spPr>
        <a:xfrm>
          <a:off x="19494500" y="69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162197</xdr:rowOff>
    </xdr:from>
    <xdr:to>
      <xdr:col>107</xdr:col>
      <xdr:colOff>50800</xdr:colOff>
      <xdr:row>40</xdr:row>
      <xdr:rowOff>168728</xdr:rowOff>
    </xdr:to>
    <xdr:cxnSp macro="">
      <xdr:nvCxnSpPr>
        <xdr:cNvPr id="477" name="直線コネクタ 476"/>
        <xdr:cNvCxnSpPr/>
      </xdr:nvCxnSpPr>
      <xdr:spPr>
        <a:xfrm flipV="1">
          <a:off x="19545300" y="70201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478"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9"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480"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81"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27231</xdr:rowOff>
    </xdr:from>
    <xdr:ext cx="469744" cy="259045"/>
    <xdr:sp macro="" textlink="">
      <xdr:nvSpPr>
        <xdr:cNvPr id="482" name="n_1mainValue【認定こども園・幼稚園・保育所】&#10;一人当たり面積"/>
        <xdr:cNvSpPr txBox="1"/>
      </xdr:nvSpPr>
      <xdr:spPr>
        <a:xfrm>
          <a:off x="21075727" y="70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32674</xdr:rowOff>
    </xdr:from>
    <xdr:ext cx="469744" cy="259045"/>
    <xdr:sp macro="" textlink="">
      <xdr:nvSpPr>
        <xdr:cNvPr id="483" name="n_2mainValue【認定こども園・幼稚園・保育所】&#10;一人当たり面積"/>
        <xdr:cNvSpPr txBox="1"/>
      </xdr:nvSpPr>
      <xdr:spPr>
        <a:xfrm>
          <a:off x="20199427" y="70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39205</xdr:rowOff>
    </xdr:from>
    <xdr:ext cx="469744" cy="259045"/>
    <xdr:sp macro="" textlink="">
      <xdr:nvSpPr>
        <xdr:cNvPr id="484" name="n_3mainValue【認定こども園・幼稚園・保育所】&#10;一人当たり面積"/>
        <xdr:cNvSpPr txBox="1"/>
      </xdr:nvSpPr>
      <xdr:spPr>
        <a:xfrm>
          <a:off x="19310427"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7" name="テキスト ボックス 49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5" name="テキスト ボックス 5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7" name="テキスト ボックス 50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9" name="直線コネクタ 508"/>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10"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11" name="直線コネクタ 51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12"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13" name="直線コネクタ 512"/>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4"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5" name="フローチャート: 判断 514"/>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6" name="フローチャート: 判断 515"/>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7" name="フローチャート: 判断 516"/>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8" name="フローチャート: 判断 517"/>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9" name="フローチャート: 判断 518"/>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25" name="楕円 524"/>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526" name="【学校施設】&#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527" name="楕円 526"/>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139065</xdr:rowOff>
    </xdr:to>
    <xdr:cxnSp macro="">
      <xdr:nvCxnSpPr>
        <xdr:cNvPr id="528" name="直線コネクタ 527"/>
        <xdr:cNvCxnSpPr/>
      </xdr:nvCxnSpPr>
      <xdr:spPr>
        <a:xfrm flipV="1">
          <a:off x="15481300" y="1034415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529" name="楕円 528"/>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97155</xdr:rowOff>
    </xdr:from>
    <xdr:to>
      <xdr:col>81</xdr:col>
      <xdr:colOff>50800</xdr:colOff>
      <xdr:row>60</xdr:row>
      <xdr:rowOff>139065</xdr:rowOff>
    </xdr:to>
    <xdr:cxnSp macro="">
      <xdr:nvCxnSpPr>
        <xdr:cNvPr id="530" name="直線コネクタ 529"/>
        <xdr:cNvCxnSpPr/>
      </xdr:nvCxnSpPr>
      <xdr:spPr>
        <a:xfrm>
          <a:off x="14592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xdr:rowOff>
    </xdr:from>
    <xdr:to>
      <xdr:col>72</xdr:col>
      <xdr:colOff>38100</xdr:colOff>
      <xdr:row>60</xdr:row>
      <xdr:rowOff>106045</xdr:rowOff>
    </xdr:to>
    <xdr:sp macro="" textlink="">
      <xdr:nvSpPr>
        <xdr:cNvPr id="531" name="楕円 530"/>
        <xdr:cNvSpPr/>
      </xdr:nvSpPr>
      <xdr:spPr>
        <a:xfrm>
          <a:off x="13652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97155</xdr:rowOff>
    </xdr:to>
    <xdr:cxnSp macro="">
      <xdr:nvCxnSpPr>
        <xdr:cNvPr id="532" name="直線コネクタ 531"/>
        <xdr:cNvCxnSpPr/>
      </xdr:nvCxnSpPr>
      <xdr:spPr>
        <a:xfrm>
          <a:off x="13703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4"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35"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6"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537" name="n_1mainValue【学校施設】&#10;有形固定資産減価償却率"/>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538" name="n_2mainValue【学校施設】&#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97172</xdr:rowOff>
    </xdr:from>
    <xdr:ext cx="405111" cy="259045"/>
    <xdr:sp macro="" textlink="">
      <xdr:nvSpPr>
        <xdr:cNvPr id="539" name="n_3mainValue【学校施設】&#10;有形固定資産減価償却率"/>
        <xdr:cNvSpPr txBox="1"/>
      </xdr:nvSpPr>
      <xdr:spPr>
        <a:xfrm>
          <a:off x="13500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5" name="テキスト ボックス 55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7" name="テキスト ボックス 55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9" name="テキスト ボックス 55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1" name="テキスト ボックス 56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63" name="直線コネクタ 562"/>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4"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5" name="直線コネクタ 564"/>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6"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7" name="直線コネクタ 566"/>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568"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9" name="フローチャート: 判断 568"/>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70" name="フローチャート: 判断 569"/>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71" name="フローチャート: 判断 570"/>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72" name="フローチャート: 判断 571"/>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73" name="フローチャート: 判断 572"/>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134824</xdr:rowOff>
    </xdr:from>
    <xdr:to>
      <xdr:col>116</xdr:col>
      <xdr:colOff>114300</xdr:colOff>
      <xdr:row>63</xdr:row>
      <xdr:rowOff>64974</xdr:rowOff>
    </xdr:to>
    <xdr:sp macro="" textlink="">
      <xdr:nvSpPr>
        <xdr:cNvPr id="579" name="楕円 578"/>
        <xdr:cNvSpPr/>
      </xdr:nvSpPr>
      <xdr:spPr>
        <a:xfrm>
          <a:off x="22110700" y="10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49751</xdr:rowOff>
    </xdr:from>
    <xdr:ext cx="469744" cy="259045"/>
    <xdr:sp macro="" textlink="">
      <xdr:nvSpPr>
        <xdr:cNvPr id="580" name="【学校施設】&#10;一人当たり面積該当値テキスト"/>
        <xdr:cNvSpPr txBox="1"/>
      </xdr:nvSpPr>
      <xdr:spPr>
        <a:xfrm>
          <a:off x="22199600" y="106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144043</xdr:rowOff>
    </xdr:from>
    <xdr:to>
      <xdr:col>112</xdr:col>
      <xdr:colOff>38100</xdr:colOff>
      <xdr:row>63</xdr:row>
      <xdr:rowOff>74193</xdr:rowOff>
    </xdr:to>
    <xdr:sp macro="" textlink="">
      <xdr:nvSpPr>
        <xdr:cNvPr id="581" name="楕円 580"/>
        <xdr:cNvSpPr/>
      </xdr:nvSpPr>
      <xdr:spPr>
        <a:xfrm>
          <a:off x="21272500" y="107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14174</xdr:rowOff>
    </xdr:from>
    <xdr:to>
      <xdr:col>116</xdr:col>
      <xdr:colOff>63500</xdr:colOff>
      <xdr:row>63</xdr:row>
      <xdr:rowOff>23393</xdr:rowOff>
    </xdr:to>
    <xdr:cxnSp macro="">
      <xdr:nvCxnSpPr>
        <xdr:cNvPr id="582" name="直線コネクタ 581"/>
        <xdr:cNvCxnSpPr/>
      </xdr:nvCxnSpPr>
      <xdr:spPr>
        <a:xfrm flipV="1">
          <a:off x="21323300" y="10815524"/>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148692</xdr:rowOff>
    </xdr:from>
    <xdr:to>
      <xdr:col>107</xdr:col>
      <xdr:colOff>101600</xdr:colOff>
      <xdr:row>63</xdr:row>
      <xdr:rowOff>78842</xdr:rowOff>
    </xdr:to>
    <xdr:sp macro="" textlink="">
      <xdr:nvSpPr>
        <xdr:cNvPr id="583" name="楕円 582"/>
        <xdr:cNvSpPr/>
      </xdr:nvSpPr>
      <xdr:spPr>
        <a:xfrm>
          <a:off x="20383500" y="107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23393</xdr:rowOff>
    </xdr:from>
    <xdr:to>
      <xdr:col>111</xdr:col>
      <xdr:colOff>177800</xdr:colOff>
      <xdr:row>63</xdr:row>
      <xdr:rowOff>28042</xdr:rowOff>
    </xdr:to>
    <xdr:cxnSp macro="">
      <xdr:nvCxnSpPr>
        <xdr:cNvPr id="584" name="直線コネクタ 583"/>
        <xdr:cNvCxnSpPr/>
      </xdr:nvCxnSpPr>
      <xdr:spPr>
        <a:xfrm flipV="1">
          <a:off x="20434300" y="1082474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153950</xdr:rowOff>
    </xdr:from>
    <xdr:to>
      <xdr:col>102</xdr:col>
      <xdr:colOff>165100</xdr:colOff>
      <xdr:row>63</xdr:row>
      <xdr:rowOff>84100</xdr:rowOff>
    </xdr:to>
    <xdr:sp macro="" textlink="">
      <xdr:nvSpPr>
        <xdr:cNvPr id="585" name="楕円 584"/>
        <xdr:cNvSpPr/>
      </xdr:nvSpPr>
      <xdr:spPr>
        <a:xfrm>
          <a:off x="19494500" y="107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28042</xdr:rowOff>
    </xdr:from>
    <xdr:to>
      <xdr:col>107</xdr:col>
      <xdr:colOff>50800</xdr:colOff>
      <xdr:row>63</xdr:row>
      <xdr:rowOff>33300</xdr:rowOff>
    </xdr:to>
    <xdr:cxnSp macro="">
      <xdr:nvCxnSpPr>
        <xdr:cNvPr id="586" name="直線コネクタ 585"/>
        <xdr:cNvCxnSpPr/>
      </xdr:nvCxnSpPr>
      <xdr:spPr>
        <a:xfrm flipV="1">
          <a:off x="19545300" y="1082939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587"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88"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589"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590"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65320</xdr:rowOff>
    </xdr:from>
    <xdr:ext cx="469744" cy="259045"/>
    <xdr:sp macro="" textlink="">
      <xdr:nvSpPr>
        <xdr:cNvPr id="591" name="n_1mainValue【学校施設】&#10;一人当たり面積"/>
        <xdr:cNvSpPr txBox="1"/>
      </xdr:nvSpPr>
      <xdr:spPr>
        <a:xfrm>
          <a:off x="21075727" y="108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69969</xdr:rowOff>
    </xdr:from>
    <xdr:ext cx="469744" cy="259045"/>
    <xdr:sp macro="" textlink="">
      <xdr:nvSpPr>
        <xdr:cNvPr id="592" name="n_2mainValue【学校施設】&#10;一人当たり面積"/>
        <xdr:cNvSpPr txBox="1"/>
      </xdr:nvSpPr>
      <xdr:spPr>
        <a:xfrm>
          <a:off x="20199427" y="1087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75227</xdr:rowOff>
    </xdr:from>
    <xdr:ext cx="469744" cy="259045"/>
    <xdr:sp macro="" textlink="">
      <xdr:nvSpPr>
        <xdr:cNvPr id="593" name="n_3mainValue【学校施設】&#10;一人当たり面積"/>
        <xdr:cNvSpPr txBox="1"/>
      </xdr:nvSpPr>
      <xdr:spPr>
        <a:xfrm>
          <a:off x="19310427" y="108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0" name="テキスト ボックス 6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2" name="テキスト ボックス 6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34" name="直線コネクタ 63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6" name="直線コネクタ 63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3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38" name="直線コネクタ 63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3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40" name="フローチャート: 判断 63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41" name="フローチャート: 判断 64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42" name="フローチャート: 判断 64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43" name="フローチャート: 判断 64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44" name="フローチャート: 判断 64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99695</xdr:rowOff>
    </xdr:from>
    <xdr:to>
      <xdr:col>85</xdr:col>
      <xdr:colOff>177800</xdr:colOff>
      <xdr:row>109</xdr:row>
      <xdr:rowOff>29845</xdr:rowOff>
    </xdr:to>
    <xdr:sp macro="" textlink="">
      <xdr:nvSpPr>
        <xdr:cNvPr id="650" name="楕円 649"/>
        <xdr:cNvSpPr/>
      </xdr:nvSpPr>
      <xdr:spPr>
        <a:xfrm>
          <a:off x="162687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14622</xdr:rowOff>
    </xdr:from>
    <xdr:ext cx="405111" cy="259045"/>
    <xdr:sp macro="" textlink="">
      <xdr:nvSpPr>
        <xdr:cNvPr id="651" name="【公民館】&#10;有形固定資産減価償却率該当値テキスト"/>
        <xdr:cNvSpPr txBox="1"/>
      </xdr:nvSpPr>
      <xdr:spPr>
        <a:xfrm>
          <a:off x="16357600" y="185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99695</xdr:rowOff>
    </xdr:from>
    <xdr:to>
      <xdr:col>81</xdr:col>
      <xdr:colOff>101600</xdr:colOff>
      <xdr:row>109</xdr:row>
      <xdr:rowOff>29845</xdr:rowOff>
    </xdr:to>
    <xdr:sp macro="" textlink="">
      <xdr:nvSpPr>
        <xdr:cNvPr id="652" name="楕円 651"/>
        <xdr:cNvSpPr/>
      </xdr:nvSpPr>
      <xdr:spPr>
        <a:xfrm>
          <a:off x="15430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150495</xdr:rowOff>
    </xdr:from>
    <xdr:to>
      <xdr:col>85</xdr:col>
      <xdr:colOff>127000</xdr:colOff>
      <xdr:row>108</xdr:row>
      <xdr:rowOff>150495</xdr:rowOff>
    </xdr:to>
    <xdr:cxnSp macro="">
      <xdr:nvCxnSpPr>
        <xdr:cNvPr id="653" name="直線コネクタ 652"/>
        <xdr:cNvCxnSpPr/>
      </xdr:nvCxnSpPr>
      <xdr:spPr>
        <a:xfrm>
          <a:off x="15481300" y="18667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80645</xdr:rowOff>
    </xdr:from>
    <xdr:to>
      <xdr:col>76</xdr:col>
      <xdr:colOff>165100</xdr:colOff>
      <xdr:row>109</xdr:row>
      <xdr:rowOff>10795</xdr:rowOff>
    </xdr:to>
    <xdr:sp macro="" textlink="">
      <xdr:nvSpPr>
        <xdr:cNvPr id="654" name="楕円 653"/>
        <xdr:cNvSpPr/>
      </xdr:nvSpPr>
      <xdr:spPr>
        <a:xfrm>
          <a:off x="14541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131445</xdr:rowOff>
    </xdr:from>
    <xdr:to>
      <xdr:col>81</xdr:col>
      <xdr:colOff>50800</xdr:colOff>
      <xdr:row>108</xdr:row>
      <xdr:rowOff>150495</xdr:rowOff>
    </xdr:to>
    <xdr:cxnSp macro="">
      <xdr:nvCxnSpPr>
        <xdr:cNvPr id="655" name="直線コネクタ 654"/>
        <xdr:cNvCxnSpPr/>
      </xdr:nvCxnSpPr>
      <xdr:spPr>
        <a:xfrm>
          <a:off x="14592300" y="18648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38736</xdr:rowOff>
    </xdr:from>
    <xdr:to>
      <xdr:col>72</xdr:col>
      <xdr:colOff>38100</xdr:colOff>
      <xdr:row>108</xdr:row>
      <xdr:rowOff>140336</xdr:rowOff>
    </xdr:to>
    <xdr:sp macro="" textlink="">
      <xdr:nvSpPr>
        <xdr:cNvPr id="656" name="楕円 655"/>
        <xdr:cNvSpPr/>
      </xdr:nvSpPr>
      <xdr:spPr>
        <a:xfrm>
          <a:off x="13652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89536</xdr:rowOff>
    </xdr:from>
    <xdr:to>
      <xdr:col>76</xdr:col>
      <xdr:colOff>114300</xdr:colOff>
      <xdr:row>108</xdr:row>
      <xdr:rowOff>131445</xdr:rowOff>
    </xdr:to>
    <xdr:cxnSp macro="">
      <xdr:nvCxnSpPr>
        <xdr:cNvPr id="657" name="直線コネクタ 656"/>
        <xdr:cNvCxnSpPr/>
      </xdr:nvCxnSpPr>
      <xdr:spPr>
        <a:xfrm>
          <a:off x="13703300" y="186061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58"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59"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60"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61"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20972</xdr:rowOff>
    </xdr:from>
    <xdr:ext cx="405111" cy="259045"/>
    <xdr:sp macro="" textlink="">
      <xdr:nvSpPr>
        <xdr:cNvPr id="662" name="n_1mainValue【公民館】&#10;有形固定資産減価償却率"/>
        <xdr:cNvSpPr txBox="1"/>
      </xdr:nvSpPr>
      <xdr:spPr>
        <a:xfrm>
          <a:off x="152660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1922</xdr:rowOff>
    </xdr:from>
    <xdr:ext cx="405111" cy="259045"/>
    <xdr:sp macro="" textlink="">
      <xdr:nvSpPr>
        <xdr:cNvPr id="663" name="n_2mainValue【公民館】&#10;有形固定資産減価償却率"/>
        <xdr:cNvSpPr txBox="1"/>
      </xdr:nvSpPr>
      <xdr:spPr>
        <a:xfrm>
          <a:off x="14389744" y="186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131463</xdr:rowOff>
    </xdr:from>
    <xdr:ext cx="405111" cy="259045"/>
    <xdr:sp macro="" textlink="">
      <xdr:nvSpPr>
        <xdr:cNvPr id="664" name="n_3mainValue【公民館】&#10;有形固定資産減価償却率"/>
        <xdr:cNvSpPr txBox="1"/>
      </xdr:nvSpPr>
      <xdr:spPr>
        <a:xfrm>
          <a:off x="135007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88" name="直線コネクタ 687"/>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89"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90" name="直線コネクタ 689"/>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91"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92" name="直線コネクタ 691"/>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693" name="【公民館】&#10;一人当たり面積平均値テキスト"/>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94" name="フローチャート: 判断 693"/>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95" name="フローチャート: 判断 694"/>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96" name="フローチャート: 判断 695"/>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97" name="フローチャート: 判断 696"/>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98" name="フローチャート: 判断 697"/>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10350</xdr:rowOff>
    </xdr:from>
    <xdr:to>
      <xdr:col>116</xdr:col>
      <xdr:colOff>114300</xdr:colOff>
      <xdr:row>108</xdr:row>
      <xdr:rowOff>111950</xdr:rowOff>
    </xdr:to>
    <xdr:sp macro="" textlink="">
      <xdr:nvSpPr>
        <xdr:cNvPr id="704" name="楕円 703"/>
        <xdr:cNvSpPr/>
      </xdr:nvSpPr>
      <xdr:spPr>
        <a:xfrm>
          <a:off x="22110700" y="185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96727</xdr:rowOff>
    </xdr:from>
    <xdr:ext cx="469744" cy="259045"/>
    <xdr:sp macro="" textlink="">
      <xdr:nvSpPr>
        <xdr:cNvPr id="705" name="【公民館】&#10;一人当たり面積該当値テキスト"/>
        <xdr:cNvSpPr txBox="1"/>
      </xdr:nvSpPr>
      <xdr:spPr>
        <a:xfrm>
          <a:off x="22199600" y="1844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13779</xdr:rowOff>
    </xdr:from>
    <xdr:to>
      <xdr:col>112</xdr:col>
      <xdr:colOff>38100</xdr:colOff>
      <xdr:row>108</xdr:row>
      <xdr:rowOff>115379</xdr:rowOff>
    </xdr:to>
    <xdr:sp macro="" textlink="">
      <xdr:nvSpPr>
        <xdr:cNvPr id="706" name="楕円 705"/>
        <xdr:cNvSpPr/>
      </xdr:nvSpPr>
      <xdr:spPr>
        <a:xfrm>
          <a:off x="21272500" y="18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61150</xdr:rowOff>
    </xdr:from>
    <xdr:to>
      <xdr:col>116</xdr:col>
      <xdr:colOff>63500</xdr:colOff>
      <xdr:row>108</xdr:row>
      <xdr:rowOff>64579</xdr:rowOff>
    </xdr:to>
    <xdr:cxnSp macro="">
      <xdr:nvCxnSpPr>
        <xdr:cNvPr id="707" name="直線コネクタ 706"/>
        <xdr:cNvCxnSpPr/>
      </xdr:nvCxnSpPr>
      <xdr:spPr>
        <a:xfrm flipV="1">
          <a:off x="21323300" y="1857775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15684</xdr:rowOff>
    </xdr:from>
    <xdr:to>
      <xdr:col>107</xdr:col>
      <xdr:colOff>101600</xdr:colOff>
      <xdr:row>108</xdr:row>
      <xdr:rowOff>117284</xdr:rowOff>
    </xdr:to>
    <xdr:sp macro="" textlink="">
      <xdr:nvSpPr>
        <xdr:cNvPr id="708" name="楕円 707"/>
        <xdr:cNvSpPr/>
      </xdr:nvSpPr>
      <xdr:spPr>
        <a:xfrm>
          <a:off x="20383500" y="185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64579</xdr:rowOff>
    </xdr:from>
    <xdr:to>
      <xdr:col>111</xdr:col>
      <xdr:colOff>177800</xdr:colOff>
      <xdr:row>108</xdr:row>
      <xdr:rowOff>66484</xdr:rowOff>
    </xdr:to>
    <xdr:cxnSp macro="">
      <xdr:nvCxnSpPr>
        <xdr:cNvPr id="709" name="直線コネクタ 708"/>
        <xdr:cNvCxnSpPr/>
      </xdr:nvCxnSpPr>
      <xdr:spPr>
        <a:xfrm flipV="1">
          <a:off x="20434300" y="1858117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710" name="楕円 709"/>
        <xdr:cNvSpPr/>
      </xdr:nvSpPr>
      <xdr:spPr>
        <a:xfrm>
          <a:off x="19494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66484</xdr:rowOff>
    </xdr:from>
    <xdr:to>
      <xdr:col>107</xdr:col>
      <xdr:colOff>50800</xdr:colOff>
      <xdr:row>108</xdr:row>
      <xdr:rowOff>68580</xdr:rowOff>
    </xdr:to>
    <xdr:cxnSp macro="">
      <xdr:nvCxnSpPr>
        <xdr:cNvPr id="711" name="直線コネクタ 710"/>
        <xdr:cNvCxnSpPr/>
      </xdr:nvCxnSpPr>
      <xdr:spPr>
        <a:xfrm flipV="1">
          <a:off x="19545300" y="185830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712" name="n_1aveValue【公民館】&#10;一人当たり面積"/>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713"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14"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71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106506</xdr:rowOff>
    </xdr:from>
    <xdr:ext cx="469744" cy="259045"/>
    <xdr:sp macro="" textlink="">
      <xdr:nvSpPr>
        <xdr:cNvPr id="716" name="n_1mainValue【公民館】&#10;一人当たり面積"/>
        <xdr:cNvSpPr txBox="1"/>
      </xdr:nvSpPr>
      <xdr:spPr>
        <a:xfrm>
          <a:off x="21075727" y="1862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108411</xdr:rowOff>
    </xdr:from>
    <xdr:ext cx="469744" cy="259045"/>
    <xdr:sp macro="" textlink="">
      <xdr:nvSpPr>
        <xdr:cNvPr id="717" name="n_2mainValue【公民館】&#10;一人当たり面積"/>
        <xdr:cNvSpPr txBox="1"/>
      </xdr:nvSpPr>
      <xdr:spPr>
        <a:xfrm>
          <a:off x="20199427" y="1862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110507</xdr:rowOff>
    </xdr:from>
    <xdr:ext cx="469744" cy="259045"/>
    <xdr:sp macro="" textlink="">
      <xdr:nvSpPr>
        <xdr:cNvPr id="718" name="n_3mainValue【公民館】&#10;一人当たり面積"/>
        <xdr:cNvSpPr txBox="1"/>
      </xdr:nvSpPr>
      <xdr:spPr>
        <a:xfrm>
          <a:off x="193104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トンネル、学校施設、公営住宅、公民館であり、特に低くなっている施設は、道路、認定こども園・幼稚園・保育所である。特に公民館が高い水準であることから、施設の老朽化に対する長寿命化や施設の統合化を検討する必要があり、老朽化施設については、建替えが必要になるものと思われ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平成１９年度に老朽化した上松保育園とねざめ保育園を統合し建替えを行っており、有形固定資産減価償却率は低くなっているが、１４年が経過することから若干老朽化が見られる。今後も維持管理の増加を見込み子育て環境の整備、公民館の整備修繕に取り組んで行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132080</xdr:rowOff>
    </xdr:from>
    <xdr:to>
      <xdr:col>24</xdr:col>
      <xdr:colOff>114300</xdr:colOff>
      <xdr:row>64</xdr:row>
      <xdr:rowOff>62230</xdr:rowOff>
    </xdr:to>
    <xdr:sp macro="" textlink="">
      <xdr:nvSpPr>
        <xdr:cNvPr id="89" name="楕円 88"/>
        <xdr:cNvSpPr/>
      </xdr:nvSpPr>
      <xdr:spPr>
        <a:xfrm>
          <a:off x="4584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47007</xdr:rowOff>
    </xdr:from>
    <xdr:ext cx="405111" cy="259045"/>
    <xdr:sp macro="" textlink="">
      <xdr:nvSpPr>
        <xdr:cNvPr id="90" name="【体育館・プール】&#10;有形固定資産減価償却率該当値テキスト"/>
        <xdr:cNvSpPr txBox="1"/>
      </xdr:nvSpPr>
      <xdr:spPr>
        <a:xfrm>
          <a:off x="4673600" y="1084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91" name="楕円 90"/>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0</xdr:rowOff>
    </xdr:from>
    <xdr:to>
      <xdr:col>24</xdr:col>
      <xdr:colOff>63500</xdr:colOff>
      <xdr:row>64</xdr:row>
      <xdr:rowOff>11430</xdr:rowOff>
    </xdr:to>
    <xdr:cxnSp macro="">
      <xdr:nvCxnSpPr>
        <xdr:cNvPr id="92" name="直線コネクタ 91"/>
        <xdr:cNvCxnSpPr/>
      </xdr:nvCxnSpPr>
      <xdr:spPr>
        <a:xfrm>
          <a:off x="3797300" y="109728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74930</xdr:rowOff>
    </xdr:from>
    <xdr:to>
      <xdr:col>15</xdr:col>
      <xdr:colOff>101600</xdr:colOff>
      <xdr:row>64</xdr:row>
      <xdr:rowOff>5080</xdr:rowOff>
    </xdr:to>
    <xdr:sp macro="" textlink="">
      <xdr:nvSpPr>
        <xdr:cNvPr id="93" name="楕円 92"/>
        <xdr:cNvSpPr/>
      </xdr:nvSpPr>
      <xdr:spPr>
        <a:xfrm>
          <a:off x="2857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125730</xdr:rowOff>
    </xdr:from>
    <xdr:to>
      <xdr:col>19</xdr:col>
      <xdr:colOff>177800</xdr:colOff>
      <xdr:row>64</xdr:row>
      <xdr:rowOff>0</xdr:rowOff>
    </xdr:to>
    <xdr:cxnSp macro="">
      <xdr:nvCxnSpPr>
        <xdr:cNvPr id="94" name="直線コネクタ 93"/>
        <xdr:cNvCxnSpPr/>
      </xdr:nvCxnSpPr>
      <xdr:spPr>
        <a:xfrm>
          <a:off x="2908300" y="1092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31115</xdr:rowOff>
    </xdr:from>
    <xdr:to>
      <xdr:col>10</xdr:col>
      <xdr:colOff>165100</xdr:colOff>
      <xdr:row>63</xdr:row>
      <xdr:rowOff>132715</xdr:rowOff>
    </xdr:to>
    <xdr:sp macro="" textlink="">
      <xdr:nvSpPr>
        <xdr:cNvPr id="95" name="楕円 94"/>
        <xdr:cNvSpPr/>
      </xdr:nvSpPr>
      <xdr:spPr>
        <a:xfrm>
          <a:off x="196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81915</xdr:rowOff>
    </xdr:from>
    <xdr:to>
      <xdr:col>15</xdr:col>
      <xdr:colOff>50800</xdr:colOff>
      <xdr:row>63</xdr:row>
      <xdr:rowOff>125730</xdr:rowOff>
    </xdr:to>
    <xdr:cxnSp macro="">
      <xdr:nvCxnSpPr>
        <xdr:cNvPr id="96" name="直線コネクタ 95"/>
        <xdr:cNvCxnSpPr/>
      </xdr:nvCxnSpPr>
      <xdr:spPr>
        <a:xfrm>
          <a:off x="2019300" y="10883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41927</xdr:rowOff>
    </xdr:from>
    <xdr:ext cx="405111" cy="259045"/>
    <xdr:sp macro="" textlink="">
      <xdr:nvSpPr>
        <xdr:cNvPr id="101" name="n_1mainValue【体育館・プール】&#10;有形固定資産減価償却率"/>
        <xdr:cNvSpPr txBox="1"/>
      </xdr:nvSpPr>
      <xdr:spPr>
        <a:xfrm>
          <a:off x="3582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167657</xdr:rowOff>
    </xdr:from>
    <xdr:ext cx="405111" cy="259045"/>
    <xdr:sp macro="" textlink="">
      <xdr:nvSpPr>
        <xdr:cNvPr id="102" name="n_2mainValue【体育館・プール】&#10;有形固定資産減価償却率"/>
        <xdr:cNvSpPr txBox="1"/>
      </xdr:nvSpPr>
      <xdr:spPr>
        <a:xfrm>
          <a:off x="2705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123842</xdr:rowOff>
    </xdr:from>
    <xdr:ext cx="405111" cy="259045"/>
    <xdr:sp macro="" textlink="">
      <xdr:nvSpPr>
        <xdr:cNvPr id="103" name="n_3mainValue【体育館・プール】&#10;有形固定資産減価償却率"/>
        <xdr:cNvSpPr txBox="1"/>
      </xdr:nvSpPr>
      <xdr:spPr>
        <a:xfrm>
          <a:off x="1816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4"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64480</xdr:rowOff>
    </xdr:from>
    <xdr:to>
      <xdr:col>55</xdr:col>
      <xdr:colOff>50800</xdr:colOff>
      <xdr:row>63</xdr:row>
      <xdr:rowOff>166080</xdr:rowOff>
    </xdr:to>
    <xdr:sp macro="" textlink="">
      <xdr:nvSpPr>
        <xdr:cNvPr id="145" name="楕円 144"/>
        <xdr:cNvSpPr/>
      </xdr:nvSpPr>
      <xdr:spPr>
        <a:xfrm>
          <a:off x="10426700" y="10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42907</xdr:rowOff>
    </xdr:from>
    <xdr:ext cx="469744" cy="259045"/>
    <xdr:sp macro="" textlink="">
      <xdr:nvSpPr>
        <xdr:cNvPr id="146" name="【体育館・プール】&#10;一人当たり面積該当値テキスト"/>
        <xdr:cNvSpPr txBox="1"/>
      </xdr:nvSpPr>
      <xdr:spPr>
        <a:xfrm>
          <a:off x="10515600" y="1084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71991</xdr:rowOff>
    </xdr:from>
    <xdr:to>
      <xdr:col>50</xdr:col>
      <xdr:colOff>165100</xdr:colOff>
      <xdr:row>64</xdr:row>
      <xdr:rowOff>2141</xdr:rowOff>
    </xdr:to>
    <xdr:sp macro="" textlink="">
      <xdr:nvSpPr>
        <xdr:cNvPr id="147" name="楕円 146"/>
        <xdr:cNvSpPr/>
      </xdr:nvSpPr>
      <xdr:spPr>
        <a:xfrm>
          <a:off x="95885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115280</xdr:rowOff>
    </xdr:from>
    <xdr:to>
      <xdr:col>55</xdr:col>
      <xdr:colOff>0</xdr:colOff>
      <xdr:row>63</xdr:row>
      <xdr:rowOff>122791</xdr:rowOff>
    </xdr:to>
    <xdr:cxnSp macro="">
      <xdr:nvCxnSpPr>
        <xdr:cNvPr id="148" name="直線コネクタ 147"/>
        <xdr:cNvCxnSpPr/>
      </xdr:nvCxnSpPr>
      <xdr:spPr>
        <a:xfrm flipV="1">
          <a:off x="9639300" y="10916630"/>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63826</xdr:rowOff>
    </xdr:from>
    <xdr:to>
      <xdr:col>46</xdr:col>
      <xdr:colOff>38100</xdr:colOff>
      <xdr:row>63</xdr:row>
      <xdr:rowOff>165426</xdr:rowOff>
    </xdr:to>
    <xdr:sp macro="" textlink="">
      <xdr:nvSpPr>
        <xdr:cNvPr id="149" name="楕円 148"/>
        <xdr:cNvSpPr/>
      </xdr:nvSpPr>
      <xdr:spPr>
        <a:xfrm>
          <a:off x="8699500" y="108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114626</xdr:rowOff>
    </xdr:from>
    <xdr:to>
      <xdr:col>50</xdr:col>
      <xdr:colOff>114300</xdr:colOff>
      <xdr:row>63</xdr:row>
      <xdr:rowOff>122791</xdr:rowOff>
    </xdr:to>
    <xdr:cxnSp macro="">
      <xdr:nvCxnSpPr>
        <xdr:cNvPr id="150" name="直線コネクタ 149"/>
        <xdr:cNvCxnSpPr/>
      </xdr:nvCxnSpPr>
      <xdr:spPr>
        <a:xfrm>
          <a:off x="8750300" y="10915976"/>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68399</xdr:rowOff>
    </xdr:from>
    <xdr:to>
      <xdr:col>41</xdr:col>
      <xdr:colOff>101600</xdr:colOff>
      <xdr:row>63</xdr:row>
      <xdr:rowOff>169999</xdr:rowOff>
    </xdr:to>
    <xdr:sp macro="" textlink="">
      <xdr:nvSpPr>
        <xdr:cNvPr id="151" name="楕円 150"/>
        <xdr:cNvSpPr/>
      </xdr:nvSpPr>
      <xdr:spPr>
        <a:xfrm>
          <a:off x="781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114626</xdr:rowOff>
    </xdr:from>
    <xdr:to>
      <xdr:col>45</xdr:col>
      <xdr:colOff>177800</xdr:colOff>
      <xdr:row>63</xdr:row>
      <xdr:rowOff>119199</xdr:rowOff>
    </xdr:to>
    <xdr:cxnSp macro="">
      <xdr:nvCxnSpPr>
        <xdr:cNvPr id="152" name="直線コネクタ 151"/>
        <xdr:cNvCxnSpPr/>
      </xdr:nvCxnSpPr>
      <xdr:spPr>
        <a:xfrm flipV="1">
          <a:off x="7861300" y="1091597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164718</xdr:rowOff>
    </xdr:from>
    <xdr:ext cx="469744" cy="259045"/>
    <xdr:sp macro="" textlink="">
      <xdr:nvSpPr>
        <xdr:cNvPr id="157" name="n_1mainValue【体育館・プール】&#10;一人当たり面積"/>
        <xdr:cNvSpPr txBox="1"/>
      </xdr:nvSpPr>
      <xdr:spPr>
        <a:xfrm>
          <a:off x="9391727"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156553</xdr:rowOff>
    </xdr:from>
    <xdr:ext cx="469744" cy="259045"/>
    <xdr:sp macro="" textlink="">
      <xdr:nvSpPr>
        <xdr:cNvPr id="158" name="n_2mainValue【体育館・プール】&#10;一人当たり面積"/>
        <xdr:cNvSpPr txBox="1"/>
      </xdr:nvSpPr>
      <xdr:spPr>
        <a:xfrm>
          <a:off x="8515427" y="109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161126</xdr:rowOff>
    </xdr:from>
    <xdr:ext cx="469744" cy="259045"/>
    <xdr:sp macro="" textlink="">
      <xdr:nvSpPr>
        <xdr:cNvPr id="159" name="n_3mainValue【体育館・プール】&#10;一人当たり面積"/>
        <xdr:cNvSpPr txBox="1"/>
      </xdr:nvSpPr>
      <xdr:spPr>
        <a:xfrm>
          <a:off x="7626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83820</xdr:rowOff>
    </xdr:from>
    <xdr:to>
      <xdr:col>24</xdr:col>
      <xdr:colOff>114300</xdr:colOff>
      <xdr:row>83</xdr:row>
      <xdr:rowOff>13970</xdr:rowOff>
    </xdr:to>
    <xdr:sp macro="" textlink="">
      <xdr:nvSpPr>
        <xdr:cNvPr id="199" name="楕円 198"/>
        <xdr:cNvSpPr/>
      </xdr:nvSpPr>
      <xdr:spPr>
        <a:xfrm>
          <a:off x="45847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62247</xdr:rowOff>
    </xdr:from>
    <xdr:ext cx="405111" cy="259045"/>
    <xdr:sp macro="" textlink="">
      <xdr:nvSpPr>
        <xdr:cNvPr id="200" name="【福祉施設】&#10;有形固定資産減価償却率該当値テキスト"/>
        <xdr:cNvSpPr txBox="1"/>
      </xdr:nvSpPr>
      <xdr:spPr>
        <a:xfrm>
          <a:off x="4673600" y="1412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53339</xdr:rowOff>
    </xdr:from>
    <xdr:to>
      <xdr:col>20</xdr:col>
      <xdr:colOff>38100</xdr:colOff>
      <xdr:row>82</xdr:row>
      <xdr:rowOff>154939</xdr:rowOff>
    </xdr:to>
    <xdr:sp macro="" textlink="">
      <xdr:nvSpPr>
        <xdr:cNvPr id="201" name="楕円 200"/>
        <xdr:cNvSpPr/>
      </xdr:nvSpPr>
      <xdr:spPr>
        <a:xfrm>
          <a:off x="3746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104139</xdr:rowOff>
    </xdr:from>
    <xdr:to>
      <xdr:col>24</xdr:col>
      <xdr:colOff>63500</xdr:colOff>
      <xdr:row>82</xdr:row>
      <xdr:rowOff>134620</xdr:rowOff>
    </xdr:to>
    <xdr:cxnSp macro="">
      <xdr:nvCxnSpPr>
        <xdr:cNvPr id="202" name="直線コネクタ 201"/>
        <xdr:cNvCxnSpPr/>
      </xdr:nvCxnSpPr>
      <xdr:spPr>
        <a:xfrm>
          <a:off x="3797300" y="14163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03" name="楕円 202"/>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104139</xdr:rowOff>
    </xdr:from>
    <xdr:to>
      <xdr:col>19</xdr:col>
      <xdr:colOff>177800</xdr:colOff>
      <xdr:row>82</xdr:row>
      <xdr:rowOff>167639</xdr:rowOff>
    </xdr:to>
    <xdr:cxnSp macro="">
      <xdr:nvCxnSpPr>
        <xdr:cNvPr id="204" name="直線コネクタ 203"/>
        <xdr:cNvCxnSpPr/>
      </xdr:nvCxnSpPr>
      <xdr:spPr>
        <a:xfrm flipV="1">
          <a:off x="2908300" y="14163039"/>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205" name="楕円 204"/>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82</xdr:row>
      <xdr:rowOff>167639</xdr:rowOff>
    </xdr:to>
    <xdr:cxnSp macro="">
      <xdr:nvCxnSpPr>
        <xdr:cNvPr id="206" name="直線コネクタ 205"/>
        <xdr:cNvCxnSpPr/>
      </xdr:nvCxnSpPr>
      <xdr:spPr>
        <a:xfrm>
          <a:off x="2019300" y="14192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146066</xdr:rowOff>
    </xdr:from>
    <xdr:ext cx="405111" cy="259045"/>
    <xdr:sp macro="" textlink="">
      <xdr:nvSpPr>
        <xdr:cNvPr id="211" name="n_1mainValue【福祉施設】&#10;有形固定資産減価償却率"/>
        <xdr:cNvSpPr txBox="1"/>
      </xdr:nvSpPr>
      <xdr:spPr>
        <a:xfrm>
          <a:off x="35820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12" name="n_2mainValue【福祉施設】&#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213" name="n_3mainValue【福祉施設】&#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44" name="【福祉施設】&#10;一人当たり面積平均値テキスト"/>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141441</xdr:rowOff>
    </xdr:from>
    <xdr:to>
      <xdr:col>55</xdr:col>
      <xdr:colOff>50800</xdr:colOff>
      <xdr:row>86</xdr:row>
      <xdr:rowOff>71591</xdr:rowOff>
    </xdr:to>
    <xdr:sp macro="" textlink="">
      <xdr:nvSpPr>
        <xdr:cNvPr id="255" name="楕円 254"/>
        <xdr:cNvSpPr/>
      </xdr:nvSpPr>
      <xdr:spPr>
        <a:xfrm>
          <a:off x="10426700" y="14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119868</xdr:rowOff>
    </xdr:from>
    <xdr:ext cx="469744" cy="259045"/>
    <xdr:sp macro="" textlink="">
      <xdr:nvSpPr>
        <xdr:cNvPr id="256" name="【福祉施設】&#10;一人当たり面積該当値テキスト"/>
        <xdr:cNvSpPr txBox="1"/>
      </xdr:nvSpPr>
      <xdr:spPr>
        <a:xfrm>
          <a:off x="10515600" y="146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257" name="楕円 256"/>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20791</xdr:rowOff>
    </xdr:from>
    <xdr:to>
      <xdr:col>55</xdr:col>
      <xdr:colOff>0</xdr:colOff>
      <xdr:row>86</xdr:row>
      <xdr:rowOff>26670</xdr:rowOff>
    </xdr:to>
    <xdr:cxnSp macro="">
      <xdr:nvCxnSpPr>
        <xdr:cNvPr id="258" name="直線コネクタ 257"/>
        <xdr:cNvCxnSpPr/>
      </xdr:nvCxnSpPr>
      <xdr:spPr>
        <a:xfrm flipV="1">
          <a:off x="9639300" y="14765491"/>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82659</xdr:rowOff>
    </xdr:from>
    <xdr:to>
      <xdr:col>46</xdr:col>
      <xdr:colOff>38100</xdr:colOff>
      <xdr:row>87</xdr:row>
      <xdr:rowOff>12809</xdr:rowOff>
    </xdr:to>
    <xdr:sp macro="" textlink="">
      <xdr:nvSpPr>
        <xdr:cNvPr id="259" name="楕円 258"/>
        <xdr:cNvSpPr/>
      </xdr:nvSpPr>
      <xdr:spPr>
        <a:xfrm>
          <a:off x="8699500" y="14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133459</xdr:rowOff>
    </xdr:to>
    <xdr:cxnSp macro="">
      <xdr:nvCxnSpPr>
        <xdr:cNvPr id="260" name="直線コネクタ 259"/>
        <xdr:cNvCxnSpPr/>
      </xdr:nvCxnSpPr>
      <xdr:spPr>
        <a:xfrm flipV="1">
          <a:off x="8750300" y="14771370"/>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83638</xdr:rowOff>
    </xdr:from>
    <xdr:to>
      <xdr:col>41</xdr:col>
      <xdr:colOff>101600</xdr:colOff>
      <xdr:row>87</xdr:row>
      <xdr:rowOff>13788</xdr:rowOff>
    </xdr:to>
    <xdr:sp macro="" textlink="">
      <xdr:nvSpPr>
        <xdr:cNvPr id="261" name="楕円 260"/>
        <xdr:cNvSpPr/>
      </xdr:nvSpPr>
      <xdr:spPr>
        <a:xfrm>
          <a:off x="7810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133459</xdr:rowOff>
    </xdr:from>
    <xdr:to>
      <xdr:col>45</xdr:col>
      <xdr:colOff>177800</xdr:colOff>
      <xdr:row>86</xdr:row>
      <xdr:rowOff>134438</xdr:rowOff>
    </xdr:to>
    <xdr:cxnSp macro="">
      <xdr:nvCxnSpPr>
        <xdr:cNvPr id="262" name="直線コネクタ 261"/>
        <xdr:cNvCxnSpPr/>
      </xdr:nvCxnSpPr>
      <xdr:spPr>
        <a:xfrm flipV="1">
          <a:off x="7861300" y="1487815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5"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267"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3936</xdr:rowOff>
    </xdr:from>
    <xdr:ext cx="469744" cy="259045"/>
    <xdr:sp macro="" textlink="">
      <xdr:nvSpPr>
        <xdr:cNvPr id="268" name="n_2mainValue【福祉施設】&#10;一人当たり面積"/>
        <xdr:cNvSpPr txBox="1"/>
      </xdr:nvSpPr>
      <xdr:spPr>
        <a:xfrm>
          <a:off x="8515427" y="149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4915</xdr:rowOff>
    </xdr:from>
    <xdr:ext cx="469744" cy="259045"/>
    <xdr:sp macro="" textlink="">
      <xdr:nvSpPr>
        <xdr:cNvPr id="269" name="n_3mainValue【福祉施設】&#10;一人当たり面積"/>
        <xdr:cNvSpPr txBox="1"/>
      </xdr:nvSpPr>
      <xdr:spPr>
        <a:xfrm>
          <a:off x="76264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30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305" name="フローチャート: 判断 30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311" name="楕円 310"/>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126291</xdr:rowOff>
    </xdr:from>
    <xdr:ext cx="405111" cy="259045"/>
    <xdr:sp macro="" textlink="">
      <xdr:nvSpPr>
        <xdr:cNvPr id="312" name="【市民会館】&#10;有形固定資産減価償却率該当値テキスト"/>
        <xdr:cNvSpPr txBox="1"/>
      </xdr:nvSpPr>
      <xdr:spPr>
        <a:xfrm>
          <a:off x="4673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103777</xdr:rowOff>
    </xdr:from>
    <xdr:to>
      <xdr:col>20</xdr:col>
      <xdr:colOff>38100</xdr:colOff>
      <xdr:row>105</xdr:row>
      <xdr:rowOff>33927</xdr:rowOff>
    </xdr:to>
    <xdr:sp macro="" textlink="">
      <xdr:nvSpPr>
        <xdr:cNvPr id="313" name="楕円 312"/>
        <xdr:cNvSpPr/>
      </xdr:nvSpPr>
      <xdr:spPr>
        <a:xfrm>
          <a:off x="3746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154577</xdr:rowOff>
    </xdr:from>
    <xdr:to>
      <xdr:col>24</xdr:col>
      <xdr:colOff>63500</xdr:colOff>
      <xdr:row>105</xdr:row>
      <xdr:rowOff>27214</xdr:rowOff>
    </xdr:to>
    <xdr:cxnSp macro="">
      <xdr:nvCxnSpPr>
        <xdr:cNvPr id="314" name="直線コネクタ 313"/>
        <xdr:cNvCxnSpPr/>
      </xdr:nvCxnSpPr>
      <xdr:spPr>
        <a:xfrm>
          <a:off x="3797300" y="179853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59689</xdr:rowOff>
    </xdr:from>
    <xdr:to>
      <xdr:col>15</xdr:col>
      <xdr:colOff>101600</xdr:colOff>
      <xdr:row>104</xdr:row>
      <xdr:rowOff>161289</xdr:rowOff>
    </xdr:to>
    <xdr:sp macro="" textlink="">
      <xdr:nvSpPr>
        <xdr:cNvPr id="315" name="楕円 314"/>
        <xdr:cNvSpPr/>
      </xdr:nvSpPr>
      <xdr:spPr>
        <a:xfrm>
          <a:off x="2857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110489</xdr:rowOff>
    </xdr:from>
    <xdr:to>
      <xdr:col>19</xdr:col>
      <xdr:colOff>177800</xdr:colOff>
      <xdr:row>104</xdr:row>
      <xdr:rowOff>154577</xdr:rowOff>
    </xdr:to>
    <xdr:cxnSp macro="">
      <xdr:nvCxnSpPr>
        <xdr:cNvPr id="316" name="直線コネクタ 315"/>
        <xdr:cNvCxnSpPr/>
      </xdr:nvCxnSpPr>
      <xdr:spPr>
        <a:xfrm>
          <a:off x="2908300" y="17941289"/>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17" name="楕円 316"/>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110489</xdr:rowOff>
    </xdr:to>
    <xdr:cxnSp macro="">
      <xdr:nvCxnSpPr>
        <xdr:cNvPr id="318" name="直線コネクタ 317"/>
        <xdr:cNvCxnSpPr/>
      </xdr:nvCxnSpPr>
      <xdr:spPr>
        <a:xfrm>
          <a:off x="2019300" y="17895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19"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20"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21" name="n_3aveValue【市民会館】&#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22"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25054</xdr:rowOff>
    </xdr:from>
    <xdr:ext cx="405111" cy="259045"/>
    <xdr:sp macro="" textlink="">
      <xdr:nvSpPr>
        <xdr:cNvPr id="323" name="n_1mainValue【市民会館】&#10;有形固定資産減価償却率"/>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6366</xdr:rowOff>
    </xdr:from>
    <xdr:ext cx="405111" cy="259045"/>
    <xdr:sp macro="" textlink="">
      <xdr:nvSpPr>
        <xdr:cNvPr id="324" name="n_2mainValue【市民会館】&#10;有形固定資産減価償却率"/>
        <xdr:cNvSpPr txBox="1"/>
      </xdr:nvSpPr>
      <xdr:spPr>
        <a:xfrm>
          <a:off x="2705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25" name="n_3main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50"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55" name="フローチャート: 判断 354"/>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59119</xdr:rowOff>
    </xdr:from>
    <xdr:to>
      <xdr:col>55</xdr:col>
      <xdr:colOff>50800</xdr:colOff>
      <xdr:row>106</xdr:row>
      <xdr:rowOff>160719</xdr:rowOff>
    </xdr:to>
    <xdr:sp macro="" textlink="">
      <xdr:nvSpPr>
        <xdr:cNvPr id="361" name="楕円 360"/>
        <xdr:cNvSpPr/>
      </xdr:nvSpPr>
      <xdr:spPr>
        <a:xfrm>
          <a:off x="10426700" y="182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145496</xdr:rowOff>
    </xdr:from>
    <xdr:ext cx="469744" cy="259045"/>
    <xdr:sp macro="" textlink="">
      <xdr:nvSpPr>
        <xdr:cNvPr id="362" name="【市民会館】&#10;一人当たり面積該当値テキスト"/>
        <xdr:cNvSpPr txBox="1"/>
      </xdr:nvSpPr>
      <xdr:spPr>
        <a:xfrm>
          <a:off x="10515600" y="1814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363" name="楕円 362"/>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109919</xdr:rowOff>
    </xdr:from>
    <xdr:to>
      <xdr:col>55</xdr:col>
      <xdr:colOff>0</xdr:colOff>
      <xdr:row>106</xdr:row>
      <xdr:rowOff>117348</xdr:rowOff>
    </xdr:to>
    <xdr:cxnSp macro="">
      <xdr:nvCxnSpPr>
        <xdr:cNvPr id="364" name="直線コネクタ 363"/>
        <xdr:cNvCxnSpPr/>
      </xdr:nvCxnSpPr>
      <xdr:spPr>
        <a:xfrm flipV="1">
          <a:off x="9639300" y="18283619"/>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70549</xdr:rowOff>
    </xdr:from>
    <xdr:to>
      <xdr:col>46</xdr:col>
      <xdr:colOff>38100</xdr:colOff>
      <xdr:row>107</xdr:row>
      <xdr:rowOff>699</xdr:rowOff>
    </xdr:to>
    <xdr:sp macro="" textlink="">
      <xdr:nvSpPr>
        <xdr:cNvPr id="365" name="楕円 364"/>
        <xdr:cNvSpPr/>
      </xdr:nvSpPr>
      <xdr:spPr>
        <a:xfrm>
          <a:off x="8699500" y="182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121349</xdr:rowOff>
    </xdr:to>
    <xdr:cxnSp macro="">
      <xdr:nvCxnSpPr>
        <xdr:cNvPr id="366" name="直線コネクタ 365"/>
        <xdr:cNvCxnSpPr/>
      </xdr:nvCxnSpPr>
      <xdr:spPr>
        <a:xfrm flipV="1">
          <a:off x="8750300" y="1829104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75121</xdr:rowOff>
    </xdr:from>
    <xdr:to>
      <xdr:col>41</xdr:col>
      <xdr:colOff>101600</xdr:colOff>
      <xdr:row>107</xdr:row>
      <xdr:rowOff>5271</xdr:rowOff>
    </xdr:to>
    <xdr:sp macro="" textlink="">
      <xdr:nvSpPr>
        <xdr:cNvPr id="367" name="楕円 366"/>
        <xdr:cNvSpPr/>
      </xdr:nvSpPr>
      <xdr:spPr>
        <a:xfrm>
          <a:off x="7810500" y="182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121349</xdr:rowOff>
    </xdr:from>
    <xdr:to>
      <xdr:col>45</xdr:col>
      <xdr:colOff>177800</xdr:colOff>
      <xdr:row>106</xdr:row>
      <xdr:rowOff>125921</xdr:rowOff>
    </xdr:to>
    <xdr:cxnSp macro="">
      <xdr:nvCxnSpPr>
        <xdr:cNvPr id="368" name="直線コネクタ 367"/>
        <xdr:cNvCxnSpPr/>
      </xdr:nvCxnSpPr>
      <xdr:spPr>
        <a:xfrm flipV="1">
          <a:off x="7861300" y="182950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9"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70"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71" name="n_3aveValue【市民会館】&#10;一人当たり面積"/>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372"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373" name="n_1mainValue【市民会館】&#10;一人当たり面積"/>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163276</xdr:rowOff>
    </xdr:from>
    <xdr:ext cx="469744" cy="259045"/>
    <xdr:sp macro="" textlink="">
      <xdr:nvSpPr>
        <xdr:cNvPr id="374" name="n_2mainValue【市民会館】&#10;一人当たり面積"/>
        <xdr:cNvSpPr txBox="1"/>
      </xdr:nvSpPr>
      <xdr:spPr>
        <a:xfrm>
          <a:off x="8515427" y="1833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167848</xdr:rowOff>
    </xdr:from>
    <xdr:ext cx="469744" cy="259045"/>
    <xdr:sp macro="" textlink="">
      <xdr:nvSpPr>
        <xdr:cNvPr id="375" name="n_3mainValue【市民会館】&#10;一人当たり面積"/>
        <xdr:cNvSpPr txBox="1"/>
      </xdr:nvSpPr>
      <xdr:spPr>
        <a:xfrm>
          <a:off x="7626427" y="1834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406"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411" name="フローチャート: 判断 410"/>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417" name="楕円 416"/>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418" name="【一般廃棄物処理施設】&#10;有形固定資産減価償却率該当値テキスト"/>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419" name="楕円 418"/>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34</xdr:row>
      <xdr:rowOff>126819</xdr:rowOff>
    </xdr:to>
    <xdr:cxnSp macro="">
      <xdr:nvCxnSpPr>
        <xdr:cNvPr id="420" name="直線コネクタ 419"/>
        <xdr:cNvCxnSpPr/>
      </xdr:nvCxnSpPr>
      <xdr:spPr>
        <a:xfrm>
          <a:off x="15481300" y="59446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21" name="楕円 420"/>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39</xdr:row>
      <xdr:rowOff>143147</xdr:rowOff>
    </xdr:to>
    <xdr:cxnSp macro="">
      <xdr:nvCxnSpPr>
        <xdr:cNvPr id="422" name="直線コネクタ 421"/>
        <xdr:cNvCxnSpPr/>
      </xdr:nvCxnSpPr>
      <xdr:spPr>
        <a:xfrm flipV="1">
          <a:off x="14592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423" name="楕円 422"/>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143147</xdr:rowOff>
    </xdr:to>
    <xdr:cxnSp macro="">
      <xdr:nvCxnSpPr>
        <xdr:cNvPr id="424" name="直線コネクタ 423"/>
        <xdr:cNvCxnSpPr/>
      </xdr:nvCxnSpPr>
      <xdr:spPr>
        <a:xfrm>
          <a:off x="13703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25" name="n_1aveValue【一般廃棄物処理施設】&#10;有形固定資産減価償却率"/>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26" name="n_2aveValue【一般廃棄物処理施設】&#10;有形固定資産減価償却率"/>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428"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429" name="n_1mainValue【一般廃棄物処理施設】&#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30" name="n_2mainValue【一般廃棄物処理施設】&#10;有形固定資産減価償却率"/>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166387</xdr:rowOff>
    </xdr:from>
    <xdr:ext cx="405111" cy="259045"/>
    <xdr:sp macro="" textlink="">
      <xdr:nvSpPr>
        <xdr:cNvPr id="431" name="n_3mainValue【一般廃棄物処理施設】&#10;有形固定資産減価償却率"/>
        <xdr:cNvSpPr txBox="1"/>
      </xdr:nvSpPr>
      <xdr:spPr>
        <a:xfrm>
          <a:off x="135007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1" name="テキスト ボックス 45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3" name="テキスト ボックス 45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5" name="テキスト ボックス 45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7" name="直線コネクタ 456"/>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8"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9" name="直線コネクタ 458"/>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0"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1" name="直線コネクタ 460"/>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62"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3" name="フローチャート: 判断 462"/>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4" name="フローチャート: 判断 463"/>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5" name="フローチャート: 判断 464"/>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6" name="フローチャート: 判断 465"/>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467" name="フローチャート: 判断 466"/>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55114</xdr:rowOff>
    </xdr:from>
    <xdr:to>
      <xdr:col>116</xdr:col>
      <xdr:colOff>114300</xdr:colOff>
      <xdr:row>41</xdr:row>
      <xdr:rowOff>156714</xdr:rowOff>
    </xdr:to>
    <xdr:sp macro="" textlink="">
      <xdr:nvSpPr>
        <xdr:cNvPr id="473" name="楕円 472"/>
        <xdr:cNvSpPr/>
      </xdr:nvSpPr>
      <xdr:spPr>
        <a:xfrm>
          <a:off x="22110700" y="708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33541</xdr:rowOff>
    </xdr:from>
    <xdr:ext cx="599010" cy="259045"/>
    <xdr:sp macro="" textlink="">
      <xdr:nvSpPr>
        <xdr:cNvPr id="474" name="【一般廃棄物処理施設】&#10;一人当たり有形固定資産（償却資産）額該当値テキスト"/>
        <xdr:cNvSpPr txBox="1"/>
      </xdr:nvSpPr>
      <xdr:spPr>
        <a:xfrm>
          <a:off x="22199600" y="706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61347</xdr:rowOff>
    </xdr:from>
    <xdr:to>
      <xdr:col>112</xdr:col>
      <xdr:colOff>38100</xdr:colOff>
      <xdr:row>41</xdr:row>
      <xdr:rowOff>162947</xdr:rowOff>
    </xdr:to>
    <xdr:sp macro="" textlink="">
      <xdr:nvSpPr>
        <xdr:cNvPr id="475" name="楕円 474"/>
        <xdr:cNvSpPr/>
      </xdr:nvSpPr>
      <xdr:spPr>
        <a:xfrm>
          <a:off x="21272500" y="70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105914</xdr:rowOff>
    </xdr:from>
    <xdr:to>
      <xdr:col>116</xdr:col>
      <xdr:colOff>63500</xdr:colOff>
      <xdr:row>41</xdr:row>
      <xdr:rowOff>112147</xdr:rowOff>
    </xdr:to>
    <xdr:cxnSp macro="">
      <xdr:nvCxnSpPr>
        <xdr:cNvPr id="476" name="直線コネクタ 475"/>
        <xdr:cNvCxnSpPr/>
      </xdr:nvCxnSpPr>
      <xdr:spPr>
        <a:xfrm flipV="1">
          <a:off x="21323300" y="7135364"/>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6858</xdr:rowOff>
    </xdr:from>
    <xdr:to>
      <xdr:col>107</xdr:col>
      <xdr:colOff>101600</xdr:colOff>
      <xdr:row>42</xdr:row>
      <xdr:rowOff>108458</xdr:rowOff>
    </xdr:to>
    <xdr:sp macro="" textlink="">
      <xdr:nvSpPr>
        <xdr:cNvPr id="477" name="楕円 476"/>
        <xdr:cNvSpPr/>
      </xdr:nvSpPr>
      <xdr:spPr>
        <a:xfrm>
          <a:off x="20383500" y="72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112147</xdr:rowOff>
    </xdr:from>
    <xdr:to>
      <xdr:col>111</xdr:col>
      <xdr:colOff>177800</xdr:colOff>
      <xdr:row>42</xdr:row>
      <xdr:rowOff>57658</xdr:rowOff>
    </xdr:to>
    <xdr:cxnSp macro="">
      <xdr:nvCxnSpPr>
        <xdr:cNvPr id="478" name="直線コネクタ 477"/>
        <xdr:cNvCxnSpPr/>
      </xdr:nvCxnSpPr>
      <xdr:spPr>
        <a:xfrm flipV="1">
          <a:off x="20434300" y="7141597"/>
          <a:ext cx="889000" cy="1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7696</xdr:rowOff>
    </xdr:from>
    <xdr:to>
      <xdr:col>102</xdr:col>
      <xdr:colOff>165100</xdr:colOff>
      <xdr:row>42</xdr:row>
      <xdr:rowOff>109296</xdr:rowOff>
    </xdr:to>
    <xdr:sp macro="" textlink="">
      <xdr:nvSpPr>
        <xdr:cNvPr id="479" name="楕円 478"/>
        <xdr:cNvSpPr/>
      </xdr:nvSpPr>
      <xdr:spPr>
        <a:xfrm>
          <a:off x="19494500" y="72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57658</xdr:rowOff>
    </xdr:from>
    <xdr:to>
      <xdr:col>107</xdr:col>
      <xdr:colOff>50800</xdr:colOff>
      <xdr:row>42</xdr:row>
      <xdr:rowOff>58496</xdr:rowOff>
    </xdr:to>
    <xdr:cxnSp macro="">
      <xdr:nvCxnSpPr>
        <xdr:cNvPr id="480" name="直線コネクタ 479"/>
        <xdr:cNvCxnSpPr/>
      </xdr:nvCxnSpPr>
      <xdr:spPr>
        <a:xfrm flipV="1">
          <a:off x="19545300" y="725855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1"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82"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83"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484"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154074</xdr:rowOff>
    </xdr:from>
    <xdr:ext cx="599010" cy="259045"/>
    <xdr:sp macro="" textlink="">
      <xdr:nvSpPr>
        <xdr:cNvPr id="485" name="n_1mainValue【一般廃棄物処理施設】&#10;一人当たり有形固定資産（償却資産）額"/>
        <xdr:cNvSpPr txBox="1"/>
      </xdr:nvSpPr>
      <xdr:spPr>
        <a:xfrm>
          <a:off x="21011095" y="71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99585</xdr:rowOff>
    </xdr:from>
    <xdr:ext cx="534377" cy="259045"/>
    <xdr:sp macro="" textlink="">
      <xdr:nvSpPr>
        <xdr:cNvPr id="486" name="n_2mainValue【一般廃棄物処理施設】&#10;一人当たり有形固定資産（償却資産）額"/>
        <xdr:cNvSpPr txBox="1"/>
      </xdr:nvSpPr>
      <xdr:spPr>
        <a:xfrm>
          <a:off x="20167111" y="73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100423</xdr:rowOff>
    </xdr:from>
    <xdr:ext cx="534377" cy="259045"/>
    <xdr:sp macro="" textlink="">
      <xdr:nvSpPr>
        <xdr:cNvPr id="487" name="n_3mainValue【一般廃棄物処理施設】&#10;一人当たり有形固定資産（償却資産）額"/>
        <xdr:cNvSpPr txBox="1"/>
      </xdr:nvSpPr>
      <xdr:spPr>
        <a:xfrm>
          <a:off x="19278111" y="730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512" name="直線コネクタ 511"/>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1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4" name="直線コネクタ 51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15"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16" name="直線コネクタ 51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517" name="【保健センター・保健所】&#10;有形固定資産減価償却率平均値テキスト"/>
        <xdr:cNvSpPr txBox="1"/>
      </xdr:nvSpPr>
      <xdr:spPr>
        <a:xfrm>
          <a:off x="1635760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518" name="フローチャート: 判断 517"/>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519" name="フローチャート: 判断 518"/>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520" name="フローチャート: 判断 519"/>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521" name="フローチャート: 判断 520"/>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522" name="フローチャート: 判断 521"/>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78740</xdr:rowOff>
    </xdr:from>
    <xdr:to>
      <xdr:col>85</xdr:col>
      <xdr:colOff>177800</xdr:colOff>
      <xdr:row>63</xdr:row>
      <xdr:rowOff>8890</xdr:rowOff>
    </xdr:to>
    <xdr:sp macro="" textlink="">
      <xdr:nvSpPr>
        <xdr:cNvPr id="528" name="楕円 527"/>
        <xdr:cNvSpPr/>
      </xdr:nvSpPr>
      <xdr:spPr>
        <a:xfrm>
          <a:off x="16268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57167</xdr:rowOff>
    </xdr:from>
    <xdr:ext cx="405111" cy="259045"/>
    <xdr:sp macro="" textlink="">
      <xdr:nvSpPr>
        <xdr:cNvPr id="529" name="【保健センター・保健所】&#10;有形固定資産減価償却率該当値テキスト"/>
        <xdr:cNvSpPr txBox="1"/>
      </xdr:nvSpPr>
      <xdr:spPr>
        <a:xfrm>
          <a:off x="16357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55880</xdr:rowOff>
    </xdr:from>
    <xdr:to>
      <xdr:col>81</xdr:col>
      <xdr:colOff>101600</xdr:colOff>
      <xdr:row>62</xdr:row>
      <xdr:rowOff>157480</xdr:rowOff>
    </xdr:to>
    <xdr:sp macro="" textlink="">
      <xdr:nvSpPr>
        <xdr:cNvPr id="530" name="楕円 529"/>
        <xdr:cNvSpPr/>
      </xdr:nvSpPr>
      <xdr:spPr>
        <a:xfrm>
          <a:off x="1543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62</xdr:row>
      <xdr:rowOff>129540</xdr:rowOff>
    </xdr:to>
    <xdr:cxnSp macro="">
      <xdr:nvCxnSpPr>
        <xdr:cNvPr id="531" name="直線コネクタ 530"/>
        <xdr:cNvCxnSpPr/>
      </xdr:nvCxnSpPr>
      <xdr:spPr>
        <a:xfrm>
          <a:off x="15481300" y="10736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532" name="n_1aveValue【保健センター・保健所】&#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533"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534" name="n_3aveValue【保健センター・保健所】&#10;有形固定資産減価償却率"/>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535" name="n_4aveValue【保健センター・保健所】&#10;有形固定資産減価償却率"/>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148607</xdr:rowOff>
    </xdr:from>
    <xdr:ext cx="405111" cy="259045"/>
    <xdr:sp macro="" textlink="">
      <xdr:nvSpPr>
        <xdr:cNvPr id="536" name="n_1mainValue【保健センター・保健所】&#10;有形固定資産減価償却率"/>
        <xdr:cNvSpPr txBox="1"/>
      </xdr:nvSpPr>
      <xdr:spPr>
        <a:xfrm>
          <a:off x="15266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62" name="直線コネクタ 561"/>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63"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64" name="直線コネクタ 563"/>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65"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66" name="直線コネクタ 565"/>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67"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68" name="フローチャート: 判断 567"/>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69" name="フローチャート: 判断 568"/>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70" name="フローチャート: 判断 569"/>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71" name="フローチャート: 判断 570"/>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572" name="フローチャート: 判断 571"/>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25291</xdr:rowOff>
    </xdr:from>
    <xdr:to>
      <xdr:col>116</xdr:col>
      <xdr:colOff>114300</xdr:colOff>
      <xdr:row>64</xdr:row>
      <xdr:rowOff>126891</xdr:rowOff>
    </xdr:to>
    <xdr:sp macro="" textlink="">
      <xdr:nvSpPr>
        <xdr:cNvPr id="578" name="楕円 577"/>
        <xdr:cNvSpPr/>
      </xdr:nvSpPr>
      <xdr:spPr>
        <a:xfrm>
          <a:off x="22110700" y="109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123243</xdr:rowOff>
    </xdr:from>
    <xdr:ext cx="469744" cy="259045"/>
    <xdr:sp macro="" textlink="">
      <xdr:nvSpPr>
        <xdr:cNvPr id="579" name="【保健センター・保健所】&#10;一人当たり面積該当値テキスト"/>
        <xdr:cNvSpPr txBox="1"/>
      </xdr:nvSpPr>
      <xdr:spPr>
        <a:xfrm>
          <a:off x="22199600"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27250</xdr:rowOff>
    </xdr:from>
    <xdr:to>
      <xdr:col>112</xdr:col>
      <xdr:colOff>38100</xdr:colOff>
      <xdr:row>64</xdr:row>
      <xdr:rowOff>128850</xdr:rowOff>
    </xdr:to>
    <xdr:sp macro="" textlink="">
      <xdr:nvSpPr>
        <xdr:cNvPr id="580" name="楕円 579"/>
        <xdr:cNvSpPr/>
      </xdr:nvSpPr>
      <xdr:spPr>
        <a:xfrm>
          <a:off x="21272500" y="110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76091</xdr:rowOff>
    </xdr:from>
    <xdr:to>
      <xdr:col>116</xdr:col>
      <xdr:colOff>63500</xdr:colOff>
      <xdr:row>64</xdr:row>
      <xdr:rowOff>78050</xdr:rowOff>
    </xdr:to>
    <xdr:cxnSp macro="">
      <xdr:nvCxnSpPr>
        <xdr:cNvPr id="581" name="直線コネクタ 580"/>
        <xdr:cNvCxnSpPr/>
      </xdr:nvCxnSpPr>
      <xdr:spPr>
        <a:xfrm flipV="1">
          <a:off x="21323300" y="1104889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82"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83"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84"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585"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119977</xdr:rowOff>
    </xdr:from>
    <xdr:ext cx="469744" cy="259045"/>
    <xdr:sp macro="" textlink="">
      <xdr:nvSpPr>
        <xdr:cNvPr id="586" name="n_1mainValue【保健センター・保健所】&#10;一人当たり面積"/>
        <xdr:cNvSpPr txBox="1"/>
      </xdr:nvSpPr>
      <xdr:spPr>
        <a:xfrm>
          <a:off x="21075727" y="110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612" name="直線コネクタ 611"/>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613"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614" name="直線コネクタ 613"/>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15"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16" name="直線コネクタ 615"/>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617"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18" name="フローチャート: 判断 617"/>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19" name="フローチャート: 判断 618"/>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0" name="フローチャート: 判断 619"/>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621" name="フローチャート: 判断 620"/>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622" name="フローチャート: 判断 621"/>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628" name="楕円 627"/>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629" name="【消防施設】&#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30" name="楕円 629"/>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84</xdr:row>
      <xdr:rowOff>544</xdr:rowOff>
    </xdr:to>
    <xdr:cxnSp macro="">
      <xdr:nvCxnSpPr>
        <xdr:cNvPr id="631" name="直線コネクタ 630"/>
        <xdr:cNvCxnSpPr/>
      </xdr:nvCxnSpPr>
      <xdr:spPr>
        <a:xfrm>
          <a:off x="15481300" y="143582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32" name="楕円 631"/>
        <xdr:cNvSpPr/>
      </xdr:nvSpPr>
      <xdr:spPr>
        <a:xfrm>
          <a:off x="14541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88719</xdr:rowOff>
    </xdr:from>
    <xdr:to>
      <xdr:col>81</xdr:col>
      <xdr:colOff>50800</xdr:colOff>
      <xdr:row>83</xdr:row>
      <xdr:rowOff>127907</xdr:rowOff>
    </xdr:to>
    <xdr:cxnSp macro="">
      <xdr:nvCxnSpPr>
        <xdr:cNvPr id="633" name="直線コネクタ 632"/>
        <xdr:cNvCxnSpPr/>
      </xdr:nvCxnSpPr>
      <xdr:spPr>
        <a:xfrm>
          <a:off x="14592300" y="143190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34" name="楕円 633"/>
        <xdr:cNvSpPr/>
      </xdr:nvSpPr>
      <xdr:spPr>
        <a:xfrm>
          <a:off x="13652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44631</xdr:rowOff>
    </xdr:from>
    <xdr:to>
      <xdr:col>76</xdr:col>
      <xdr:colOff>114300</xdr:colOff>
      <xdr:row>83</xdr:row>
      <xdr:rowOff>88719</xdr:rowOff>
    </xdr:to>
    <xdr:cxnSp macro="">
      <xdr:nvCxnSpPr>
        <xdr:cNvPr id="635" name="直線コネクタ 634"/>
        <xdr:cNvCxnSpPr/>
      </xdr:nvCxnSpPr>
      <xdr:spPr>
        <a:xfrm>
          <a:off x="13703300" y="142749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36"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637"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638"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39"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40"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41" name="n_2main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42" name="n_3mainValue【消防施設】&#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64" name="直線コネクタ 663"/>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65"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66" name="直線コネクタ 665"/>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67"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68" name="直線コネクタ 667"/>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669"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70" name="フローチャート: 判断 669"/>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71" name="フローチャート: 判断 670"/>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72" name="フローチャート: 判断 671"/>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73" name="フローチャート: 判断 672"/>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74" name="フローチャート: 判断 673"/>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54280</xdr:rowOff>
    </xdr:from>
    <xdr:to>
      <xdr:col>116</xdr:col>
      <xdr:colOff>114300</xdr:colOff>
      <xdr:row>85</xdr:row>
      <xdr:rowOff>155880</xdr:rowOff>
    </xdr:to>
    <xdr:sp macro="" textlink="">
      <xdr:nvSpPr>
        <xdr:cNvPr id="680" name="楕円 679"/>
        <xdr:cNvSpPr/>
      </xdr:nvSpPr>
      <xdr:spPr>
        <a:xfrm>
          <a:off x="22110700" y="146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13657</xdr:rowOff>
    </xdr:from>
    <xdr:ext cx="469744" cy="259045"/>
    <xdr:sp macro="" textlink="">
      <xdr:nvSpPr>
        <xdr:cNvPr id="681" name="【消防施設】&#10;一人当たり面積該当値テキスト"/>
        <xdr:cNvSpPr txBox="1"/>
      </xdr:nvSpPr>
      <xdr:spPr>
        <a:xfrm>
          <a:off x="22199600" y="144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58395</xdr:rowOff>
    </xdr:from>
    <xdr:to>
      <xdr:col>112</xdr:col>
      <xdr:colOff>38100</xdr:colOff>
      <xdr:row>85</xdr:row>
      <xdr:rowOff>159995</xdr:rowOff>
    </xdr:to>
    <xdr:sp macro="" textlink="">
      <xdr:nvSpPr>
        <xdr:cNvPr id="682" name="楕円 681"/>
        <xdr:cNvSpPr/>
      </xdr:nvSpPr>
      <xdr:spPr>
        <a:xfrm>
          <a:off x="21272500" y="146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105080</xdr:rowOff>
    </xdr:from>
    <xdr:to>
      <xdr:col>116</xdr:col>
      <xdr:colOff>63500</xdr:colOff>
      <xdr:row>85</xdr:row>
      <xdr:rowOff>109195</xdr:rowOff>
    </xdr:to>
    <xdr:cxnSp macro="">
      <xdr:nvCxnSpPr>
        <xdr:cNvPr id="683" name="直線コネクタ 682"/>
        <xdr:cNvCxnSpPr/>
      </xdr:nvCxnSpPr>
      <xdr:spPr>
        <a:xfrm flipV="1">
          <a:off x="21323300" y="14678330"/>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66167</xdr:rowOff>
    </xdr:from>
    <xdr:to>
      <xdr:col>107</xdr:col>
      <xdr:colOff>101600</xdr:colOff>
      <xdr:row>85</xdr:row>
      <xdr:rowOff>167767</xdr:rowOff>
    </xdr:to>
    <xdr:sp macro="" textlink="">
      <xdr:nvSpPr>
        <xdr:cNvPr id="684" name="楕円 683"/>
        <xdr:cNvSpPr/>
      </xdr:nvSpPr>
      <xdr:spPr>
        <a:xfrm>
          <a:off x="203835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109195</xdr:rowOff>
    </xdr:from>
    <xdr:to>
      <xdr:col>111</xdr:col>
      <xdr:colOff>177800</xdr:colOff>
      <xdr:row>85</xdr:row>
      <xdr:rowOff>116967</xdr:rowOff>
    </xdr:to>
    <xdr:cxnSp macro="">
      <xdr:nvCxnSpPr>
        <xdr:cNvPr id="685" name="直線コネクタ 684"/>
        <xdr:cNvCxnSpPr/>
      </xdr:nvCxnSpPr>
      <xdr:spPr>
        <a:xfrm flipV="1">
          <a:off x="20434300" y="1468244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68453</xdr:rowOff>
    </xdr:from>
    <xdr:to>
      <xdr:col>102</xdr:col>
      <xdr:colOff>165100</xdr:colOff>
      <xdr:row>85</xdr:row>
      <xdr:rowOff>170053</xdr:rowOff>
    </xdr:to>
    <xdr:sp macro="" textlink="">
      <xdr:nvSpPr>
        <xdr:cNvPr id="686" name="楕円 685"/>
        <xdr:cNvSpPr/>
      </xdr:nvSpPr>
      <xdr:spPr>
        <a:xfrm>
          <a:off x="19494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116967</xdr:rowOff>
    </xdr:from>
    <xdr:to>
      <xdr:col>107</xdr:col>
      <xdr:colOff>50800</xdr:colOff>
      <xdr:row>85</xdr:row>
      <xdr:rowOff>119253</xdr:rowOff>
    </xdr:to>
    <xdr:cxnSp macro="">
      <xdr:nvCxnSpPr>
        <xdr:cNvPr id="687" name="直線コネクタ 686"/>
        <xdr:cNvCxnSpPr/>
      </xdr:nvCxnSpPr>
      <xdr:spPr>
        <a:xfrm flipV="1">
          <a:off x="19545300" y="146902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688"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89"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90"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91"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5072</xdr:rowOff>
    </xdr:from>
    <xdr:ext cx="469744" cy="259045"/>
    <xdr:sp macro="" textlink="">
      <xdr:nvSpPr>
        <xdr:cNvPr id="692" name="n_1mainValue【消防施設】&#10;一人当たり面積"/>
        <xdr:cNvSpPr txBox="1"/>
      </xdr:nvSpPr>
      <xdr:spPr>
        <a:xfrm>
          <a:off x="21075727" y="1440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12844</xdr:rowOff>
    </xdr:from>
    <xdr:ext cx="469744" cy="259045"/>
    <xdr:sp macro="" textlink="">
      <xdr:nvSpPr>
        <xdr:cNvPr id="693" name="n_2mainValue【消防施設】&#10;一人当たり面積"/>
        <xdr:cNvSpPr txBox="1"/>
      </xdr:nvSpPr>
      <xdr:spPr>
        <a:xfrm>
          <a:off x="20199427" y="1441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161180</xdr:rowOff>
    </xdr:from>
    <xdr:ext cx="469744" cy="259045"/>
    <xdr:sp macro="" textlink="">
      <xdr:nvSpPr>
        <xdr:cNvPr id="694" name="n_3mainValue【消防施設】&#10;一人当たり面積"/>
        <xdr:cNvSpPr txBox="1"/>
      </xdr:nvSpPr>
      <xdr:spPr>
        <a:xfrm>
          <a:off x="19310427" y="147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720" name="直線コネクタ 719"/>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2" name="直線コネクタ 72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3"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4" name="直線コネクタ 723"/>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725"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26" name="フローチャート: 判断 725"/>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727" name="フローチャート: 判断 726"/>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28" name="フローチャート: 判断 727"/>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29" name="フローチャート: 判断 728"/>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730" name="フローチャート: 判断 729"/>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146231</xdr:rowOff>
    </xdr:from>
    <xdr:to>
      <xdr:col>85</xdr:col>
      <xdr:colOff>177800</xdr:colOff>
      <xdr:row>109</xdr:row>
      <xdr:rowOff>76381</xdr:rowOff>
    </xdr:to>
    <xdr:sp macro="" textlink="">
      <xdr:nvSpPr>
        <xdr:cNvPr id="736" name="楕円 735"/>
        <xdr:cNvSpPr/>
      </xdr:nvSpPr>
      <xdr:spPr>
        <a:xfrm>
          <a:off x="162687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61158</xdr:rowOff>
    </xdr:from>
    <xdr:ext cx="405111" cy="259045"/>
    <xdr:sp macro="" textlink="">
      <xdr:nvSpPr>
        <xdr:cNvPr id="737" name="【庁舎】&#10;有形固定資産減価償却率該当値テキスト"/>
        <xdr:cNvSpPr txBox="1"/>
      </xdr:nvSpPr>
      <xdr:spPr>
        <a:xfrm>
          <a:off x="16357600" y="185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738" name="楕円 737"/>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25581</xdr:rowOff>
    </xdr:from>
    <xdr:to>
      <xdr:col>85</xdr:col>
      <xdr:colOff>127000</xdr:colOff>
      <xdr:row>109</xdr:row>
      <xdr:rowOff>25581</xdr:rowOff>
    </xdr:to>
    <xdr:cxnSp macro="">
      <xdr:nvCxnSpPr>
        <xdr:cNvPr id="739" name="直線コネクタ 738"/>
        <xdr:cNvCxnSpPr/>
      </xdr:nvCxnSpPr>
      <xdr:spPr>
        <a:xfrm>
          <a:off x="15481300" y="1871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144599</xdr:rowOff>
    </xdr:from>
    <xdr:to>
      <xdr:col>76</xdr:col>
      <xdr:colOff>165100</xdr:colOff>
      <xdr:row>109</xdr:row>
      <xdr:rowOff>74749</xdr:rowOff>
    </xdr:to>
    <xdr:sp macro="" textlink="">
      <xdr:nvSpPr>
        <xdr:cNvPr id="740" name="楕円 739"/>
        <xdr:cNvSpPr/>
      </xdr:nvSpPr>
      <xdr:spPr>
        <a:xfrm>
          <a:off x="14541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23949</xdr:rowOff>
    </xdr:from>
    <xdr:to>
      <xdr:col>81</xdr:col>
      <xdr:colOff>50800</xdr:colOff>
      <xdr:row>109</xdr:row>
      <xdr:rowOff>25581</xdr:rowOff>
    </xdr:to>
    <xdr:cxnSp macro="">
      <xdr:nvCxnSpPr>
        <xdr:cNvPr id="741" name="直線コネクタ 740"/>
        <xdr:cNvCxnSpPr/>
      </xdr:nvCxnSpPr>
      <xdr:spPr>
        <a:xfrm>
          <a:off x="14592300" y="18711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142966</xdr:rowOff>
    </xdr:from>
    <xdr:to>
      <xdr:col>72</xdr:col>
      <xdr:colOff>38100</xdr:colOff>
      <xdr:row>109</xdr:row>
      <xdr:rowOff>73116</xdr:rowOff>
    </xdr:to>
    <xdr:sp macro="" textlink="">
      <xdr:nvSpPr>
        <xdr:cNvPr id="742" name="楕円 741"/>
        <xdr:cNvSpPr/>
      </xdr:nvSpPr>
      <xdr:spPr>
        <a:xfrm>
          <a:off x="1365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22316</xdr:rowOff>
    </xdr:from>
    <xdr:to>
      <xdr:col>76</xdr:col>
      <xdr:colOff>114300</xdr:colOff>
      <xdr:row>109</xdr:row>
      <xdr:rowOff>23949</xdr:rowOff>
    </xdr:to>
    <xdr:cxnSp macro="">
      <xdr:nvCxnSpPr>
        <xdr:cNvPr id="743" name="直線コネクタ 742"/>
        <xdr:cNvCxnSpPr/>
      </xdr:nvCxnSpPr>
      <xdr:spPr>
        <a:xfrm>
          <a:off x="13703300" y="1871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44"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45"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46"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747"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748" name="n_1mainValue【庁舎】&#10;有形固定資産減価償却率"/>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65876</xdr:rowOff>
    </xdr:from>
    <xdr:ext cx="405111" cy="259045"/>
    <xdr:sp macro="" textlink="">
      <xdr:nvSpPr>
        <xdr:cNvPr id="749" name="n_2mainValue【庁舎】&#10;有形固定資産減価償却率"/>
        <xdr:cNvSpPr txBox="1"/>
      </xdr:nvSpPr>
      <xdr:spPr>
        <a:xfrm>
          <a:off x="14389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64243</xdr:rowOff>
    </xdr:from>
    <xdr:ext cx="405111" cy="259045"/>
    <xdr:sp macro="" textlink="">
      <xdr:nvSpPr>
        <xdr:cNvPr id="750" name="n_3mainValue【庁舎】&#10;有形固定資産減価償却率"/>
        <xdr:cNvSpPr txBox="1"/>
      </xdr:nvSpPr>
      <xdr:spPr>
        <a:xfrm>
          <a:off x="13500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70" name="テキスト ボックス 76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2" name="テキスト ボックス 77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74" name="直線コネクタ 773"/>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75"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76" name="直線コネクタ 775"/>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77"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78" name="直線コネクタ 777"/>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79"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80" name="フローチャート: 判断 779"/>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81" name="フローチャート: 判断 780"/>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82" name="フローチャート: 判断 781"/>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83" name="フローチャート: 判断 782"/>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84" name="フローチャート: 判断 783"/>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790" name="楕円 789"/>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157497</xdr:rowOff>
    </xdr:from>
    <xdr:ext cx="469744" cy="259045"/>
    <xdr:sp macro="" textlink="">
      <xdr:nvSpPr>
        <xdr:cNvPr id="791" name="【庁舎】&#10;一人当たり面積該当値テキスト"/>
        <xdr:cNvSpPr txBox="1"/>
      </xdr:nvSpPr>
      <xdr:spPr>
        <a:xfrm>
          <a:off x="22199600" y="185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72262</xdr:rowOff>
    </xdr:from>
    <xdr:to>
      <xdr:col>112</xdr:col>
      <xdr:colOff>38100</xdr:colOff>
      <xdr:row>109</xdr:row>
      <xdr:rowOff>2412</xdr:rowOff>
    </xdr:to>
    <xdr:sp macro="" textlink="">
      <xdr:nvSpPr>
        <xdr:cNvPr id="792" name="楕円 791"/>
        <xdr:cNvSpPr/>
      </xdr:nvSpPr>
      <xdr:spPr>
        <a:xfrm>
          <a:off x="21272500" y="18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123062</xdr:rowOff>
    </xdr:to>
    <xdr:cxnSp macro="">
      <xdr:nvCxnSpPr>
        <xdr:cNvPr id="793" name="直線コネクタ 792"/>
        <xdr:cNvCxnSpPr/>
      </xdr:nvCxnSpPr>
      <xdr:spPr>
        <a:xfrm flipV="1">
          <a:off x="21323300" y="186385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72898</xdr:rowOff>
    </xdr:from>
    <xdr:to>
      <xdr:col>107</xdr:col>
      <xdr:colOff>101600</xdr:colOff>
      <xdr:row>109</xdr:row>
      <xdr:rowOff>3048</xdr:rowOff>
    </xdr:to>
    <xdr:sp macro="" textlink="">
      <xdr:nvSpPr>
        <xdr:cNvPr id="794" name="楕円 793"/>
        <xdr:cNvSpPr/>
      </xdr:nvSpPr>
      <xdr:spPr>
        <a:xfrm>
          <a:off x="20383500" y="185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123062</xdr:rowOff>
    </xdr:from>
    <xdr:to>
      <xdr:col>111</xdr:col>
      <xdr:colOff>177800</xdr:colOff>
      <xdr:row>108</xdr:row>
      <xdr:rowOff>123698</xdr:rowOff>
    </xdr:to>
    <xdr:cxnSp macro="">
      <xdr:nvCxnSpPr>
        <xdr:cNvPr id="795" name="直線コネクタ 794"/>
        <xdr:cNvCxnSpPr/>
      </xdr:nvCxnSpPr>
      <xdr:spPr>
        <a:xfrm flipV="1">
          <a:off x="20434300" y="18639662"/>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73533</xdr:rowOff>
    </xdr:from>
    <xdr:to>
      <xdr:col>102</xdr:col>
      <xdr:colOff>165100</xdr:colOff>
      <xdr:row>109</xdr:row>
      <xdr:rowOff>3683</xdr:rowOff>
    </xdr:to>
    <xdr:sp macro="" textlink="">
      <xdr:nvSpPr>
        <xdr:cNvPr id="796" name="楕円 795"/>
        <xdr:cNvSpPr/>
      </xdr:nvSpPr>
      <xdr:spPr>
        <a:xfrm>
          <a:off x="19494500" y="18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123698</xdr:rowOff>
    </xdr:from>
    <xdr:to>
      <xdr:col>107</xdr:col>
      <xdr:colOff>50800</xdr:colOff>
      <xdr:row>108</xdr:row>
      <xdr:rowOff>124333</xdr:rowOff>
    </xdr:to>
    <xdr:cxnSp macro="">
      <xdr:nvCxnSpPr>
        <xdr:cNvPr id="797" name="直線コネクタ 796"/>
        <xdr:cNvCxnSpPr/>
      </xdr:nvCxnSpPr>
      <xdr:spPr>
        <a:xfrm flipV="1">
          <a:off x="19545300" y="1864029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798"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799"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800"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801"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164989</xdr:rowOff>
    </xdr:from>
    <xdr:ext cx="469744" cy="259045"/>
    <xdr:sp macro="" textlink="">
      <xdr:nvSpPr>
        <xdr:cNvPr id="802" name="n_1mainValue【庁舎】&#10;一人当たり面積"/>
        <xdr:cNvSpPr txBox="1"/>
      </xdr:nvSpPr>
      <xdr:spPr>
        <a:xfrm>
          <a:off x="21075727" y="186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165625</xdr:rowOff>
    </xdr:from>
    <xdr:ext cx="469744" cy="259045"/>
    <xdr:sp macro="" textlink="">
      <xdr:nvSpPr>
        <xdr:cNvPr id="803" name="n_2mainValue【庁舎】&#10;一人当たり面積"/>
        <xdr:cNvSpPr txBox="1"/>
      </xdr:nvSpPr>
      <xdr:spPr>
        <a:xfrm>
          <a:off x="20199427" y="186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166260</xdr:rowOff>
    </xdr:from>
    <xdr:ext cx="469744" cy="259045"/>
    <xdr:sp macro="" textlink="">
      <xdr:nvSpPr>
        <xdr:cNvPr id="804" name="n_3mainValue【庁舎】&#10;一人当たり面積"/>
        <xdr:cNvSpPr txBox="1"/>
      </xdr:nvSpPr>
      <xdr:spPr>
        <a:xfrm>
          <a:off x="19310427" y="1868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くなっている施設は、体育館・プール、福祉施設、市民公民館であり、旧庁舎については、昭和２６年に建設され老朽化が進んでおり大規模地震が起きた際は倒壊の恐れもあり、防災・減災拠点として役割を果たすことができなくなることが予想され</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いたため、令和２年度完成に向けた新庁舎建設が行われ、今までは行政施設が複数に分散されており町民サービスにも行き届かない面があったが、令和３年</a:t>
          </a:r>
          <a:r>
            <a:rPr kumimoji="1" lang="ja-JP" altLang="en-US" sz="1100">
              <a:solidFill>
                <a:schemeClr val="dk1"/>
              </a:solidFill>
              <a:effectLst/>
              <a:latin typeface="+mn-lt"/>
              <a:ea typeface="+mn-ea"/>
              <a:cs typeface="+mn-cs"/>
            </a:rPr>
            <a:t>５月</a:t>
          </a:r>
          <a:r>
            <a:rPr kumimoji="1" lang="ja-JP" altLang="ja-JP" sz="1100">
              <a:solidFill>
                <a:schemeClr val="dk1"/>
              </a:solidFill>
              <a:effectLst/>
              <a:latin typeface="+mn-lt"/>
              <a:ea typeface="+mn-ea"/>
              <a:cs typeface="+mn-cs"/>
            </a:rPr>
            <a:t>から新庁舎</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業務を集約化し課題を解消することで町民の安心、安全の確保及び利便性の向上</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。よって、特に低くなっている施設は無く、その他の施設は類似団体とほぼ同水準となっている。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財政力指数は、類似団体内平均値</a:t>
          </a:r>
          <a:r>
            <a:rPr kumimoji="1" lang="ja-JP" altLang="en-US" sz="1100" baseline="0">
              <a:solidFill>
                <a:schemeClr val="dk1"/>
              </a:solidFill>
              <a:effectLst/>
              <a:latin typeface="+mn-lt"/>
              <a:ea typeface="+mn-ea"/>
              <a:cs typeface="+mn-cs"/>
            </a:rPr>
            <a:t>と同等であり</a:t>
          </a:r>
          <a:r>
            <a:rPr kumimoji="1" lang="ja-JP" altLang="ja-JP" sz="1100" baseline="0">
              <a:solidFill>
                <a:schemeClr val="dk1"/>
              </a:solidFill>
              <a:effectLst/>
              <a:latin typeface="+mn-lt"/>
              <a:ea typeface="+mn-ea"/>
              <a:cs typeface="+mn-cs"/>
            </a:rPr>
            <a:t>、近年は横ばいで推移している。</a:t>
          </a:r>
          <a:endParaRPr lang="ja-JP" altLang="ja-JP" sz="1400">
            <a:effectLst/>
          </a:endParaRPr>
        </a:p>
        <a:p>
          <a:r>
            <a:rPr kumimoji="1" lang="ja-JP" altLang="ja-JP" sz="1100" baseline="0">
              <a:solidFill>
                <a:schemeClr val="dk1"/>
              </a:solidFill>
              <a:effectLst/>
              <a:latin typeface="+mn-lt"/>
              <a:ea typeface="+mn-ea"/>
              <a:cs typeface="+mn-cs"/>
            </a:rPr>
            <a:t>　人口減少や社会情勢の影響により</a:t>
          </a:r>
          <a:r>
            <a:rPr kumimoji="1" lang="ja-JP" altLang="en-US" sz="1100" baseline="0">
              <a:solidFill>
                <a:schemeClr val="dk1"/>
              </a:solidFill>
              <a:effectLst/>
              <a:latin typeface="+mn-lt"/>
              <a:ea typeface="+mn-ea"/>
              <a:cs typeface="+mn-cs"/>
            </a:rPr>
            <a:t>地方</a:t>
          </a:r>
          <a:r>
            <a:rPr kumimoji="1" lang="ja-JP" altLang="ja-JP" sz="1100" baseline="0">
              <a:solidFill>
                <a:schemeClr val="dk1"/>
              </a:solidFill>
              <a:effectLst/>
              <a:latin typeface="+mn-lt"/>
              <a:ea typeface="+mn-ea"/>
              <a:cs typeface="+mn-cs"/>
            </a:rPr>
            <a:t>税</a:t>
          </a:r>
          <a:r>
            <a:rPr kumimoji="1" lang="ja-JP" altLang="en-US" sz="1100" baseline="0">
              <a:solidFill>
                <a:schemeClr val="dk1"/>
              </a:solidFill>
              <a:effectLst/>
              <a:latin typeface="+mn-lt"/>
              <a:ea typeface="+mn-ea"/>
              <a:cs typeface="+mn-cs"/>
            </a:rPr>
            <a:t>は</a:t>
          </a:r>
          <a:r>
            <a:rPr kumimoji="1" lang="ja-JP" altLang="ja-JP" sz="1100" baseline="0">
              <a:solidFill>
                <a:schemeClr val="dk1"/>
              </a:solidFill>
              <a:effectLst/>
              <a:latin typeface="+mn-lt"/>
              <a:ea typeface="+mn-ea"/>
              <a:cs typeface="+mn-cs"/>
            </a:rPr>
            <a:t>減少が続いており、地方交付税への依存が依然として高い状況である。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104902</xdr:rowOff>
    </xdr:to>
    <xdr:cxnSp macro="">
      <xdr:nvCxnSpPr>
        <xdr:cNvPr id="66" name="直線コネクタ 65"/>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85" name="楕円 84"/>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70629</xdr:rowOff>
    </xdr:from>
    <xdr:ext cx="762000" cy="259045"/>
    <xdr:sp macro="" textlink="">
      <xdr:nvSpPr>
        <xdr:cNvPr id="86"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94" name="テキスト ボックス 93"/>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類似団体内平均値を下回っている</a:t>
          </a:r>
          <a:r>
            <a:rPr kumimoji="1" lang="ja-JP" altLang="en-US" sz="1100">
              <a:solidFill>
                <a:schemeClr val="dk1"/>
              </a:solidFill>
              <a:effectLst/>
              <a:latin typeface="+mn-lt"/>
              <a:ea typeface="+mn-ea"/>
              <a:cs typeface="+mn-cs"/>
            </a:rPr>
            <a:t>ものの増加傾向にある。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の要因については、</a:t>
          </a:r>
          <a:r>
            <a:rPr kumimoji="1" lang="ja-JP" altLang="en-US" sz="1100">
              <a:solidFill>
                <a:schemeClr val="dk1"/>
              </a:solidFill>
              <a:effectLst/>
              <a:latin typeface="+mn-lt"/>
              <a:ea typeface="+mn-ea"/>
              <a:cs typeface="+mn-cs"/>
            </a:rPr>
            <a:t>地方税・</a:t>
          </a:r>
          <a:r>
            <a:rPr kumimoji="1" lang="ja-JP" altLang="ja-JP" sz="1100">
              <a:solidFill>
                <a:schemeClr val="dk1"/>
              </a:solidFill>
              <a:effectLst/>
              <a:latin typeface="+mn-lt"/>
              <a:ea typeface="+mn-ea"/>
              <a:cs typeface="+mn-cs"/>
            </a:rPr>
            <a:t>普通交付税の減少による経常一般財源（歳入）の減少</a:t>
          </a:r>
          <a:r>
            <a:rPr kumimoji="1" lang="ja-JP" altLang="en-US" sz="1100">
              <a:solidFill>
                <a:schemeClr val="dk1"/>
              </a:solidFill>
              <a:effectLst/>
              <a:latin typeface="+mn-lt"/>
              <a:ea typeface="+mn-ea"/>
              <a:cs typeface="+mn-cs"/>
            </a:rPr>
            <a:t>及び主に</a:t>
          </a:r>
          <a:r>
            <a:rPr kumimoji="1" lang="ja-JP" altLang="ja-JP" sz="1100">
              <a:solidFill>
                <a:schemeClr val="dk1"/>
              </a:solidFill>
              <a:effectLst/>
              <a:latin typeface="+mn-lt"/>
              <a:ea typeface="+mn-ea"/>
              <a:cs typeface="+mn-cs"/>
            </a:rPr>
            <a:t>人件費・物件費による経常経費充当一般財源（歳出）</a:t>
          </a:r>
          <a:r>
            <a:rPr kumimoji="1" lang="ja-JP" altLang="en-US" sz="1100">
              <a:solidFill>
                <a:schemeClr val="dk1"/>
              </a:solidFill>
              <a:effectLst/>
              <a:latin typeface="+mn-lt"/>
              <a:ea typeface="+mn-ea"/>
              <a:cs typeface="+mn-cs"/>
            </a:rPr>
            <a:t>の高止まりである。</a:t>
          </a:r>
          <a:r>
            <a:rPr kumimoji="1" lang="ja-JP" altLang="ja-JP" sz="1100">
              <a:solidFill>
                <a:schemeClr val="dk1"/>
              </a:solidFill>
              <a:effectLst/>
              <a:latin typeface="+mn-lt"/>
              <a:ea typeface="+mn-ea"/>
              <a:cs typeface="+mn-cs"/>
            </a:rPr>
            <a:t>適正な定員管理及び更なる歳出面の見直しにより経常経費の削減に努めていく。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142452</xdr:rowOff>
    </xdr:to>
    <xdr:cxnSp macro="">
      <xdr:nvCxnSpPr>
        <xdr:cNvPr id="129" name="直線コネクタ 128"/>
        <xdr:cNvCxnSpPr/>
      </xdr:nvCxnSpPr>
      <xdr:spPr>
        <a:xfrm flipV="1">
          <a:off x="4114800" y="1091565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80116</xdr:rowOff>
    </xdr:from>
    <xdr:to>
      <xdr:col>19</xdr:col>
      <xdr:colOff>133350</xdr:colOff>
      <xdr:row>63</xdr:row>
      <xdr:rowOff>142452</xdr:rowOff>
    </xdr:to>
    <xdr:cxnSp macro="">
      <xdr:nvCxnSpPr>
        <xdr:cNvPr id="132" name="直線コネクタ 131"/>
        <xdr:cNvCxnSpPr/>
      </xdr:nvCxnSpPr>
      <xdr:spPr>
        <a:xfrm>
          <a:off x="3225800" y="10881466"/>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80116</xdr:rowOff>
    </xdr:to>
    <xdr:cxnSp macro="">
      <xdr:nvCxnSpPr>
        <xdr:cNvPr id="135" name="直線コネクタ 134"/>
        <xdr:cNvCxnSpPr/>
      </xdr:nvCxnSpPr>
      <xdr:spPr>
        <a:xfrm>
          <a:off x="2336800" y="1087945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78105</xdr:rowOff>
    </xdr:to>
    <xdr:cxnSp macro="">
      <xdr:nvCxnSpPr>
        <xdr:cNvPr id="138" name="直線コネクタ 137"/>
        <xdr:cNvCxnSpPr/>
      </xdr:nvCxnSpPr>
      <xdr:spPr>
        <a:xfrm>
          <a:off x="1447800" y="1082918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49"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31979</xdr:rowOff>
    </xdr:from>
    <xdr:ext cx="736600" cy="259045"/>
    <xdr:sp macro="" textlink="">
      <xdr:nvSpPr>
        <xdr:cNvPr id="151" name="テキスト ボックス 150"/>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29316</xdr:rowOff>
    </xdr:from>
    <xdr:to>
      <xdr:col>15</xdr:col>
      <xdr:colOff>133350</xdr:colOff>
      <xdr:row>63</xdr:row>
      <xdr:rowOff>130916</xdr:rowOff>
    </xdr:to>
    <xdr:sp macro="" textlink="">
      <xdr:nvSpPr>
        <xdr:cNvPr id="152" name="楕円 151"/>
        <xdr:cNvSpPr/>
      </xdr:nvSpPr>
      <xdr:spPr>
        <a:xfrm>
          <a:off x="3175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141093</xdr:rowOff>
    </xdr:from>
    <xdr:ext cx="762000" cy="259045"/>
    <xdr:sp macro="" textlink="">
      <xdr:nvSpPr>
        <xdr:cNvPr id="153" name="テキスト ボックス 152"/>
        <xdr:cNvSpPr txBox="1"/>
      </xdr:nvSpPr>
      <xdr:spPr>
        <a:xfrm>
          <a:off x="2844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4" name="楕円 153"/>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139082</xdr:rowOff>
    </xdr:from>
    <xdr:ext cx="762000" cy="259045"/>
    <xdr:sp macro="" textlink="">
      <xdr:nvSpPr>
        <xdr:cNvPr id="155" name="テキスト ボックス 154"/>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148484</xdr:rowOff>
    </xdr:from>
    <xdr:to>
      <xdr:col>7</xdr:col>
      <xdr:colOff>31750</xdr:colOff>
      <xdr:row>63</xdr:row>
      <xdr:rowOff>78634</xdr:rowOff>
    </xdr:to>
    <xdr:sp macro="" textlink="">
      <xdr:nvSpPr>
        <xdr:cNvPr id="156" name="楕円 155"/>
        <xdr:cNvSpPr/>
      </xdr:nvSpPr>
      <xdr:spPr>
        <a:xfrm>
          <a:off x="1397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63411</xdr:rowOff>
    </xdr:from>
    <xdr:ext cx="762000" cy="259045"/>
    <xdr:sp macro="" textlink="">
      <xdr:nvSpPr>
        <xdr:cNvPr id="157" name="テキスト ボックス 156"/>
        <xdr:cNvSpPr txBox="1"/>
      </xdr:nvSpPr>
      <xdr:spPr>
        <a:xfrm>
          <a:off x="1066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増加は、上松小学校改修事業による維持補修費の増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新庁舎建設に係る設計業務等委託料、地域おこし協力隊増員による物件費の増など</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また、小学校改修事業については令和元年度も引き続き実施している。</a:t>
          </a:r>
          <a:r>
            <a:rPr kumimoji="1" lang="ja-JP" altLang="ja-JP" sz="1100">
              <a:solidFill>
                <a:schemeClr val="dk1"/>
              </a:solidFill>
              <a:effectLst/>
              <a:latin typeface="+mn-lt"/>
              <a:ea typeface="+mn-ea"/>
              <a:cs typeface="+mn-cs"/>
            </a:rPr>
            <a:t>増加傾向については、人口減少が影響しており、仮に前年度人口（</a:t>
          </a:r>
          <a:r>
            <a:rPr kumimoji="1" lang="en-US" altLang="ja-JP" sz="1100">
              <a:solidFill>
                <a:schemeClr val="dk1"/>
              </a:solidFill>
              <a:effectLst/>
              <a:latin typeface="+mn-lt"/>
              <a:ea typeface="+mn-ea"/>
              <a:cs typeface="+mn-cs"/>
            </a:rPr>
            <a:t>4,540</a:t>
          </a:r>
          <a:r>
            <a:rPr kumimoji="1" lang="ja-JP" altLang="ja-JP" sz="1100">
              <a:solidFill>
                <a:schemeClr val="dk1"/>
              </a:solidFill>
              <a:effectLst/>
              <a:latin typeface="+mn-lt"/>
              <a:ea typeface="+mn-ea"/>
              <a:cs typeface="+mn-cs"/>
            </a:rPr>
            <a:t>人）で算出した場合は、</a:t>
          </a:r>
          <a:r>
            <a:rPr kumimoji="1" lang="en-US" altLang="ja-JP" sz="1100">
              <a:solidFill>
                <a:schemeClr val="dk1"/>
              </a:solidFill>
              <a:effectLst/>
              <a:latin typeface="+mn-lt"/>
              <a:ea typeface="+mn-ea"/>
              <a:cs typeface="+mn-cs"/>
            </a:rPr>
            <a:t>298,673</a:t>
          </a:r>
          <a:r>
            <a:rPr kumimoji="1" lang="ja-JP" altLang="ja-JP" sz="1100">
              <a:solidFill>
                <a:schemeClr val="dk1"/>
              </a:solidFill>
              <a:effectLst/>
              <a:latin typeface="+mn-lt"/>
              <a:ea typeface="+mn-ea"/>
              <a:cs typeface="+mn-cs"/>
            </a:rPr>
            <a:t>円となる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電算化</a:t>
          </a:r>
          <a:r>
            <a:rPr kumimoji="1" lang="ja-JP" altLang="en-US" sz="1100">
              <a:solidFill>
                <a:schemeClr val="dk1"/>
              </a:solidFill>
              <a:effectLst/>
              <a:latin typeface="+mn-lt"/>
              <a:ea typeface="+mn-ea"/>
              <a:cs typeface="+mn-cs"/>
            </a:rPr>
            <a:t>や各種計画作成等委託</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物件費、施設の老朽化による維持補修費は依然として増加傾向に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、業務の見直しや公共施設等総合管理計画による効率的な事業実施に努め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経費の削減を図っていく。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143284</xdr:rowOff>
    </xdr:from>
    <xdr:to>
      <xdr:col>23</xdr:col>
      <xdr:colOff>133350</xdr:colOff>
      <xdr:row>81</xdr:row>
      <xdr:rowOff>143706</xdr:rowOff>
    </xdr:to>
    <xdr:cxnSp macro="">
      <xdr:nvCxnSpPr>
        <xdr:cNvPr id="189" name="直線コネクタ 188"/>
        <xdr:cNvCxnSpPr/>
      </xdr:nvCxnSpPr>
      <xdr:spPr>
        <a:xfrm>
          <a:off x="4114800" y="14030734"/>
          <a:ext cx="8382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120417</xdr:rowOff>
    </xdr:from>
    <xdr:to>
      <xdr:col>19</xdr:col>
      <xdr:colOff>133350</xdr:colOff>
      <xdr:row>81</xdr:row>
      <xdr:rowOff>143284</xdr:rowOff>
    </xdr:to>
    <xdr:cxnSp macro="">
      <xdr:nvCxnSpPr>
        <xdr:cNvPr id="192" name="直線コネクタ 191"/>
        <xdr:cNvCxnSpPr/>
      </xdr:nvCxnSpPr>
      <xdr:spPr>
        <a:xfrm>
          <a:off x="3225800" y="14007867"/>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114740</xdr:rowOff>
    </xdr:from>
    <xdr:to>
      <xdr:col>15</xdr:col>
      <xdr:colOff>82550</xdr:colOff>
      <xdr:row>81</xdr:row>
      <xdr:rowOff>120417</xdr:rowOff>
    </xdr:to>
    <xdr:cxnSp macro="">
      <xdr:nvCxnSpPr>
        <xdr:cNvPr id="195" name="直線コネクタ 194"/>
        <xdr:cNvCxnSpPr/>
      </xdr:nvCxnSpPr>
      <xdr:spPr>
        <a:xfrm>
          <a:off x="2336800" y="1400219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112694</xdr:rowOff>
    </xdr:from>
    <xdr:to>
      <xdr:col>11</xdr:col>
      <xdr:colOff>31750</xdr:colOff>
      <xdr:row>81</xdr:row>
      <xdr:rowOff>114740</xdr:rowOff>
    </xdr:to>
    <xdr:cxnSp macro="">
      <xdr:nvCxnSpPr>
        <xdr:cNvPr id="198" name="直線コネクタ 197"/>
        <xdr:cNvCxnSpPr/>
      </xdr:nvCxnSpPr>
      <xdr:spPr>
        <a:xfrm>
          <a:off x="1447800" y="14000144"/>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92906</xdr:rowOff>
    </xdr:from>
    <xdr:to>
      <xdr:col>23</xdr:col>
      <xdr:colOff>184150</xdr:colOff>
      <xdr:row>82</xdr:row>
      <xdr:rowOff>23056</xdr:rowOff>
    </xdr:to>
    <xdr:sp macro="" textlink="">
      <xdr:nvSpPr>
        <xdr:cNvPr id="208" name="楕円 207"/>
        <xdr:cNvSpPr/>
      </xdr:nvSpPr>
      <xdr:spPr>
        <a:xfrm>
          <a:off x="4902200" y="139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14183</xdr:rowOff>
    </xdr:from>
    <xdr:ext cx="762000" cy="259045"/>
    <xdr:sp macro="" textlink="">
      <xdr:nvSpPr>
        <xdr:cNvPr id="209" name="人件費・物件費等の状況該当値テキスト"/>
        <xdr:cNvSpPr txBox="1"/>
      </xdr:nvSpPr>
      <xdr:spPr>
        <a:xfrm>
          <a:off x="5041900" y="1390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92484</xdr:rowOff>
    </xdr:from>
    <xdr:to>
      <xdr:col>19</xdr:col>
      <xdr:colOff>184150</xdr:colOff>
      <xdr:row>82</xdr:row>
      <xdr:rowOff>22634</xdr:rowOff>
    </xdr:to>
    <xdr:sp macro="" textlink="">
      <xdr:nvSpPr>
        <xdr:cNvPr id="210" name="楕円 209"/>
        <xdr:cNvSpPr/>
      </xdr:nvSpPr>
      <xdr:spPr>
        <a:xfrm>
          <a:off x="4064000" y="139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32811</xdr:rowOff>
    </xdr:from>
    <xdr:ext cx="736600" cy="259045"/>
    <xdr:sp macro="" textlink="">
      <xdr:nvSpPr>
        <xdr:cNvPr id="211" name="テキスト ボックス 210"/>
        <xdr:cNvSpPr txBox="1"/>
      </xdr:nvSpPr>
      <xdr:spPr>
        <a:xfrm>
          <a:off x="3733800" y="13748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69617</xdr:rowOff>
    </xdr:from>
    <xdr:to>
      <xdr:col>15</xdr:col>
      <xdr:colOff>133350</xdr:colOff>
      <xdr:row>81</xdr:row>
      <xdr:rowOff>171217</xdr:rowOff>
    </xdr:to>
    <xdr:sp macro="" textlink="">
      <xdr:nvSpPr>
        <xdr:cNvPr id="212" name="楕円 211"/>
        <xdr:cNvSpPr/>
      </xdr:nvSpPr>
      <xdr:spPr>
        <a:xfrm>
          <a:off x="3175000" y="139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9944</xdr:rowOff>
    </xdr:from>
    <xdr:ext cx="762000" cy="259045"/>
    <xdr:sp macro="" textlink="">
      <xdr:nvSpPr>
        <xdr:cNvPr id="213" name="テキスト ボックス 212"/>
        <xdr:cNvSpPr txBox="1"/>
      </xdr:nvSpPr>
      <xdr:spPr>
        <a:xfrm>
          <a:off x="2844800" y="1372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63940</xdr:rowOff>
    </xdr:from>
    <xdr:to>
      <xdr:col>11</xdr:col>
      <xdr:colOff>82550</xdr:colOff>
      <xdr:row>81</xdr:row>
      <xdr:rowOff>165540</xdr:rowOff>
    </xdr:to>
    <xdr:sp macro="" textlink="">
      <xdr:nvSpPr>
        <xdr:cNvPr id="214" name="楕円 213"/>
        <xdr:cNvSpPr/>
      </xdr:nvSpPr>
      <xdr:spPr>
        <a:xfrm>
          <a:off x="2286000" y="139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4267</xdr:rowOff>
    </xdr:from>
    <xdr:ext cx="762000" cy="259045"/>
    <xdr:sp macro="" textlink="">
      <xdr:nvSpPr>
        <xdr:cNvPr id="215" name="テキスト ボックス 214"/>
        <xdr:cNvSpPr txBox="1"/>
      </xdr:nvSpPr>
      <xdr:spPr>
        <a:xfrm>
          <a:off x="1955800" y="137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61894</xdr:rowOff>
    </xdr:from>
    <xdr:to>
      <xdr:col>7</xdr:col>
      <xdr:colOff>31750</xdr:colOff>
      <xdr:row>81</xdr:row>
      <xdr:rowOff>163494</xdr:rowOff>
    </xdr:to>
    <xdr:sp macro="" textlink="">
      <xdr:nvSpPr>
        <xdr:cNvPr id="216" name="楕円 215"/>
        <xdr:cNvSpPr/>
      </xdr:nvSpPr>
      <xdr:spPr>
        <a:xfrm>
          <a:off x="1397000" y="1394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2221</xdr:rowOff>
    </xdr:from>
    <xdr:ext cx="762000" cy="259045"/>
    <xdr:sp macro="" textlink="">
      <xdr:nvSpPr>
        <xdr:cNvPr id="217" name="テキスト ボックス 216"/>
        <xdr:cNvSpPr txBox="1"/>
      </xdr:nvSpPr>
      <xdr:spPr>
        <a:xfrm>
          <a:off x="1066800" y="1371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概ね類似団体内平均値と同様の数値・推移となっており、国</a:t>
          </a:r>
          <a:r>
            <a:rPr kumimoji="1" lang="ja-JP" altLang="en-US" sz="1100">
              <a:solidFill>
                <a:schemeClr val="dk1"/>
              </a:solidFill>
              <a:effectLst/>
              <a:latin typeface="+mn-lt"/>
              <a:ea typeface="+mn-ea"/>
              <a:cs typeface="+mn-cs"/>
            </a:rPr>
            <a:t>及び全国町村平均</a:t>
          </a:r>
          <a:r>
            <a:rPr kumimoji="1" lang="ja-JP" altLang="ja-JP" sz="1100">
              <a:solidFill>
                <a:schemeClr val="dk1"/>
              </a:solidFill>
              <a:effectLst/>
              <a:latin typeface="+mn-lt"/>
              <a:ea typeface="+mn-ea"/>
              <a:cs typeface="+mn-cs"/>
            </a:rPr>
            <a:t>を下回っている。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も地域の状況等を踏まえながら、適正な給与水準を保っていく。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33782</xdr:rowOff>
    </xdr:from>
    <xdr:to>
      <xdr:col>81</xdr:col>
      <xdr:colOff>44450</xdr:colOff>
      <xdr:row>88</xdr:row>
      <xdr:rowOff>48261</xdr:rowOff>
    </xdr:to>
    <xdr:cxnSp macro="">
      <xdr:nvCxnSpPr>
        <xdr:cNvPr id="249" name="直線コネクタ 248"/>
        <xdr:cNvCxnSpPr/>
      </xdr:nvCxnSpPr>
      <xdr:spPr>
        <a:xfrm flipV="1">
          <a:off x="16179800" y="1512138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43435</xdr:rowOff>
    </xdr:from>
    <xdr:to>
      <xdr:col>77</xdr:col>
      <xdr:colOff>44450</xdr:colOff>
      <xdr:row>88</xdr:row>
      <xdr:rowOff>48261</xdr:rowOff>
    </xdr:to>
    <xdr:cxnSp macro="">
      <xdr:nvCxnSpPr>
        <xdr:cNvPr id="252" name="直線コネクタ 251"/>
        <xdr:cNvCxnSpPr/>
      </xdr:nvCxnSpPr>
      <xdr:spPr>
        <a:xfrm>
          <a:off x="15290800" y="1513103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xdr:rowOff>
    </xdr:from>
    <xdr:to>
      <xdr:col>72</xdr:col>
      <xdr:colOff>203200</xdr:colOff>
      <xdr:row>88</xdr:row>
      <xdr:rowOff>43435</xdr:rowOff>
    </xdr:to>
    <xdr:cxnSp macro="">
      <xdr:nvCxnSpPr>
        <xdr:cNvPr id="255" name="直線コネクタ 254"/>
        <xdr:cNvCxnSpPr/>
      </xdr:nvCxnSpPr>
      <xdr:spPr>
        <a:xfrm>
          <a:off x="14401800" y="1510207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xdr:rowOff>
    </xdr:from>
    <xdr:to>
      <xdr:col>68</xdr:col>
      <xdr:colOff>152400</xdr:colOff>
      <xdr:row>88</xdr:row>
      <xdr:rowOff>43435</xdr:rowOff>
    </xdr:to>
    <xdr:cxnSp macro="">
      <xdr:nvCxnSpPr>
        <xdr:cNvPr id="258" name="直線コネクタ 257"/>
        <xdr:cNvCxnSpPr/>
      </xdr:nvCxnSpPr>
      <xdr:spPr>
        <a:xfrm flipV="1">
          <a:off x="13512800" y="1510207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154432</xdr:rowOff>
    </xdr:from>
    <xdr:to>
      <xdr:col>81</xdr:col>
      <xdr:colOff>95250</xdr:colOff>
      <xdr:row>88</xdr:row>
      <xdr:rowOff>84582</xdr:rowOff>
    </xdr:to>
    <xdr:sp macro="" textlink="">
      <xdr:nvSpPr>
        <xdr:cNvPr id="268" name="楕円 267"/>
        <xdr:cNvSpPr/>
      </xdr:nvSpPr>
      <xdr:spPr>
        <a:xfrm>
          <a:off x="169672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126509</xdr:rowOff>
    </xdr:from>
    <xdr:ext cx="762000" cy="259045"/>
    <xdr:sp macro="" textlink="">
      <xdr:nvSpPr>
        <xdr:cNvPr id="269" name="給与水準   （国との比較）該当値テキスト"/>
        <xdr:cNvSpPr txBox="1"/>
      </xdr:nvSpPr>
      <xdr:spPr>
        <a:xfrm>
          <a:off x="17106900" y="1504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0" name="楕円 269"/>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1" name="テキスト ボックス 270"/>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164085</xdr:rowOff>
    </xdr:from>
    <xdr:to>
      <xdr:col>73</xdr:col>
      <xdr:colOff>44450</xdr:colOff>
      <xdr:row>88</xdr:row>
      <xdr:rowOff>94235</xdr:rowOff>
    </xdr:to>
    <xdr:sp macro="" textlink="">
      <xdr:nvSpPr>
        <xdr:cNvPr id="272" name="楕円 271"/>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79012</xdr:rowOff>
    </xdr:from>
    <xdr:ext cx="762000" cy="259045"/>
    <xdr:sp macro="" textlink="">
      <xdr:nvSpPr>
        <xdr:cNvPr id="273" name="テキスト ボックス 272"/>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135128</xdr:rowOff>
    </xdr:from>
    <xdr:to>
      <xdr:col>68</xdr:col>
      <xdr:colOff>203200</xdr:colOff>
      <xdr:row>88</xdr:row>
      <xdr:rowOff>65278</xdr:rowOff>
    </xdr:to>
    <xdr:sp macro="" textlink="">
      <xdr:nvSpPr>
        <xdr:cNvPr id="274" name="楕円 273"/>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50055</xdr:rowOff>
    </xdr:from>
    <xdr:ext cx="762000" cy="259045"/>
    <xdr:sp macro="" textlink="">
      <xdr:nvSpPr>
        <xdr:cNvPr id="275" name="テキスト ボックス 274"/>
        <xdr:cNvSpPr txBox="1"/>
      </xdr:nvSpPr>
      <xdr:spPr>
        <a:xfrm>
          <a:off x="14020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164085</xdr:rowOff>
    </xdr:from>
    <xdr:to>
      <xdr:col>64</xdr:col>
      <xdr:colOff>152400</xdr:colOff>
      <xdr:row>88</xdr:row>
      <xdr:rowOff>94235</xdr:rowOff>
    </xdr:to>
    <xdr:sp macro="" textlink="">
      <xdr:nvSpPr>
        <xdr:cNvPr id="276" name="楕円 275"/>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79012</xdr:rowOff>
    </xdr:from>
    <xdr:ext cx="762000" cy="259045"/>
    <xdr:sp macro="" textlink="">
      <xdr:nvSpPr>
        <xdr:cNvPr id="277" name="テキスト ボックス 276"/>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類似団体内平均値を下回ってはいるものの、人口減少の影響により数値としては増加傾向にある。</a:t>
          </a:r>
          <a:endParaRPr lang="ja-JP" altLang="ja-JP" sz="1400">
            <a:effectLst/>
          </a:endParaRPr>
        </a:p>
        <a:p>
          <a:r>
            <a:rPr kumimoji="1" lang="ja-JP" altLang="ja-JP" sz="1100">
              <a:solidFill>
                <a:schemeClr val="dk1"/>
              </a:solidFill>
              <a:effectLst/>
              <a:latin typeface="+mn-lt"/>
              <a:ea typeface="+mn-ea"/>
              <a:cs typeface="+mn-cs"/>
            </a:rPr>
            <a:t>　中山間地という地形的特徴から地域が点在しており、効率性の悪さなどの課題点も多く、一概に人口＝事務量が当てはまらない面もあるが、人口が大きく減少している中、職員数についても徐々にではあるが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。今後も、上松町定員管理計画に基づいた適正な人員配置と業務の効率化を図り、適正な定員管理に努める。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17599</xdr:rowOff>
    </xdr:from>
    <xdr:to>
      <xdr:col>81</xdr:col>
      <xdr:colOff>44450</xdr:colOff>
      <xdr:row>59</xdr:row>
      <xdr:rowOff>23229</xdr:rowOff>
    </xdr:to>
    <xdr:cxnSp macro="">
      <xdr:nvCxnSpPr>
        <xdr:cNvPr id="313" name="直線コネクタ 312"/>
        <xdr:cNvCxnSpPr/>
      </xdr:nvCxnSpPr>
      <xdr:spPr>
        <a:xfrm>
          <a:off x="16179800" y="10133149"/>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8521</xdr:rowOff>
    </xdr:from>
    <xdr:to>
      <xdr:col>77</xdr:col>
      <xdr:colOff>44450</xdr:colOff>
      <xdr:row>59</xdr:row>
      <xdr:rowOff>17599</xdr:rowOff>
    </xdr:to>
    <xdr:cxnSp macro="">
      <xdr:nvCxnSpPr>
        <xdr:cNvPr id="316" name="直線コネクタ 315"/>
        <xdr:cNvCxnSpPr/>
      </xdr:nvCxnSpPr>
      <xdr:spPr>
        <a:xfrm>
          <a:off x="15290800" y="10124071"/>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1512</xdr:rowOff>
    </xdr:from>
    <xdr:to>
      <xdr:col>72</xdr:col>
      <xdr:colOff>203200</xdr:colOff>
      <xdr:row>59</xdr:row>
      <xdr:rowOff>8521</xdr:rowOff>
    </xdr:to>
    <xdr:cxnSp macro="">
      <xdr:nvCxnSpPr>
        <xdr:cNvPr id="319" name="直線コネクタ 318"/>
        <xdr:cNvCxnSpPr/>
      </xdr:nvCxnSpPr>
      <xdr:spPr>
        <a:xfrm>
          <a:off x="14401800" y="10117062"/>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169974</xdr:rowOff>
    </xdr:from>
    <xdr:to>
      <xdr:col>68</xdr:col>
      <xdr:colOff>152400</xdr:colOff>
      <xdr:row>59</xdr:row>
      <xdr:rowOff>1512</xdr:rowOff>
    </xdr:to>
    <xdr:cxnSp macro="">
      <xdr:nvCxnSpPr>
        <xdr:cNvPr id="322" name="直線コネクタ 321"/>
        <xdr:cNvCxnSpPr/>
      </xdr:nvCxnSpPr>
      <xdr:spPr>
        <a:xfrm>
          <a:off x="13512800" y="10114074"/>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143879</xdr:rowOff>
    </xdr:from>
    <xdr:to>
      <xdr:col>81</xdr:col>
      <xdr:colOff>95250</xdr:colOff>
      <xdr:row>59</xdr:row>
      <xdr:rowOff>74029</xdr:rowOff>
    </xdr:to>
    <xdr:sp macro="" textlink="">
      <xdr:nvSpPr>
        <xdr:cNvPr id="332" name="楕円 331"/>
        <xdr:cNvSpPr/>
      </xdr:nvSpPr>
      <xdr:spPr>
        <a:xfrm>
          <a:off x="16967200" y="100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65156</xdr:rowOff>
    </xdr:from>
    <xdr:ext cx="762000" cy="259045"/>
    <xdr:sp macro="" textlink="">
      <xdr:nvSpPr>
        <xdr:cNvPr id="333" name="定員管理の状況該当値テキスト"/>
        <xdr:cNvSpPr txBox="1"/>
      </xdr:nvSpPr>
      <xdr:spPr>
        <a:xfrm>
          <a:off x="17106900" y="100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138249</xdr:rowOff>
    </xdr:from>
    <xdr:to>
      <xdr:col>77</xdr:col>
      <xdr:colOff>95250</xdr:colOff>
      <xdr:row>59</xdr:row>
      <xdr:rowOff>68399</xdr:rowOff>
    </xdr:to>
    <xdr:sp macro="" textlink="">
      <xdr:nvSpPr>
        <xdr:cNvPr id="334" name="楕円 333"/>
        <xdr:cNvSpPr/>
      </xdr:nvSpPr>
      <xdr:spPr>
        <a:xfrm>
          <a:off x="16129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78576</xdr:rowOff>
    </xdr:from>
    <xdr:ext cx="736600" cy="259045"/>
    <xdr:sp macro="" textlink="">
      <xdr:nvSpPr>
        <xdr:cNvPr id="335" name="テキスト ボックス 334"/>
        <xdr:cNvSpPr txBox="1"/>
      </xdr:nvSpPr>
      <xdr:spPr>
        <a:xfrm>
          <a:off x="15798800" y="985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129171</xdr:rowOff>
    </xdr:from>
    <xdr:to>
      <xdr:col>73</xdr:col>
      <xdr:colOff>44450</xdr:colOff>
      <xdr:row>59</xdr:row>
      <xdr:rowOff>59321</xdr:rowOff>
    </xdr:to>
    <xdr:sp macro="" textlink="">
      <xdr:nvSpPr>
        <xdr:cNvPr id="336" name="楕円 335"/>
        <xdr:cNvSpPr/>
      </xdr:nvSpPr>
      <xdr:spPr>
        <a:xfrm>
          <a:off x="15240000" y="100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69498</xdr:rowOff>
    </xdr:from>
    <xdr:ext cx="762000" cy="259045"/>
    <xdr:sp macro="" textlink="">
      <xdr:nvSpPr>
        <xdr:cNvPr id="337" name="テキスト ボックス 336"/>
        <xdr:cNvSpPr txBox="1"/>
      </xdr:nvSpPr>
      <xdr:spPr>
        <a:xfrm>
          <a:off x="14909800" y="98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122162</xdr:rowOff>
    </xdr:from>
    <xdr:to>
      <xdr:col>68</xdr:col>
      <xdr:colOff>203200</xdr:colOff>
      <xdr:row>59</xdr:row>
      <xdr:rowOff>52312</xdr:rowOff>
    </xdr:to>
    <xdr:sp macro="" textlink="">
      <xdr:nvSpPr>
        <xdr:cNvPr id="338" name="楕円 337"/>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62489</xdr:rowOff>
    </xdr:from>
    <xdr:ext cx="762000" cy="259045"/>
    <xdr:sp macro="" textlink="">
      <xdr:nvSpPr>
        <xdr:cNvPr id="339" name="テキスト ボックス 338"/>
        <xdr:cNvSpPr txBox="1"/>
      </xdr:nvSpPr>
      <xdr:spPr>
        <a:xfrm>
          <a:off x="14020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119174</xdr:rowOff>
    </xdr:from>
    <xdr:to>
      <xdr:col>64</xdr:col>
      <xdr:colOff>152400</xdr:colOff>
      <xdr:row>59</xdr:row>
      <xdr:rowOff>49324</xdr:rowOff>
    </xdr:to>
    <xdr:sp macro="" textlink="">
      <xdr:nvSpPr>
        <xdr:cNvPr id="340" name="楕円 339"/>
        <xdr:cNvSpPr/>
      </xdr:nvSpPr>
      <xdr:spPr>
        <a:xfrm>
          <a:off x="13462000" y="100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59501</xdr:rowOff>
    </xdr:from>
    <xdr:ext cx="762000" cy="259045"/>
    <xdr:sp macro="" textlink="">
      <xdr:nvSpPr>
        <xdr:cNvPr id="341" name="テキスト ボックス 340"/>
        <xdr:cNvSpPr txBox="1"/>
      </xdr:nvSpPr>
      <xdr:spPr>
        <a:xfrm>
          <a:off x="13131800" y="983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年度頃まで原則、元利償還金＞借入額として新規の地方債発行を抑制してき</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、近年の地方債残高及び公債費は減少してきたが、平成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公民館等改修</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の元金償還</a:t>
          </a:r>
          <a:r>
            <a:rPr kumimoji="1" lang="ja-JP" altLang="en-US" sz="1100">
              <a:solidFill>
                <a:schemeClr val="dk1"/>
              </a:solidFill>
              <a:effectLst/>
              <a:latin typeface="+mn-lt"/>
              <a:ea typeface="+mn-ea"/>
              <a:cs typeface="+mn-cs"/>
            </a:rPr>
            <a:t>が始まり大幅な減少には至っていない</a:t>
          </a:r>
          <a:r>
            <a:rPr kumimoji="1" lang="ja-JP" altLang="ja-JP" sz="1100">
              <a:solidFill>
                <a:schemeClr val="dk1"/>
              </a:solidFill>
              <a:effectLst/>
              <a:latin typeface="+mn-lt"/>
              <a:ea typeface="+mn-ea"/>
              <a:cs typeface="+mn-cs"/>
            </a:rPr>
            <a:t>。企業会計における地方債残高減少に伴い元利償還金に対する繰出金は減少してい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普通交付税額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の減少により</a:t>
          </a:r>
          <a:r>
            <a:rPr kumimoji="1" lang="ja-JP" altLang="en-US" sz="1100">
              <a:solidFill>
                <a:schemeClr val="dk1"/>
              </a:solidFill>
              <a:effectLst/>
              <a:latin typeface="+mn-lt"/>
              <a:ea typeface="+mn-ea"/>
              <a:cs typeface="+mn-cs"/>
            </a:rPr>
            <a:t>比率は</a:t>
          </a:r>
          <a:r>
            <a:rPr kumimoji="1" lang="ja-JP" altLang="ja-JP" sz="1100">
              <a:solidFill>
                <a:schemeClr val="dk1"/>
              </a:solidFill>
              <a:effectLst/>
              <a:latin typeface="+mn-lt"/>
              <a:ea typeface="+mn-ea"/>
              <a:cs typeface="+mn-cs"/>
            </a:rPr>
            <a:t>横ばいで推移している。今後は</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庁舎建設、小学校改修、木曽広域ＣＡＴＶ</a:t>
          </a:r>
          <a:r>
            <a:rPr kumimoji="1" lang="ja-JP" altLang="en-US" sz="1100">
              <a:solidFill>
                <a:schemeClr val="dk1"/>
              </a:solidFill>
              <a:effectLst/>
              <a:latin typeface="+mn-lt"/>
              <a:ea typeface="+mn-ea"/>
              <a:cs typeface="+mn-cs"/>
            </a:rPr>
            <a:t>光</a:t>
          </a:r>
          <a:r>
            <a:rPr kumimoji="1" lang="ja-JP" altLang="ja-JP" sz="1100">
              <a:solidFill>
                <a:schemeClr val="dk1"/>
              </a:solidFill>
              <a:effectLst/>
              <a:latin typeface="+mn-lt"/>
              <a:ea typeface="+mn-ea"/>
              <a:cs typeface="+mn-cs"/>
            </a:rPr>
            <a:t>化</a:t>
          </a:r>
          <a:r>
            <a:rPr kumimoji="1" lang="ja-JP" altLang="en-US" sz="1100">
              <a:solidFill>
                <a:schemeClr val="dk1"/>
              </a:solidFill>
              <a:effectLst/>
              <a:latin typeface="+mn-lt"/>
              <a:ea typeface="+mn-ea"/>
              <a:cs typeface="+mn-cs"/>
            </a:rPr>
            <a:t>促進事業等</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の起債により</a:t>
          </a:r>
          <a:r>
            <a:rPr kumimoji="1" lang="ja-JP" altLang="ja-JP" sz="1100">
              <a:solidFill>
                <a:schemeClr val="dk1"/>
              </a:solidFill>
              <a:effectLst/>
              <a:latin typeface="+mn-lt"/>
              <a:ea typeface="+mn-ea"/>
              <a:cs typeface="+mn-cs"/>
            </a:rPr>
            <a:t>償還額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増加する見込みであるため、計画的な地方債の借入により健全な財政運営に努める。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74" name="直線コネクタ 373"/>
        <xdr:cNvCxnSpPr/>
      </xdr:nvCxnSpPr>
      <xdr:spPr>
        <a:xfrm flipV="1">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3810</xdr:rowOff>
    </xdr:to>
    <xdr:cxnSp macro="">
      <xdr:nvCxnSpPr>
        <xdr:cNvPr id="377" name="直線コネクタ 376"/>
        <xdr:cNvCxnSpPr/>
      </xdr:nvCxnSpPr>
      <xdr:spPr>
        <a:xfrm flipV="1">
          <a:off x="15290800" y="70171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3810</xdr:rowOff>
    </xdr:to>
    <xdr:cxnSp macro="">
      <xdr:nvCxnSpPr>
        <xdr:cNvPr id="380" name="直線コネクタ 379"/>
        <xdr:cNvCxnSpPr/>
      </xdr:nvCxnSpPr>
      <xdr:spPr>
        <a:xfrm>
          <a:off x="14401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116417</xdr:rowOff>
    </xdr:to>
    <xdr:cxnSp macro="">
      <xdr:nvCxnSpPr>
        <xdr:cNvPr id="383" name="直線コネクタ 382"/>
        <xdr:cNvCxnSpPr/>
      </xdr:nvCxnSpPr>
      <xdr:spPr>
        <a:xfrm flipV="1">
          <a:off x="13512800" y="70252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3" name="楕円 392"/>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4"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5" name="楕円 394"/>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6" name="テキスト ボックス 39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7" name="楕円 396"/>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98" name="テキスト ボックス 397"/>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399" name="楕円 398"/>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0" name="テキスト ボックス 39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楕円 400"/>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一般会計及び公営企業会計における地方債残高が減少してい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こと、充当可能基金のうち特に庁舎建設整備基金残高が増加して</a:t>
          </a:r>
          <a:r>
            <a:rPr kumimoji="1" lang="ja-JP" altLang="en-US" sz="1100">
              <a:solidFill>
                <a:schemeClr val="dk1"/>
              </a:solidFill>
              <a:effectLst/>
              <a:latin typeface="+mn-lt"/>
              <a:ea typeface="+mn-ea"/>
              <a:cs typeface="+mn-cs"/>
            </a:rPr>
            <a:t>いたことから減少が続いていたが、令和元年度にて再び増加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増加要因は、新</a:t>
          </a:r>
          <a:r>
            <a:rPr kumimoji="1" lang="ja-JP" altLang="ja-JP" sz="1100">
              <a:solidFill>
                <a:schemeClr val="dk1"/>
              </a:solidFill>
              <a:effectLst/>
              <a:latin typeface="+mn-lt"/>
              <a:ea typeface="+mn-ea"/>
              <a:cs typeface="+mn-cs"/>
            </a:rPr>
            <a:t>庁舎建設事業</a:t>
          </a:r>
          <a:r>
            <a:rPr kumimoji="1" lang="ja-JP" altLang="en-US" sz="1100">
              <a:solidFill>
                <a:schemeClr val="dk1"/>
              </a:solidFill>
              <a:effectLst/>
              <a:latin typeface="+mn-lt"/>
              <a:ea typeface="+mn-ea"/>
              <a:cs typeface="+mn-cs"/>
            </a:rPr>
            <a:t>実施による充当可能基金の減、木曽広域連合</a:t>
          </a:r>
          <a:r>
            <a:rPr kumimoji="1" lang="en-US" altLang="ja-JP" sz="1100">
              <a:solidFill>
                <a:schemeClr val="dk1"/>
              </a:solidFill>
              <a:effectLst/>
              <a:latin typeface="+mn-lt"/>
              <a:ea typeface="+mn-ea"/>
              <a:cs typeface="+mn-cs"/>
            </a:rPr>
            <a:t>CATV</a:t>
          </a:r>
          <a:r>
            <a:rPr kumimoji="1" lang="ja-JP" altLang="en-US" sz="1100">
              <a:solidFill>
                <a:schemeClr val="dk1"/>
              </a:solidFill>
              <a:effectLst/>
              <a:latin typeface="+mn-lt"/>
              <a:ea typeface="+mn-ea"/>
              <a:cs typeface="+mn-cs"/>
            </a:rPr>
            <a:t>光化促進事業実施による</a:t>
          </a:r>
          <a:r>
            <a:rPr kumimoji="1" lang="ja-JP" altLang="ja-JP" sz="1100">
              <a:solidFill>
                <a:schemeClr val="dk1"/>
              </a:solidFill>
              <a:effectLst/>
              <a:latin typeface="+mn-lt"/>
              <a:ea typeface="+mn-ea"/>
              <a:cs typeface="+mn-cs"/>
            </a:rPr>
            <a:t>地方債残高の増</a:t>
          </a:r>
          <a:r>
            <a:rPr kumimoji="1" lang="ja-JP" altLang="en-US" sz="1100">
              <a:solidFill>
                <a:schemeClr val="dk1"/>
              </a:solidFill>
              <a:effectLst/>
              <a:latin typeface="+mn-lt"/>
              <a:ea typeface="+mn-ea"/>
              <a:cs typeface="+mn-cs"/>
            </a:rPr>
            <a:t>、標準財政規模の減等である。令和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年度には新庁舎建設事業が本格化するため、更なる地方債残高の増加、充当可能基金の減が見込まれていることから、</a:t>
          </a:r>
          <a:r>
            <a:rPr kumimoji="1" lang="ja-JP" altLang="ja-JP" sz="1100">
              <a:solidFill>
                <a:schemeClr val="dk1"/>
              </a:solidFill>
              <a:effectLst/>
              <a:latin typeface="+mn-lt"/>
              <a:ea typeface="+mn-ea"/>
              <a:cs typeface="+mn-cs"/>
            </a:rPr>
            <a:t>計画的且つ健全な財政運営に努める。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43434</xdr:rowOff>
    </xdr:from>
    <xdr:to>
      <xdr:col>81</xdr:col>
      <xdr:colOff>44450</xdr:colOff>
      <xdr:row>16</xdr:row>
      <xdr:rowOff>66954</xdr:rowOff>
    </xdr:to>
    <xdr:cxnSp macro="">
      <xdr:nvCxnSpPr>
        <xdr:cNvPr id="434" name="直線コネクタ 433"/>
        <xdr:cNvCxnSpPr/>
      </xdr:nvCxnSpPr>
      <xdr:spPr>
        <a:xfrm>
          <a:off x="16179800" y="2615184"/>
          <a:ext cx="8382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43434</xdr:rowOff>
    </xdr:from>
    <xdr:to>
      <xdr:col>77</xdr:col>
      <xdr:colOff>44450</xdr:colOff>
      <xdr:row>15</xdr:row>
      <xdr:rowOff>50190</xdr:rowOff>
    </xdr:to>
    <xdr:cxnSp macro="">
      <xdr:nvCxnSpPr>
        <xdr:cNvPr id="437" name="直線コネクタ 436"/>
        <xdr:cNvCxnSpPr/>
      </xdr:nvCxnSpPr>
      <xdr:spPr>
        <a:xfrm flipV="1">
          <a:off x="15290800" y="2615184"/>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50190</xdr:rowOff>
    </xdr:from>
    <xdr:to>
      <xdr:col>72</xdr:col>
      <xdr:colOff>203200</xdr:colOff>
      <xdr:row>15</xdr:row>
      <xdr:rowOff>51156</xdr:rowOff>
    </xdr:to>
    <xdr:cxnSp macro="">
      <xdr:nvCxnSpPr>
        <xdr:cNvPr id="440" name="直線コネクタ 439"/>
        <xdr:cNvCxnSpPr/>
      </xdr:nvCxnSpPr>
      <xdr:spPr>
        <a:xfrm flipV="1">
          <a:off x="14401800" y="2621940"/>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51156</xdr:rowOff>
    </xdr:from>
    <xdr:to>
      <xdr:col>68</xdr:col>
      <xdr:colOff>152400</xdr:colOff>
      <xdr:row>15</xdr:row>
      <xdr:rowOff>169875</xdr:rowOff>
    </xdr:to>
    <xdr:cxnSp macro="">
      <xdr:nvCxnSpPr>
        <xdr:cNvPr id="443" name="直線コネクタ 442"/>
        <xdr:cNvCxnSpPr/>
      </xdr:nvCxnSpPr>
      <xdr:spPr>
        <a:xfrm flipV="1">
          <a:off x="13512800" y="262290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16154</xdr:rowOff>
    </xdr:from>
    <xdr:to>
      <xdr:col>81</xdr:col>
      <xdr:colOff>95250</xdr:colOff>
      <xdr:row>16</xdr:row>
      <xdr:rowOff>117754</xdr:rowOff>
    </xdr:to>
    <xdr:sp macro="" textlink="">
      <xdr:nvSpPr>
        <xdr:cNvPr id="453" name="楕円 452"/>
        <xdr:cNvSpPr/>
      </xdr:nvSpPr>
      <xdr:spPr>
        <a:xfrm>
          <a:off x="16967200" y="27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159681</xdr:rowOff>
    </xdr:from>
    <xdr:ext cx="762000" cy="259045"/>
    <xdr:sp macro="" textlink="">
      <xdr:nvSpPr>
        <xdr:cNvPr id="454" name="将来負担の状況該当値テキスト"/>
        <xdr:cNvSpPr txBox="1"/>
      </xdr:nvSpPr>
      <xdr:spPr>
        <a:xfrm>
          <a:off x="17106900" y="2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164084</xdr:rowOff>
    </xdr:from>
    <xdr:to>
      <xdr:col>77</xdr:col>
      <xdr:colOff>95250</xdr:colOff>
      <xdr:row>15</xdr:row>
      <xdr:rowOff>94234</xdr:rowOff>
    </xdr:to>
    <xdr:sp macro="" textlink="">
      <xdr:nvSpPr>
        <xdr:cNvPr id="455" name="楕円 454"/>
        <xdr:cNvSpPr/>
      </xdr:nvSpPr>
      <xdr:spPr>
        <a:xfrm>
          <a:off x="16129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79011</xdr:rowOff>
    </xdr:from>
    <xdr:ext cx="736600" cy="259045"/>
    <xdr:sp macro="" textlink="">
      <xdr:nvSpPr>
        <xdr:cNvPr id="456" name="テキスト ボックス 455"/>
        <xdr:cNvSpPr txBox="1"/>
      </xdr:nvSpPr>
      <xdr:spPr>
        <a:xfrm>
          <a:off x="15798800" y="265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170840</xdr:rowOff>
    </xdr:from>
    <xdr:to>
      <xdr:col>73</xdr:col>
      <xdr:colOff>44450</xdr:colOff>
      <xdr:row>15</xdr:row>
      <xdr:rowOff>100990</xdr:rowOff>
    </xdr:to>
    <xdr:sp macro="" textlink="">
      <xdr:nvSpPr>
        <xdr:cNvPr id="457" name="楕円 456"/>
        <xdr:cNvSpPr/>
      </xdr:nvSpPr>
      <xdr:spPr>
        <a:xfrm>
          <a:off x="15240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85767</xdr:rowOff>
    </xdr:from>
    <xdr:ext cx="762000" cy="259045"/>
    <xdr:sp macro="" textlink="">
      <xdr:nvSpPr>
        <xdr:cNvPr id="458" name="テキスト ボックス 457"/>
        <xdr:cNvSpPr txBox="1"/>
      </xdr:nvSpPr>
      <xdr:spPr>
        <a:xfrm>
          <a:off x="14909800" y="265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356</xdr:rowOff>
    </xdr:from>
    <xdr:to>
      <xdr:col>68</xdr:col>
      <xdr:colOff>203200</xdr:colOff>
      <xdr:row>15</xdr:row>
      <xdr:rowOff>101956</xdr:rowOff>
    </xdr:to>
    <xdr:sp macro="" textlink="">
      <xdr:nvSpPr>
        <xdr:cNvPr id="459" name="楕円 458"/>
        <xdr:cNvSpPr/>
      </xdr:nvSpPr>
      <xdr:spPr>
        <a:xfrm>
          <a:off x="14351000" y="25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86733</xdr:rowOff>
    </xdr:from>
    <xdr:ext cx="762000" cy="259045"/>
    <xdr:sp macro="" textlink="">
      <xdr:nvSpPr>
        <xdr:cNvPr id="460" name="テキスト ボックス 459"/>
        <xdr:cNvSpPr txBox="1"/>
      </xdr:nvSpPr>
      <xdr:spPr>
        <a:xfrm>
          <a:off x="14020800" y="26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119075</xdr:rowOff>
    </xdr:from>
    <xdr:to>
      <xdr:col>64</xdr:col>
      <xdr:colOff>152400</xdr:colOff>
      <xdr:row>16</xdr:row>
      <xdr:rowOff>49225</xdr:rowOff>
    </xdr:to>
    <xdr:sp macro="" textlink="">
      <xdr:nvSpPr>
        <xdr:cNvPr id="461" name="楕円 460"/>
        <xdr:cNvSpPr/>
      </xdr:nvSpPr>
      <xdr:spPr>
        <a:xfrm>
          <a:off x="13462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34002</xdr:rowOff>
    </xdr:from>
    <xdr:ext cx="762000" cy="259045"/>
    <xdr:sp macro="" textlink="">
      <xdr:nvSpPr>
        <xdr:cNvPr id="462" name="テキスト ボックス 461"/>
        <xdr:cNvSpPr txBox="1"/>
      </xdr:nvSpPr>
      <xdr:spPr>
        <a:xfrm>
          <a:off x="13131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類似団体内平均値より低い数値で、概ね同様に推移している。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年度に上昇しており、これは機構改革、新規採用による職員数の増、産休育休からの職場復帰、災害多発による超過勤務手当の増などによるものである。</a:t>
          </a:r>
          <a:endParaRPr lang="ja-JP" altLang="ja-JP" sz="1400">
            <a:effectLst/>
          </a:endParaRPr>
        </a:p>
        <a:p>
          <a:r>
            <a:rPr kumimoji="1" lang="ja-JP" altLang="ja-JP" sz="1100">
              <a:solidFill>
                <a:schemeClr val="dk1"/>
              </a:solidFill>
              <a:effectLst/>
              <a:latin typeface="+mn-lt"/>
              <a:ea typeface="+mn-ea"/>
              <a:cs typeface="+mn-cs"/>
            </a:rPr>
            <a:t>　職員の年齢構成が高くなっている中、上松町定員管理計画等に基づいた適正な定員管理を行い、業務の見直し及び効率化を進め人件費の抑制に努める。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164147</xdr:rowOff>
    </xdr:from>
    <xdr:to>
      <xdr:col>24</xdr:col>
      <xdr:colOff>25400</xdr:colOff>
      <xdr:row>34</xdr:row>
      <xdr:rowOff>169863</xdr:rowOff>
    </xdr:to>
    <xdr:cxnSp macro="">
      <xdr:nvCxnSpPr>
        <xdr:cNvPr id="70" name="直線コネクタ 69"/>
        <xdr:cNvCxnSpPr/>
      </xdr:nvCxnSpPr>
      <xdr:spPr>
        <a:xfrm>
          <a:off x="3987800" y="599344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106997</xdr:rowOff>
    </xdr:from>
    <xdr:to>
      <xdr:col>19</xdr:col>
      <xdr:colOff>187325</xdr:colOff>
      <xdr:row>34</xdr:row>
      <xdr:rowOff>164147</xdr:rowOff>
    </xdr:to>
    <xdr:cxnSp macro="">
      <xdr:nvCxnSpPr>
        <xdr:cNvPr id="73" name="直線コネクタ 72"/>
        <xdr:cNvCxnSpPr/>
      </xdr:nvCxnSpPr>
      <xdr:spPr>
        <a:xfrm>
          <a:off x="3098800" y="59362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106997</xdr:rowOff>
    </xdr:to>
    <xdr:cxnSp macro="">
      <xdr:nvCxnSpPr>
        <xdr:cNvPr id="76" name="直線コネクタ 75"/>
        <xdr:cNvCxnSpPr/>
      </xdr:nvCxnSpPr>
      <xdr:spPr>
        <a:xfrm>
          <a:off x="2209800" y="593344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95567</xdr:rowOff>
    </xdr:from>
    <xdr:to>
      <xdr:col>11</xdr:col>
      <xdr:colOff>9525</xdr:colOff>
      <xdr:row>34</xdr:row>
      <xdr:rowOff>104140</xdr:rowOff>
    </xdr:to>
    <xdr:cxnSp macro="">
      <xdr:nvCxnSpPr>
        <xdr:cNvPr id="79" name="直線コネクタ 78"/>
        <xdr:cNvCxnSpPr/>
      </xdr:nvCxnSpPr>
      <xdr:spPr>
        <a:xfrm>
          <a:off x="1320800" y="592486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2557</xdr:rowOff>
    </xdr:from>
    <xdr:ext cx="762000" cy="259045"/>
    <xdr:sp macro="" textlink="">
      <xdr:nvSpPr>
        <xdr:cNvPr id="83" name="テキスト ボックス 82"/>
        <xdr:cNvSpPr txBox="1"/>
      </xdr:nvSpPr>
      <xdr:spPr>
        <a:xfrm>
          <a:off x="939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119063</xdr:rowOff>
    </xdr:from>
    <xdr:to>
      <xdr:col>24</xdr:col>
      <xdr:colOff>76200</xdr:colOff>
      <xdr:row>35</xdr:row>
      <xdr:rowOff>49213</xdr:rowOff>
    </xdr:to>
    <xdr:sp macro="" textlink="">
      <xdr:nvSpPr>
        <xdr:cNvPr id="89" name="楕円 88"/>
        <xdr:cNvSpPr/>
      </xdr:nvSpPr>
      <xdr:spPr>
        <a:xfrm>
          <a:off x="4775200" y="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135590</xdr:rowOff>
    </xdr:from>
    <xdr:ext cx="762000" cy="259045"/>
    <xdr:sp macro="" textlink="">
      <xdr:nvSpPr>
        <xdr:cNvPr id="90" name="人件費該当値テキスト"/>
        <xdr:cNvSpPr txBox="1"/>
      </xdr:nvSpPr>
      <xdr:spPr>
        <a:xfrm>
          <a:off x="4914900" y="57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113347</xdr:rowOff>
    </xdr:from>
    <xdr:to>
      <xdr:col>20</xdr:col>
      <xdr:colOff>38100</xdr:colOff>
      <xdr:row>35</xdr:row>
      <xdr:rowOff>43497</xdr:rowOff>
    </xdr:to>
    <xdr:sp macro="" textlink="">
      <xdr:nvSpPr>
        <xdr:cNvPr id="91" name="楕円 90"/>
        <xdr:cNvSpPr/>
      </xdr:nvSpPr>
      <xdr:spPr>
        <a:xfrm>
          <a:off x="3937000" y="59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53674</xdr:rowOff>
    </xdr:from>
    <xdr:ext cx="736600" cy="259045"/>
    <xdr:sp macro="" textlink="">
      <xdr:nvSpPr>
        <xdr:cNvPr id="92" name="テキスト ボックス 91"/>
        <xdr:cNvSpPr txBox="1"/>
      </xdr:nvSpPr>
      <xdr:spPr>
        <a:xfrm>
          <a:off x="3606800" y="5711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56197</xdr:rowOff>
    </xdr:from>
    <xdr:to>
      <xdr:col>15</xdr:col>
      <xdr:colOff>149225</xdr:colOff>
      <xdr:row>34</xdr:row>
      <xdr:rowOff>157797</xdr:rowOff>
    </xdr:to>
    <xdr:sp macro="" textlink="">
      <xdr:nvSpPr>
        <xdr:cNvPr id="93" name="楕円 92"/>
        <xdr:cNvSpPr/>
      </xdr:nvSpPr>
      <xdr:spPr>
        <a:xfrm>
          <a:off x="3048000" y="5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167974</xdr:rowOff>
    </xdr:from>
    <xdr:ext cx="762000" cy="259045"/>
    <xdr:sp macro="" textlink="">
      <xdr:nvSpPr>
        <xdr:cNvPr id="94" name="テキスト ボックス 93"/>
        <xdr:cNvSpPr txBox="1"/>
      </xdr:nvSpPr>
      <xdr:spPr>
        <a:xfrm>
          <a:off x="2717800" y="565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5" name="楕円 94"/>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6" name="テキスト ボックス 95"/>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44767</xdr:rowOff>
    </xdr:from>
    <xdr:to>
      <xdr:col>6</xdr:col>
      <xdr:colOff>171450</xdr:colOff>
      <xdr:row>34</xdr:row>
      <xdr:rowOff>146367</xdr:rowOff>
    </xdr:to>
    <xdr:sp macro="" textlink="">
      <xdr:nvSpPr>
        <xdr:cNvPr id="97" name="楕円 96"/>
        <xdr:cNvSpPr/>
      </xdr:nvSpPr>
      <xdr:spPr>
        <a:xfrm>
          <a:off x="1270000" y="58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156544</xdr:rowOff>
    </xdr:from>
    <xdr:ext cx="762000" cy="259045"/>
    <xdr:sp macro="" textlink="">
      <xdr:nvSpPr>
        <xdr:cNvPr id="98" name="テキスト ボックス 97"/>
        <xdr:cNvSpPr txBox="1"/>
      </xdr:nvSpPr>
      <xdr:spPr>
        <a:xfrm>
          <a:off x="939800" y="564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消耗品管理の一元化などコストの削減に努めてきたことにより、近年は類似団体内平均値を下回ったままであるが、増加傾向にある。</a:t>
          </a:r>
          <a:endParaRPr lang="ja-JP" altLang="ja-JP" sz="1400">
            <a:effectLst/>
          </a:endParaRPr>
        </a:p>
        <a:p>
          <a:r>
            <a:rPr kumimoji="1" lang="ja-JP" altLang="ja-JP" sz="1100">
              <a:solidFill>
                <a:schemeClr val="dk1"/>
              </a:solidFill>
              <a:effectLst/>
              <a:latin typeface="+mn-lt"/>
              <a:ea typeface="+mn-ea"/>
              <a:cs typeface="+mn-cs"/>
            </a:rPr>
            <a:t>　多くの業務が電算化されていることから、保守点検や機器使用料などの経常経費が増加傾向にある。</a:t>
          </a:r>
          <a:r>
            <a:rPr kumimoji="1" lang="ja-JP" altLang="en-US" sz="1100">
              <a:solidFill>
                <a:schemeClr val="dk1"/>
              </a:solidFill>
              <a:effectLst/>
              <a:latin typeface="+mn-lt"/>
              <a:ea typeface="+mn-ea"/>
              <a:cs typeface="+mn-cs"/>
            </a:rPr>
            <a:t>また、高齢化の影響から老人福祉に係る物件費が増加傾向にある。</a:t>
          </a:r>
          <a:r>
            <a:rPr kumimoji="1" lang="ja-JP" altLang="ja-JP" sz="1100">
              <a:solidFill>
                <a:schemeClr val="dk1"/>
              </a:solidFill>
              <a:effectLst/>
              <a:latin typeface="+mn-lt"/>
              <a:ea typeface="+mn-ea"/>
              <a:cs typeface="+mn-cs"/>
            </a:rPr>
            <a:t>引き続き業務内容の精査を行い抑制に努める。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17</xdr:row>
      <xdr:rowOff>5842</xdr:rowOff>
    </xdr:to>
    <xdr:cxnSp macro="">
      <xdr:nvCxnSpPr>
        <xdr:cNvPr id="128" name="直線コネクタ 127"/>
        <xdr:cNvCxnSpPr/>
      </xdr:nvCxnSpPr>
      <xdr:spPr>
        <a:xfrm>
          <a:off x="15671800" y="28610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117856</xdr:rowOff>
    </xdr:to>
    <xdr:cxnSp macro="">
      <xdr:nvCxnSpPr>
        <xdr:cNvPr id="131" name="直線コネクタ 130"/>
        <xdr:cNvCxnSpPr/>
      </xdr:nvCxnSpPr>
      <xdr:spPr>
        <a:xfrm>
          <a:off x="14782800" y="2824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104140</xdr:rowOff>
    </xdr:to>
    <xdr:cxnSp macro="">
      <xdr:nvCxnSpPr>
        <xdr:cNvPr id="134" name="直線コネクタ 133"/>
        <xdr:cNvCxnSpPr/>
      </xdr:nvCxnSpPr>
      <xdr:spPr>
        <a:xfrm flipV="1">
          <a:off x="13893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104140</xdr:rowOff>
    </xdr:to>
    <xdr:cxnSp macro="">
      <xdr:nvCxnSpPr>
        <xdr:cNvPr id="137" name="直線コネクタ 136"/>
        <xdr:cNvCxnSpPr/>
      </xdr:nvCxnSpPr>
      <xdr:spPr>
        <a:xfrm>
          <a:off x="13004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7" name="楕円 146"/>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8"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9" name="楕円 148"/>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50" name="テキスト ボックス 149"/>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1" name="楕円 150"/>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2" name="テキスト ボックス 151"/>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3" name="楕円 152"/>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4" name="テキスト ボックス 153"/>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5" name="楕円 154"/>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6" name="テキスト ボックス 155"/>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少子化が進んでいるものの</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の影響が大きく</a:t>
          </a:r>
          <a:r>
            <a:rPr kumimoji="1" lang="ja-JP" altLang="ja-JP" sz="1100">
              <a:solidFill>
                <a:schemeClr val="dk1"/>
              </a:solidFill>
              <a:effectLst/>
              <a:latin typeface="+mn-lt"/>
              <a:ea typeface="+mn-ea"/>
              <a:cs typeface="+mn-cs"/>
            </a:rPr>
            <a:t>微増傾向にあ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今後の増加も見込まれることから、審査等を正確に行い抑制に努める。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31750</xdr:rowOff>
    </xdr:to>
    <xdr:cxnSp macro="">
      <xdr:nvCxnSpPr>
        <xdr:cNvPr id="188" name="直線コネクタ 187"/>
        <xdr:cNvCxnSpPr/>
      </xdr:nvCxnSpPr>
      <xdr:spPr>
        <a:xfrm>
          <a:off x="3987800" y="9632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91" name="直線コネクタ 190"/>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31750</xdr:rowOff>
    </xdr:to>
    <xdr:cxnSp macro="">
      <xdr:nvCxnSpPr>
        <xdr:cNvPr id="194" name="直線コネクタ 193"/>
        <xdr:cNvCxnSpPr/>
      </xdr:nvCxnSpPr>
      <xdr:spPr>
        <a:xfrm flipV="1">
          <a:off x="2209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7" name="直線コネクタ 196"/>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9" name="楕円 208"/>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0" name="テキスト ボックス 209"/>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3" name="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5" name="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類似団体内平均値と比べ高い値で推移して</a:t>
          </a:r>
          <a:r>
            <a:rPr kumimoji="1" lang="ja-JP" altLang="en-US" sz="1100">
              <a:solidFill>
                <a:schemeClr val="dk1"/>
              </a:solidFill>
              <a:effectLst/>
              <a:latin typeface="+mn-lt"/>
              <a:ea typeface="+mn-ea"/>
              <a:cs typeface="+mn-cs"/>
            </a:rPr>
            <a:t>いたが、令和元年度に大きく減少した。これは下水道事業の法適用企業移行によるものである。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維持補修費については施設の老朽化等により増加</a:t>
          </a:r>
          <a:r>
            <a:rPr kumimoji="1" lang="ja-JP" altLang="en-US" sz="1100">
              <a:solidFill>
                <a:schemeClr val="dk1"/>
              </a:solidFill>
              <a:effectLst/>
              <a:latin typeface="+mn-lt"/>
              <a:ea typeface="+mn-ea"/>
              <a:cs typeface="+mn-cs"/>
            </a:rPr>
            <a:t>傾向のため</a:t>
          </a:r>
          <a:r>
            <a:rPr kumimoji="1" lang="ja-JP" altLang="ja-JP" sz="1100">
              <a:solidFill>
                <a:schemeClr val="dk1"/>
              </a:solidFill>
              <a:effectLst/>
              <a:latin typeface="+mn-lt"/>
              <a:ea typeface="+mn-ea"/>
              <a:cs typeface="+mn-cs"/>
            </a:rPr>
            <a:t>、公共施設等総合管理計画等により適切な補修等を行っていく必要がある。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xdr:rowOff>
    </xdr:from>
    <xdr:to>
      <xdr:col>82</xdr:col>
      <xdr:colOff>107950</xdr:colOff>
      <xdr:row>58</xdr:row>
      <xdr:rowOff>41275</xdr:rowOff>
    </xdr:to>
    <xdr:cxnSp macro="">
      <xdr:nvCxnSpPr>
        <xdr:cNvPr id="244" name="直線コネクタ 243"/>
        <xdr:cNvCxnSpPr/>
      </xdr:nvCxnSpPr>
      <xdr:spPr>
        <a:xfrm flipV="1">
          <a:off x="15671800" y="977963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81280</xdr:rowOff>
    </xdr:to>
    <xdr:cxnSp macro="">
      <xdr:nvCxnSpPr>
        <xdr:cNvPr id="247" name="直線コネクタ 246"/>
        <xdr:cNvCxnSpPr/>
      </xdr:nvCxnSpPr>
      <xdr:spPr>
        <a:xfrm flipV="1">
          <a:off x="14782800" y="9985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81280</xdr:rowOff>
    </xdr:to>
    <xdr:cxnSp macro="">
      <xdr:nvCxnSpPr>
        <xdr:cNvPr id="250" name="直線コネクタ 249"/>
        <xdr:cNvCxnSpPr/>
      </xdr:nvCxnSpPr>
      <xdr:spPr>
        <a:xfrm>
          <a:off x="13893800" y="10008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69850</xdr:rowOff>
    </xdr:to>
    <xdr:cxnSp macro="">
      <xdr:nvCxnSpPr>
        <xdr:cNvPr id="253" name="直線コネクタ 252"/>
        <xdr:cNvCxnSpPr/>
      </xdr:nvCxnSpPr>
      <xdr:spPr>
        <a:xfrm flipV="1">
          <a:off x="13004800" y="100082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127635</xdr:rowOff>
    </xdr:from>
    <xdr:to>
      <xdr:col>82</xdr:col>
      <xdr:colOff>158750</xdr:colOff>
      <xdr:row>57</xdr:row>
      <xdr:rowOff>57785</xdr:rowOff>
    </xdr:to>
    <xdr:sp macro="" textlink="">
      <xdr:nvSpPr>
        <xdr:cNvPr id="263" name="楕円 262"/>
        <xdr:cNvSpPr/>
      </xdr:nvSpPr>
      <xdr:spPr>
        <a:xfrm>
          <a:off x="164592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144162</xdr:rowOff>
    </xdr:from>
    <xdr:ext cx="762000" cy="259045"/>
    <xdr:sp macro="" textlink="">
      <xdr:nvSpPr>
        <xdr:cNvPr id="264" name="その他該当値テキスト"/>
        <xdr:cNvSpPr txBox="1"/>
      </xdr:nvSpPr>
      <xdr:spPr>
        <a:xfrm>
          <a:off x="16598900" y="95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5" name="楕円 264"/>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6" name="テキスト ボックス 265"/>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7" name="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8" name="テキスト ボックス 267"/>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9" name="楕円 268"/>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70" name="テキスト ボックス 269"/>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1" name="楕円 270"/>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2" name="テキスト ボックス 271"/>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類似団体内平均値と比較して高い値</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増加傾向にある。</a:t>
          </a:r>
          <a:r>
            <a:rPr kumimoji="1" lang="ja-JP" altLang="en-US" sz="1100">
              <a:solidFill>
                <a:schemeClr val="dk1"/>
              </a:solidFill>
              <a:effectLst/>
              <a:latin typeface="+mn-lt"/>
              <a:ea typeface="+mn-ea"/>
              <a:cs typeface="+mn-cs"/>
            </a:rPr>
            <a:t>令和元年度の増加は、下水道事業の法適用企業移行によるものである。</a:t>
          </a:r>
          <a:r>
            <a:rPr kumimoji="1" lang="ja-JP" altLang="ja-JP" sz="1100">
              <a:solidFill>
                <a:schemeClr val="dk1"/>
              </a:solidFill>
              <a:effectLst/>
              <a:latin typeface="+mn-lt"/>
              <a:ea typeface="+mn-ea"/>
              <a:cs typeface="+mn-cs"/>
            </a:rPr>
            <a:t>各種団体等への補助について、活動実績と成果を十分に検証し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過剰とならないよう努める必要があるが、補助金等の大半は木曽広域連合へのものである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、町のみでなく連合を含め内容を精査し抑制に努めていく。また、水道</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への負担金が依然大きな負担</a:t>
          </a:r>
          <a:r>
            <a:rPr kumimoji="1" lang="ja-JP" altLang="en-US" sz="1100">
              <a:solidFill>
                <a:schemeClr val="dk1"/>
              </a:solidFill>
              <a:effectLst/>
              <a:latin typeface="+mn-lt"/>
              <a:ea typeface="+mn-ea"/>
              <a:cs typeface="+mn-cs"/>
            </a:rPr>
            <a:t>であるため</a:t>
          </a:r>
          <a:r>
            <a:rPr kumimoji="1" lang="ja-JP" altLang="ja-JP" sz="1100">
              <a:solidFill>
                <a:schemeClr val="dk1"/>
              </a:solidFill>
              <a:effectLst/>
              <a:latin typeface="+mn-lt"/>
              <a:ea typeface="+mn-ea"/>
              <a:cs typeface="+mn-cs"/>
            </a:rPr>
            <a:t>、適切な料金設定等経営の見直しを図っていく必要がある。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94996</xdr:rowOff>
    </xdr:to>
    <xdr:cxnSp macro="">
      <xdr:nvCxnSpPr>
        <xdr:cNvPr id="302" name="直線コネクタ 301"/>
        <xdr:cNvCxnSpPr/>
      </xdr:nvCxnSpPr>
      <xdr:spPr>
        <a:xfrm>
          <a:off x="15671800" y="6527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12700</xdr:rowOff>
    </xdr:to>
    <xdr:cxnSp macro="">
      <xdr:nvCxnSpPr>
        <xdr:cNvPr id="305" name="直線コネクタ 304"/>
        <xdr:cNvCxnSpPr/>
      </xdr:nvCxnSpPr>
      <xdr:spPr>
        <a:xfrm>
          <a:off x="14782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147574</xdr:rowOff>
    </xdr:to>
    <xdr:cxnSp macro="">
      <xdr:nvCxnSpPr>
        <xdr:cNvPr id="308" name="直線コネクタ 307"/>
        <xdr:cNvCxnSpPr/>
      </xdr:nvCxnSpPr>
      <xdr:spPr>
        <a:xfrm>
          <a:off x="13893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143002</xdr:rowOff>
    </xdr:to>
    <xdr:cxnSp macro="">
      <xdr:nvCxnSpPr>
        <xdr:cNvPr id="311" name="直線コネクタ 310"/>
        <xdr:cNvCxnSpPr/>
      </xdr:nvCxnSpPr>
      <xdr:spPr>
        <a:xfrm>
          <a:off x="13004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1" name="楕円 320"/>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2"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3" name="楕円 322"/>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4" name="テキスト ボックス 323"/>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5" name="楕円 324"/>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6" name="テキスト ボックス 325"/>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7" name="楕円 326"/>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8" name="テキスト ボックス 327"/>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9" name="楕円 328"/>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0" name="テキスト ボックス 329"/>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年度頃までは</a:t>
          </a:r>
          <a:r>
            <a:rPr kumimoji="1" lang="ja-JP" altLang="ja-JP" sz="1100">
              <a:solidFill>
                <a:schemeClr val="dk1"/>
              </a:solidFill>
              <a:effectLst/>
              <a:latin typeface="+mn-lt"/>
              <a:ea typeface="+mn-ea"/>
              <a:cs typeface="+mn-cs"/>
            </a:rPr>
            <a:t>発行額を抑制してきたこと、過去の高金利な地方債の償還が終了してきたことなどから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公民館改修事業等の元金償還開始により平成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に転じた。類似団体内平均値を下回ってはいるものの、今後は新庁舎建設、小学校改修、木曽広域ＣＡＴＶ光化促進事業等大型事業の起債により、残高及び償還額は増加する見込みであるため、計画的な借入れや繰上償還の検討により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112304</xdr:rowOff>
    </xdr:from>
    <xdr:to>
      <xdr:col>24</xdr:col>
      <xdr:colOff>25400</xdr:colOff>
      <xdr:row>75</xdr:row>
      <xdr:rowOff>148227</xdr:rowOff>
    </xdr:to>
    <xdr:cxnSp macro="">
      <xdr:nvCxnSpPr>
        <xdr:cNvPr id="364" name="直線コネクタ 363"/>
        <xdr:cNvCxnSpPr/>
      </xdr:nvCxnSpPr>
      <xdr:spPr>
        <a:xfrm flipV="1">
          <a:off x="3987800" y="129710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148227</xdr:rowOff>
    </xdr:from>
    <xdr:to>
      <xdr:col>19</xdr:col>
      <xdr:colOff>187325</xdr:colOff>
      <xdr:row>75</xdr:row>
      <xdr:rowOff>148227</xdr:rowOff>
    </xdr:to>
    <xdr:cxnSp macro="">
      <xdr:nvCxnSpPr>
        <xdr:cNvPr id="367" name="直線コネクタ 366"/>
        <xdr:cNvCxnSpPr/>
      </xdr:nvCxnSpPr>
      <xdr:spPr>
        <a:xfrm>
          <a:off x="3098800" y="13006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148227</xdr:rowOff>
    </xdr:to>
    <xdr:cxnSp macro="">
      <xdr:nvCxnSpPr>
        <xdr:cNvPr id="370" name="直線コネクタ 369"/>
        <xdr:cNvCxnSpPr/>
      </xdr:nvCxnSpPr>
      <xdr:spPr>
        <a:xfrm>
          <a:off x="2209800" y="12997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102507</xdr:rowOff>
    </xdr:from>
    <xdr:to>
      <xdr:col>11</xdr:col>
      <xdr:colOff>9525</xdr:colOff>
      <xdr:row>75</xdr:row>
      <xdr:rowOff>138430</xdr:rowOff>
    </xdr:to>
    <xdr:cxnSp macro="">
      <xdr:nvCxnSpPr>
        <xdr:cNvPr id="373" name="直線コネクタ 372"/>
        <xdr:cNvCxnSpPr/>
      </xdr:nvCxnSpPr>
      <xdr:spPr>
        <a:xfrm>
          <a:off x="1320800" y="12961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61504</xdr:rowOff>
    </xdr:from>
    <xdr:to>
      <xdr:col>24</xdr:col>
      <xdr:colOff>76200</xdr:colOff>
      <xdr:row>75</xdr:row>
      <xdr:rowOff>163103</xdr:rowOff>
    </xdr:to>
    <xdr:sp macro="" textlink="">
      <xdr:nvSpPr>
        <xdr:cNvPr id="383" name="楕円 382"/>
        <xdr:cNvSpPr/>
      </xdr:nvSpPr>
      <xdr:spPr>
        <a:xfrm>
          <a:off x="4775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78031</xdr:rowOff>
    </xdr:from>
    <xdr:ext cx="762000" cy="259045"/>
    <xdr:sp macro="" textlink="">
      <xdr:nvSpPr>
        <xdr:cNvPr id="384" name="公債費該当値テキスト"/>
        <xdr:cNvSpPr txBox="1"/>
      </xdr:nvSpPr>
      <xdr:spPr>
        <a:xfrm>
          <a:off x="4914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97427</xdr:rowOff>
    </xdr:from>
    <xdr:to>
      <xdr:col>20</xdr:col>
      <xdr:colOff>38100</xdr:colOff>
      <xdr:row>76</xdr:row>
      <xdr:rowOff>27577</xdr:rowOff>
    </xdr:to>
    <xdr:sp macro="" textlink="">
      <xdr:nvSpPr>
        <xdr:cNvPr id="385" name="楕円 384"/>
        <xdr:cNvSpPr/>
      </xdr:nvSpPr>
      <xdr:spPr>
        <a:xfrm>
          <a:off x="3937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37754</xdr:rowOff>
    </xdr:from>
    <xdr:ext cx="736600" cy="259045"/>
    <xdr:sp macro="" textlink="">
      <xdr:nvSpPr>
        <xdr:cNvPr id="386" name="テキスト ボックス 385"/>
        <xdr:cNvSpPr txBox="1"/>
      </xdr:nvSpPr>
      <xdr:spPr>
        <a:xfrm>
          <a:off x="3606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97427</xdr:rowOff>
    </xdr:from>
    <xdr:to>
      <xdr:col>15</xdr:col>
      <xdr:colOff>149225</xdr:colOff>
      <xdr:row>76</xdr:row>
      <xdr:rowOff>27577</xdr:rowOff>
    </xdr:to>
    <xdr:sp macro="" textlink="">
      <xdr:nvSpPr>
        <xdr:cNvPr id="387" name="楕円 386"/>
        <xdr:cNvSpPr/>
      </xdr:nvSpPr>
      <xdr:spPr>
        <a:xfrm>
          <a:off x="3048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37754</xdr:rowOff>
    </xdr:from>
    <xdr:ext cx="762000" cy="259045"/>
    <xdr:sp macro="" textlink="">
      <xdr:nvSpPr>
        <xdr:cNvPr id="388" name="テキスト ボックス 387"/>
        <xdr:cNvSpPr txBox="1"/>
      </xdr:nvSpPr>
      <xdr:spPr>
        <a:xfrm>
          <a:off x="2717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9" name="楕円 388"/>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0" name="テキスト ボックス 389"/>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51707</xdr:rowOff>
    </xdr:from>
    <xdr:to>
      <xdr:col>6</xdr:col>
      <xdr:colOff>171450</xdr:colOff>
      <xdr:row>75</xdr:row>
      <xdr:rowOff>153307</xdr:rowOff>
    </xdr:to>
    <xdr:sp macro="" textlink="">
      <xdr:nvSpPr>
        <xdr:cNvPr id="391" name="楕円 390"/>
        <xdr:cNvSpPr/>
      </xdr:nvSpPr>
      <xdr:spPr>
        <a:xfrm>
          <a:off x="1270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163484</xdr:rowOff>
    </xdr:from>
    <xdr:ext cx="762000" cy="259045"/>
    <xdr:sp macro="" textlink="">
      <xdr:nvSpPr>
        <xdr:cNvPr id="392" name="テキスト ボックス 391"/>
        <xdr:cNvSpPr txBox="1"/>
      </xdr:nvSpPr>
      <xdr:spPr>
        <a:xfrm>
          <a:off x="939800" y="1267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補助費等がそれぞれ増加し</a:t>
          </a:r>
          <a:r>
            <a:rPr kumimoji="1" lang="ja-JP" altLang="en-US" sz="1100">
              <a:solidFill>
                <a:schemeClr val="dk1"/>
              </a:solidFill>
              <a:effectLst/>
              <a:latin typeface="+mn-lt"/>
              <a:ea typeface="+mn-ea"/>
              <a:cs typeface="+mn-cs"/>
            </a:rPr>
            <a:t>たが、下水道事業の法適用企業移行による繰出金の減、普通交付税の減による経常一般財源の減により、横ばいで推移している。</a:t>
          </a:r>
          <a:r>
            <a:rPr kumimoji="1" lang="ja-JP" altLang="ja-JP" sz="1100">
              <a:solidFill>
                <a:schemeClr val="dk1"/>
              </a:solidFill>
              <a:effectLst/>
              <a:latin typeface="+mn-lt"/>
              <a:ea typeface="+mn-ea"/>
              <a:cs typeface="+mn-cs"/>
            </a:rPr>
            <a:t>概ね類似団体内平均値と同様の数値で推移している</a:t>
          </a:r>
          <a:r>
            <a:rPr kumimoji="1" lang="ja-JP" altLang="en-US" sz="1100">
              <a:solidFill>
                <a:schemeClr val="dk1"/>
              </a:solidFill>
              <a:effectLst/>
              <a:latin typeface="+mn-lt"/>
              <a:ea typeface="+mn-ea"/>
              <a:cs typeface="+mn-cs"/>
            </a:rPr>
            <a:t>が、差が広がりつつある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人口減少に伴う地方税・普通交付税の減少に対し、適切な行政運営となるよう、</a:t>
          </a:r>
          <a:r>
            <a:rPr kumimoji="1" lang="ja-JP" altLang="ja-JP" sz="1100">
              <a:solidFill>
                <a:schemeClr val="dk1"/>
              </a:solidFill>
              <a:effectLst/>
              <a:latin typeface="+mn-lt"/>
              <a:ea typeface="+mn-ea"/>
              <a:cs typeface="+mn-cs"/>
            </a:rPr>
            <a:t>水道</a:t>
          </a:r>
          <a:r>
            <a:rPr kumimoji="1" lang="ja-JP" altLang="en-US" sz="1100">
              <a:solidFill>
                <a:schemeClr val="dk1"/>
              </a:solidFill>
              <a:effectLst/>
              <a:latin typeface="+mn-lt"/>
              <a:ea typeface="+mn-ea"/>
              <a:cs typeface="+mn-cs"/>
            </a:rPr>
            <a:t>・下水道</a:t>
          </a:r>
          <a:r>
            <a:rPr kumimoji="1" lang="ja-JP" altLang="ja-JP" sz="1100">
              <a:solidFill>
                <a:schemeClr val="dk1"/>
              </a:solidFill>
              <a:effectLst/>
              <a:latin typeface="+mn-lt"/>
              <a:ea typeface="+mn-ea"/>
              <a:cs typeface="+mn-cs"/>
            </a:rPr>
            <a:t>事業会計</a:t>
          </a:r>
          <a:r>
            <a:rPr kumimoji="1" lang="ja-JP" altLang="en-US" sz="1100">
              <a:solidFill>
                <a:schemeClr val="dk1"/>
              </a:solidFill>
              <a:effectLst/>
              <a:latin typeface="+mn-lt"/>
              <a:ea typeface="+mn-ea"/>
              <a:cs typeface="+mn-cs"/>
            </a:rPr>
            <a:t>を含め</a:t>
          </a:r>
          <a:r>
            <a:rPr kumimoji="1" lang="ja-JP" altLang="ja-JP" sz="1100">
              <a:solidFill>
                <a:schemeClr val="dk1"/>
              </a:solidFill>
              <a:effectLst/>
              <a:latin typeface="+mn-lt"/>
              <a:ea typeface="+mn-ea"/>
              <a:cs typeface="+mn-cs"/>
            </a:rPr>
            <a:t>町全体の経費見直しに努める。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81280</xdr:rowOff>
    </xdr:to>
    <xdr:cxnSp macro="">
      <xdr:nvCxnSpPr>
        <xdr:cNvPr id="423" name="直線コネクタ 422"/>
        <xdr:cNvCxnSpPr/>
      </xdr:nvCxnSpPr>
      <xdr:spPr>
        <a:xfrm flipV="1">
          <a:off x="15671800" y="132760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81280</xdr:rowOff>
    </xdr:to>
    <xdr:cxnSp macro="">
      <xdr:nvCxnSpPr>
        <xdr:cNvPr id="426" name="直線コネクタ 425"/>
        <xdr:cNvCxnSpPr/>
      </xdr:nvCxnSpPr>
      <xdr:spPr>
        <a:xfrm>
          <a:off x="14782800" y="13212063"/>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14987</xdr:rowOff>
    </xdr:to>
    <xdr:cxnSp macro="">
      <xdr:nvCxnSpPr>
        <xdr:cNvPr id="429" name="直線コネクタ 428"/>
        <xdr:cNvCxnSpPr/>
      </xdr:nvCxnSpPr>
      <xdr:spPr>
        <a:xfrm flipV="1">
          <a:off x="13893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14987</xdr:rowOff>
    </xdr:to>
    <xdr:cxnSp macro="">
      <xdr:nvCxnSpPr>
        <xdr:cNvPr id="432" name="直線コネクタ 431"/>
        <xdr:cNvCxnSpPr/>
      </xdr:nvCxnSpPr>
      <xdr:spPr>
        <a:xfrm>
          <a:off x="13004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2" name="楕円 441"/>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3"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4" name="楕円 443"/>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45" name="テキスト ボックス 444"/>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6" name="楕円 445"/>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47" name="テキスト ボックス 446"/>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48" name="楕円 447"/>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9" name="テキスト ボックス 448"/>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0" name="楕円 44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1" name="テキスト ボックス 450"/>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141188</xdr:rowOff>
    </xdr:from>
    <xdr:to>
      <xdr:col>29</xdr:col>
      <xdr:colOff>127000</xdr:colOff>
      <xdr:row>18</xdr:row>
      <xdr:rowOff>149923</xdr:rowOff>
    </xdr:to>
    <xdr:cxnSp macro="">
      <xdr:nvCxnSpPr>
        <xdr:cNvPr id="51" name="直線コネクタ 50"/>
        <xdr:cNvCxnSpPr/>
      </xdr:nvCxnSpPr>
      <xdr:spPr bwMode="auto">
        <a:xfrm flipV="1">
          <a:off x="5003800" y="3274913"/>
          <a:ext cx="647700" cy="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149923</xdr:rowOff>
    </xdr:from>
    <xdr:to>
      <xdr:col>26</xdr:col>
      <xdr:colOff>50800</xdr:colOff>
      <xdr:row>19</xdr:row>
      <xdr:rowOff>8074</xdr:rowOff>
    </xdr:to>
    <xdr:cxnSp macro="">
      <xdr:nvCxnSpPr>
        <xdr:cNvPr id="54" name="直線コネクタ 53"/>
        <xdr:cNvCxnSpPr/>
      </xdr:nvCxnSpPr>
      <xdr:spPr bwMode="auto">
        <a:xfrm flipV="1">
          <a:off x="4305300" y="3283648"/>
          <a:ext cx="698500" cy="2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8074</xdr:rowOff>
    </xdr:from>
    <xdr:to>
      <xdr:col>22</xdr:col>
      <xdr:colOff>114300</xdr:colOff>
      <xdr:row>19</xdr:row>
      <xdr:rowOff>17322</xdr:rowOff>
    </xdr:to>
    <xdr:cxnSp macro="">
      <xdr:nvCxnSpPr>
        <xdr:cNvPr id="57" name="直線コネクタ 56"/>
        <xdr:cNvCxnSpPr/>
      </xdr:nvCxnSpPr>
      <xdr:spPr bwMode="auto">
        <a:xfrm flipV="1">
          <a:off x="3606800" y="3313249"/>
          <a:ext cx="698500" cy="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17322</xdr:rowOff>
    </xdr:from>
    <xdr:to>
      <xdr:col>18</xdr:col>
      <xdr:colOff>177800</xdr:colOff>
      <xdr:row>19</xdr:row>
      <xdr:rowOff>18916</xdr:rowOff>
    </xdr:to>
    <xdr:cxnSp macro="">
      <xdr:nvCxnSpPr>
        <xdr:cNvPr id="60" name="直線コネクタ 59"/>
        <xdr:cNvCxnSpPr/>
      </xdr:nvCxnSpPr>
      <xdr:spPr bwMode="auto">
        <a:xfrm flipV="1">
          <a:off x="2908300" y="3322497"/>
          <a:ext cx="698500" cy="1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90387</xdr:rowOff>
    </xdr:from>
    <xdr:to>
      <xdr:col>29</xdr:col>
      <xdr:colOff>177800</xdr:colOff>
      <xdr:row>19</xdr:row>
      <xdr:rowOff>20538</xdr:rowOff>
    </xdr:to>
    <xdr:sp macro="" textlink="">
      <xdr:nvSpPr>
        <xdr:cNvPr id="70" name="楕円 69"/>
        <xdr:cNvSpPr/>
      </xdr:nvSpPr>
      <xdr:spPr bwMode="auto">
        <a:xfrm>
          <a:off x="5600700" y="32241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62465</xdr:rowOff>
    </xdr:from>
    <xdr:ext cx="762000" cy="259045"/>
    <xdr:sp macro="" textlink="">
      <xdr:nvSpPr>
        <xdr:cNvPr id="71" name="人口1人当たり決算額の推移該当値テキスト130"/>
        <xdr:cNvSpPr txBox="1"/>
      </xdr:nvSpPr>
      <xdr:spPr>
        <a:xfrm>
          <a:off x="5740400" y="31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99123</xdr:rowOff>
    </xdr:from>
    <xdr:to>
      <xdr:col>26</xdr:col>
      <xdr:colOff>101600</xdr:colOff>
      <xdr:row>19</xdr:row>
      <xdr:rowOff>29273</xdr:rowOff>
    </xdr:to>
    <xdr:sp macro="" textlink="">
      <xdr:nvSpPr>
        <xdr:cNvPr id="72" name="楕円 71"/>
        <xdr:cNvSpPr/>
      </xdr:nvSpPr>
      <xdr:spPr bwMode="auto">
        <a:xfrm>
          <a:off x="4953000" y="32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14050</xdr:rowOff>
    </xdr:from>
    <xdr:ext cx="736600" cy="259045"/>
    <xdr:sp macro="" textlink="">
      <xdr:nvSpPr>
        <xdr:cNvPr id="73" name="テキスト ボックス 72"/>
        <xdr:cNvSpPr txBox="1"/>
      </xdr:nvSpPr>
      <xdr:spPr>
        <a:xfrm>
          <a:off x="4622800" y="33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128724</xdr:rowOff>
    </xdr:from>
    <xdr:to>
      <xdr:col>22</xdr:col>
      <xdr:colOff>165100</xdr:colOff>
      <xdr:row>19</xdr:row>
      <xdr:rowOff>58874</xdr:rowOff>
    </xdr:to>
    <xdr:sp macro="" textlink="">
      <xdr:nvSpPr>
        <xdr:cNvPr id="74" name="楕円 73"/>
        <xdr:cNvSpPr/>
      </xdr:nvSpPr>
      <xdr:spPr bwMode="auto">
        <a:xfrm>
          <a:off x="4254500" y="326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43651</xdr:rowOff>
    </xdr:from>
    <xdr:ext cx="762000" cy="259045"/>
    <xdr:sp macro="" textlink="">
      <xdr:nvSpPr>
        <xdr:cNvPr id="75" name="テキスト ボックス 74"/>
        <xdr:cNvSpPr txBox="1"/>
      </xdr:nvSpPr>
      <xdr:spPr>
        <a:xfrm>
          <a:off x="3924300" y="334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137972</xdr:rowOff>
    </xdr:from>
    <xdr:to>
      <xdr:col>19</xdr:col>
      <xdr:colOff>38100</xdr:colOff>
      <xdr:row>19</xdr:row>
      <xdr:rowOff>68122</xdr:rowOff>
    </xdr:to>
    <xdr:sp macro="" textlink="">
      <xdr:nvSpPr>
        <xdr:cNvPr id="76" name="楕円 75"/>
        <xdr:cNvSpPr/>
      </xdr:nvSpPr>
      <xdr:spPr bwMode="auto">
        <a:xfrm>
          <a:off x="3556000" y="3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52899</xdr:rowOff>
    </xdr:from>
    <xdr:ext cx="762000" cy="259045"/>
    <xdr:sp macro="" textlink="">
      <xdr:nvSpPr>
        <xdr:cNvPr id="77" name="テキスト ボックス 76"/>
        <xdr:cNvSpPr txBox="1"/>
      </xdr:nvSpPr>
      <xdr:spPr>
        <a:xfrm>
          <a:off x="3225800" y="335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139566</xdr:rowOff>
    </xdr:from>
    <xdr:to>
      <xdr:col>15</xdr:col>
      <xdr:colOff>101600</xdr:colOff>
      <xdr:row>19</xdr:row>
      <xdr:rowOff>69716</xdr:rowOff>
    </xdr:to>
    <xdr:sp macro="" textlink="">
      <xdr:nvSpPr>
        <xdr:cNvPr id="78" name="楕円 77"/>
        <xdr:cNvSpPr/>
      </xdr:nvSpPr>
      <xdr:spPr bwMode="auto">
        <a:xfrm>
          <a:off x="2857500" y="327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54493</xdr:rowOff>
    </xdr:from>
    <xdr:ext cx="762000" cy="259045"/>
    <xdr:sp macro="" textlink="">
      <xdr:nvSpPr>
        <xdr:cNvPr id="79" name="テキスト ボックス 78"/>
        <xdr:cNvSpPr txBox="1"/>
      </xdr:nvSpPr>
      <xdr:spPr>
        <a:xfrm>
          <a:off x="2527300" y="335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113627</xdr:rowOff>
    </xdr:from>
    <xdr:to>
      <xdr:col>29</xdr:col>
      <xdr:colOff>127000</xdr:colOff>
      <xdr:row>37</xdr:row>
      <xdr:rowOff>122451</xdr:rowOff>
    </xdr:to>
    <xdr:cxnSp macro="">
      <xdr:nvCxnSpPr>
        <xdr:cNvPr id="109" name="直線コネクタ 108"/>
        <xdr:cNvCxnSpPr/>
      </xdr:nvCxnSpPr>
      <xdr:spPr bwMode="auto">
        <a:xfrm>
          <a:off x="5003800" y="7238327"/>
          <a:ext cx="6477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99357</xdr:rowOff>
    </xdr:from>
    <xdr:to>
      <xdr:col>26</xdr:col>
      <xdr:colOff>50800</xdr:colOff>
      <xdr:row>37</xdr:row>
      <xdr:rowOff>113627</xdr:rowOff>
    </xdr:to>
    <xdr:cxnSp macro="">
      <xdr:nvCxnSpPr>
        <xdr:cNvPr id="112" name="直線コネクタ 111"/>
        <xdr:cNvCxnSpPr/>
      </xdr:nvCxnSpPr>
      <xdr:spPr bwMode="auto">
        <a:xfrm>
          <a:off x="4305300" y="7224057"/>
          <a:ext cx="698500" cy="1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99357</xdr:rowOff>
    </xdr:from>
    <xdr:to>
      <xdr:col>22</xdr:col>
      <xdr:colOff>114300</xdr:colOff>
      <xdr:row>37</xdr:row>
      <xdr:rowOff>113455</xdr:rowOff>
    </xdr:to>
    <xdr:cxnSp macro="">
      <xdr:nvCxnSpPr>
        <xdr:cNvPr id="115" name="直線コネクタ 114"/>
        <xdr:cNvCxnSpPr/>
      </xdr:nvCxnSpPr>
      <xdr:spPr bwMode="auto">
        <a:xfrm flipV="1">
          <a:off x="3606800" y="7224057"/>
          <a:ext cx="698500" cy="14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103871</xdr:rowOff>
    </xdr:from>
    <xdr:to>
      <xdr:col>18</xdr:col>
      <xdr:colOff>177800</xdr:colOff>
      <xdr:row>37</xdr:row>
      <xdr:rowOff>113455</xdr:rowOff>
    </xdr:to>
    <xdr:cxnSp macro="">
      <xdr:nvCxnSpPr>
        <xdr:cNvPr id="118" name="直線コネクタ 117"/>
        <xdr:cNvCxnSpPr/>
      </xdr:nvCxnSpPr>
      <xdr:spPr bwMode="auto">
        <a:xfrm>
          <a:off x="2908300" y="7228571"/>
          <a:ext cx="698500" cy="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71651</xdr:rowOff>
    </xdr:from>
    <xdr:to>
      <xdr:col>29</xdr:col>
      <xdr:colOff>177800</xdr:colOff>
      <xdr:row>37</xdr:row>
      <xdr:rowOff>173251</xdr:rowOff>
    </xdr:to>
    <xdr:sp macro="" textlink="">
      <xdr:nvSpPr>
        <xdr:cNvPr id="128" name="楕円 127"/>
        <xdr:cNvSpPr/>
      </xdr:nvSpPr>
      <xdr:spPr bwMode="auto">
        <a:xfrm>
          <a:off x="5600700" y="719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43728</xdr:rowOff>
    </xdr:from>
    <xdr:ext cx="762000" cy="259045"/>
    <xdr:sp macro="" textlink="">
      <xdr:nvSpPr>
        <xdr:cNvPr id="129" name="人口1人当たり決算額の推移該当値テキスト445"/>
        <xdr:cNvSpPr txBox="1"/>
      </xdr:nvSpPr>
      <xdr:spPr>
        <a:xfrm>
          <a:off x="5740400" y="71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62827</xdr:rowOff>
    </xdr:from>
    <xdr:to>
      <xdr:col>26</xdr:col>
      <xdr:colOff>101600</xdr:colOff>
      <xdr:row>37</xdr:row>
      <xdr:rowOff>164427</xdr:rowOff>
    </xdr:to>
    <xdr:sp macro="" textlink="">
      <xdr:nvSpPr>
        <xdr:cNvPr id="130" name="楕円 129"/>
        <xdr:cNvSpPr/>
      </xdr:nvSpPr>
      <xdr:spPr bwMode="auto">
        <a:xfrm>
          <a:off x="4953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149204</xdr:rowOff>
    </xdr:from>
    <xdr:ext cx="736600" cy="259045"/>
    <xdr:sp macro="" textlink="">
      <xdr:nvSpPr>
        <xdr:cNvPr id="131" name="テキスト ボックス 130"/>
        <xdr:cNvSpPr txBox="1"/>
      </xdr:nvSpPr>
      <xdr:spPr>
        <a:xfrm>
          <a:off x="4622800" y="727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48557</xdr:rowOff>
    </xdr:from>
    <xdr:to>
      <xdr:col>22</xdr:col>
      <xdr:colOff>165100</xdr:colOff>
      <xdr:row>37</xdr:row>
      <xdr:rowOff>150157</xdr:rowOff>
    </xdr:to>
    <xdr:sp macro="" textlink="">
      <xdr:nvSpPr>
        <xdr:cNvPr id="132" name="楕円 131"/>
        <xdr:cNvSpPr/>
      </xdr:nvSpPr>
      <xdr:spPr bwMode="auto">
        <a:xfrm>
          <a:off x="4254500" y="717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134934</xdr:rowOff>
    </xdr:from>
    <xdr:ext cx="762000" cy="259045"/>
    <xdr:sp macro="" textlink="">
      <xdr:nvSpPr>
        <xdr:cNvPr id="133" name="テキスト ボックス 132"/>
        <xdr:cNvSpPr txBox="1"/>
      </xdr:nvSpPr>
      <xdr:spPr>
        <a:xfrm>
          <a:off x="3924300" y="725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62655</xdr:rowOff>
    </xdr:from>
    <xdr:to>
      <xdr:col>19</xdr:col>
      <xdr:colOff>38100</xdr:colOff>
      <xdr:row>37</xdr:row>
      <xdr:rowOff>164255</xdr:rowOff>
    </xdr:to>
    <xdr:sp macro="" textlink="">
      <xdr:nvSpPr>
        <xdr:cNvPr id="134" name="楕円 133"/>
        <xdr:cNvSpPr/>
      </xdr:nvSpPr>
      <xdr:spPr bwMode="auto">
        <a:xfrm>
          <a:off x="3556000" y="718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149032</xdr:rowOff>
    </xdr:from>
    <xdr:ext cx="762000" cy="259045"/>
    <xdr:sp macro="" textlink="">
      <xdr:nvSpPr>
        <xdr:cNvPr id="135" name="テキスト ボックス 134"/>
        <xdr:cNvSpPr txBox="1"/>
      </xdr:nvSpPr>
      <xdr:spPr>
        <a:xfrm>
          <a:off x="3225800" y="72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53071</xdr:rowOff>
    </xdr:from>
    <xdr:to>
      <xdr:col>15</xdr:col>
      <xdr:colOff>101600</xdr:colOff>
      <xdr:row>37</xdr:row>
      <xdr:rowOff>154671</xdr:rowOff>
    </xdr:to>
    <xdr:sp macro="" textlink="">
      <xdr:nvSpPr>
        <xdr:cNvPr id="136" name="楕円 135"/>
        <xdr:cNvSpPr/>
      </xdr:nvSpPr>
      <xdr:spPr bwMode="auto">
        <a:xfrm>
          <a:off x="2857500" y="717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139448</xdr:rowOff>
    </xdr:from>
    <xdr:ext cx="762000" cy="259045"/>
    <xdr:sp macro="" textlink="">
      <xdr:nvSpPr>
        <xdr:cNvPr id="137" name="テキスト ボックス 136"/>
        <xdr:cNvSpPr txBox="1"/>
      </xdr:nvSpPr>
      <xdr:spPr>
        <a:xfrm>
          <a:off x="2527300" y="726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16504</xdr:rowOff>
    </xdr:from>
    <xdr:to>
      <xdr:col>24</xdr:col>
      <xdr:colOff>63500</xdr:colOff>
      <xdr:row>38</xdr:row>
      <xdr:rowOff>24683</xdr:rowOff>
    </xdr:to>
    <xdr:cxnSp macro="">
      <xdr:nvCxnSpPr>
        <xdr:cNvPr id="62" name="直線コネクタ 61"/>
        <xdr:cNvCxnSpPr/>
      </xdr:nvCxnSpPr>
      <xdr:spPr>
        <a:xfrm flipV="1">
          <a:off x="3797300" y="6531604"/>
          <a:ext cx="8382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24683</xdr:rowOff>
    </xdr:from>
    <xdr:to>
      <xdr:col>19</xdr:col>
      <xdr:colOff>177800</xdr:colOff>
      <xdr:row>38</xdr:row>
      <xdr:rowOff>47240</xdr:rowOff>
    </xdr:to>
    <xdr:cxnSp macro="">
      <xdr:nvCxnSpPr>
        <xdr:cNvPr id="65" name="直線コネクタ 64"/>
        <xdr:cNvCxnSpPr/>
      </xdr:nvCxnSpPr>
      <xdr:spPr>
        <a:xfrm flipV="1">
          <a:off x="2908300" y="6539783"/>
          <a:ext cx="8890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47240</xdr:rowOff>
    </xdr:from>
    <xdr:to>
      <xdr:col>15</xdr:col>
      <xdr:colOff>50800</xdr:colOff>
      <xdr:row>38</xdr:row>
      <xdr:rowOff>51077</xdr:rowOff>
    </xdr:to>
    <xdr:cxnSp macro="">
      <xdr:nvCxnSpPr>
        <xdr:cNvPr id="68" name="直線コネクタ 67"/>
        <xdr:cNvCxnSpPr/>
      </xdr:nvCxnSpPr>
      <xdr:spPr>
        <a:xfrm flipV="1">
          <a:off x="2019300" y="6562340"/>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51077</xdr:rowOff>
    </xdr:from>
    <xdr:to>
      <xdr:col>10</xdr:col>
      <xdr:colOff>114300</xdr:colOff>
      <xdr:row>38</xdr:row>
      <xdr:rowOff>52536</xdr:rowOff>
    </xdr:to>
    <xdr:cxnSp macro="">
      <xdr:nvCxnSpPr>
        <xdr:cNvPr id="71" name="直線コネクタ 70"/>
        <xdr:cNvCxnSpPr/>
      </xdr:nvCxnSpPr>
      <xdr:spPr>
        <a:xfrm flipV="1">
          <a:off x="1130300" y="6566177"/>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137154</xdr:rowOff>
    </xdr:from>
    <xdr:to>
      <xdr:col>24</xdr:col>
      <xdr:colOff>114300</xdr:colOff>
      <xdr:row>38</xdr:row>
      <xdr:rowOff>67304</xdr:rowOff>
    </xdr:to>
    <xdr:sp macro="" textlink="">
      <xdr:nvSpPr>
        <xdr:cNvPr id="81" name="楕円 80"/>
        <xdr:cNvSpPr/>
      </xdr:nvSpPr>
      <xdr:spPr>
        <a:xfrm>
          <a:off x="4584700" y="6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115581</xdr:rowOff>
    </xdr:from>
    <xdr:ext cx="599010" cy="259045"/>
    <xdr:sp macro="" textlink="">
      <xdr:nvSpPr>
        <xdr:cNvPr id="82" name="人件費該当値テキスト"/>
        <xdr:cNvSpPr txBox="1"/>
      </xdr:nvSpPr>
      <xdr:spPr>
        <a:xfrm>
          <a:off x="4686300" y="645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145333</xdr:rowOff>
    </xdr:from>
    <xdr:to>
      <xdr:col>20</xdr:col>
      <xdr:colOff>38100</xdr:colOff>
      <xdr:row>38</xdr:row>
      <xdr:rowOff>75483</xdr:rowOff>
    </xdr:to>
    <xdr:sp macro="" textlink="">
      <xdr:nvSpPr>
        <xdr:cNvPr id="83" name="楕円 82"/>
        <xdr:cNvSpPr/>
      </xdr:nvSpPr>
      <xdr:spPr>
        <a:xfrm>
          <a:off x="3746500" y="64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66610</xdr:rowOff>
    </xdr:from>
    <xdr:ext cx="599010" cy="259045"/>
    <xdr:sp macro="" textlink="">
      <xdr:nvSpPr>
        <xdr:cNvPr id="84" name="テキスト ボックス 83"/>
        <xdr:cNvSpPr txBox="1"/>
      </xdr:nvSpPr>
      <xdr:spPr>
        <a:xfrm>
          <a:off x="3497795" y="65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167890</xdr:rowOff>
    </xdr:from>
    <xdr:to>
      <xdr:col>15</xdr:col>
      <xdr:colOff>101600</xdr:colOff>
      <xdr:row>38</xdr:row>
      <xdr:rowOff>98040</xdr:rowOff>
    </xdr:to>
    <xdr:sp macro="" textlink="">
      <xdr:nvSpPr>
        <xdr:cNvPr id="85" name="楕円 84"/>
        <xdr:cNvSpPr/>
      </xdr:nvSpPr>
      <xdr:spPr>
        <a:xfrm>
          <a:off x="2857500" y="65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89167</xdr:rowOff>
    </xdr:from>
    <xdr:ext cx="599010" cy="259045"/>
    <xdr:sp macro="" textlink="">
      <xdr:nvSpPr>
        <xdr:cNvPr id="86" name="テキスト ボックス 85"/>
        <xdr:cNvSpPr txBox="1"/>
      </xdr:nvSpPr>
      <xdr:spPr>
        <a:xfrm>
          <a:off x="2608795" y="66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277</xdr:rowOff>
    </xdr:from>
    <xdr:to>
      <xdr:col>10</xdr:col>
      <xdr:colOff>165100</xdr:colOff>
      <xdr:row>38</xdr:row>
      <xdr:rowOff>101877</xdr:rowOff>
    </xdr:to>
    <xdr:sp macro="" textlink="">
      <xdr:nvSpPr>
        <xdr:cNvPr id="87" name="楕円 86"/>
        <xdr:cNvSpPr/>
      </xdr:nvSpPr>
      <xdr:spPr>
        <a:xfrm>
          <a:off x="1968500" y="65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93004</xdr:rowOff>
    </xdr:from>
    <xdr:ext cx="599010" cy="259045"/>
    <xdr:sp macro="" textlink="">
      <xdr:nvSpPr>
        <xdr:cNvPr id="88" name="テキスト ボックス 87"/>
        <xdr:cNvSpPr txBox="1"/>
      </xdr:nvSpPr>
      <xdr:spPr>
        <a:xfrm>
          <a:off x="1719795" y="66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1736</xdr:rowOff>
    </xdr:from>
    <xdr:to>
      <xdr:col>6</xdr:col>
      <xdr:colOff>38100</xdr:colOff>
      <xdr:row>38</xdr:row>
      <xdr:rowOff>103336</xdr:rowOff>
    </xdr:to>
    <xdr:sp macro="" textlink="">
      <xdr:nvSpPr>
        <xdr:cNvPr id="89" name="楕円 88"/>
        <xdr:cNvSpPr/>
      </xdr:nvSpPr>
      <xdr:spPr>
        <a:xfrm>
          <a:off x="1079500" y="65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94463</xdr:rowOff>
    </xdr:from>
    <xdr:ext cx="599010" cy="259045"/>
    <xdr:sp macro="" textlink="">
      <xdr:nvSpPr>
        <xdr:cNvPr id="90" name="テキスト ボックス 89"/>
        <xdr:cNvSpPr txBox="1"/>
      </xdr:nvSpPr>
      <xdr:spPr>
        <a:xfrm>
          <a:off x="830795" y="660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108150</xdr:rowOff>
    </xdr:from>
    <xdr:to>
      <xdr:col>24</xdr:col>
      <xdr:colOff>63500</xdr:colOff>
      <xdr:row>58</xdr:row>
      <xdr:rowOff>108640</xdr:rowOff>
    </xdr:to>
    <xdr:cxnSp macro="">
      <xdr:nvCxnSpPr>
        <xdr:cNvPr id="119" name="直線コネクタ 118"/>
        <xdr:cNvCxnSpPr/>
      </xdr:nvCxnSpPr>
      <xdr:spPr>
        <a:xfrm flipV="1">
          <a:off x="3797300" y="1005225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108640</xdr:rowOff>
    </xdr:from>
    <xdr:to>
      <xdr:col>19</xdr:col>
      <xdr:colOff>177800</xdr:colOff>
      <xdr:row>58</xdr:row>
      <xdr:rowOff>119396</xdr:rowOff>
    </xdr:to>
    <xdr:cxnSp macro="">
      <xdr:nvCxnSpPr>
        <xdr:cNvPr id="122" name="直線コネクタ 121"/>
        <xdr:cNvCxnSpPr/>
      </xdr:nvCxnSpPr>
      <xdr:spPr>
        <a:xfrm flipV="1">
          <a:off x="2908300" y="10052740"/>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119396</xdr:rowOff>
    </xdr:from>
    <xdr:to>
      <xdr:col>15</xdr:col>
      <xdr:colOff>50800</xdr:colOff>
      <xdr:row>58</xdr:row>
      <xdr:rowOff>124009</xdr:rowOff>
    </xdr:to>
    <xdr:cxnSp macro="">
      <xdr:nvCxnSpPr>
        <xdr:cNvPr id="125" name="直線コネクタ 124"/>
        <xdr:cNvCxnSpPr/>
      </xdr:nvCxnSpPr>
      <xdr:spPr>
        <a:xfrm flipV="1">
          <a:off x="2019300" y="10063496"/>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124009</xdr:rowOff>
    </xdr:from>
    <xdr:to>
      <xdr:col>10</xdr:col>
      <xdr:colOff>114300</xdr:colOff>
      <xdr:row>58</xdr:row>
      <xdr:rowOff>126985</xdr:rowOff>
    </xdr:to>
    <xdr:cxnSp macro="">
      <xdr:nvCxnSpPr>
        <xdr:cNvPr id="128" name="直線コネクタ 127"/>
        <xdr:cNvCxnSpPr/>
      </xdr:nvCxnSpPr>
      <xdr:spPr>
        <a:xfrm flipV="1">
          <a:off x="1130300" y="10068109"/>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57350</xdr:rowOff>
    </xdr:from>
    <xdr:to>
      <xdr:col>24</xdr:col>
      <xdr:colOff>114300</xdr:colOff>
      <xdr:row>58</xdr:row>
      <xdr:rowOff>158950</xdr:rowOff>
    </xdr:to>
    <xdr:sp macro="" textlink="">
      <xdr:nvSpPr>
        <xdr:cNvPr id="138" name="楕円 137"/>
        <xdr:cNvSpPr/>
      </xdr:nvSpPr>
      <xdr:spPr>
        <a:xfrm>
          <a:off x="4584700" y="100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143727</xdr:rowOff>
    </xdr:from>
    <xdr:ext cx="599010" cy="259045"/>
    <xdr:sp macro="" textlink="">
      <xdr:nvSpPr>
        <xdr:cNvPr id="139" name="物件費該当値テキスト"/>
        <xdr:cNvSpPr txBox="1"/>
      </xdr:nvSpPr>
      <xdr:spPr>
        <a:xfrm>
          <a:off x="4686300" y="991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57840</xdr:rowOff>
    </xdr:from>
    <xdr:to>
      <xdr:col>20</xdr:col>
      <xdr:colOff>38100</xdr:colOff>
      <xdr:row>58</xdr:row>
      <xdr:rowOff>159440</xdr:rowOff>
    </xdr:to>
    <xdr:sp macro="" textlink="">
      <xdr:nvSpPr>
        <xdr:cNvPr id="140" name="楕円 139"/>
        <xdr:cNvSpPr/>
      </xdr:nvSpPr>
      <xdr:spPr>
        <a:xfrm>
          <a:off x="3746500" y="100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150567</xdr:rowOff>
    </xdr:from>
    <xdr:ext cx="599010" cy="259045"/>
    <xdr:sp macro="" textlink="">
      <xdr:nvSpPr>
        <xdr:cNvPr id="141" name="テキスト ボックス 140"/>
        <xdr:cNvSpPr txBox="1"/>
      </xdr:nvSpPr>
      <xdr:spPr>
        <a:xfrm>
          <a:off x="3497795" y="100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68596</xdr:rowOff>
    </xdr:from>
    <xdr:to>
      <xdr:col>15</xdr:col>
      <xdr:colOff>101600</xdr:colOff>
      <xdr:row>58</xdr:row>
      <xdr:rowOff>170196</xdr:rowOff>
    </xdr:to>
    <xdr:sp macro="" textlink="">
      <xdr:nvSpPr>
        <xdr:cNvPr id="142" name="楕円 141"/>
        <xdr:cNvSpPr/>
      </xdr:nvSpPr>
      <xdr:spPr>
        <a:xfrm>
          <a:off x="2857500" y="100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161323</xdr:rowOff>
    </xdr:from>
    <xdr:ext cx="599010" cy="259045"/>
    <xdr:sp macro="" textlink="">
      <xdr:nvSpPr>
        <xdr:cNvPr id="143" name="テキスト ボックス 142"/>
        <xdr:cNvSpPr txBox="1"/>
      </xdr:nvSpPr>
      <xdr:spPr>
        <a:xfrm>
          <a:off x="2608795" y="1010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73209</xdr:rowOff>
    </xdr:from>
    <xdr:to>
      <xdr:col>10</xdr:col>
      <xdr:colOff>165100</xdr:colOff>
      <xdr:row>59</xdr:row>
      <xdr:rowOff>3359</xdr:rowOff>
    </xdr:to>
    <xdr:sp macro="" textlink="">
      <xdr:nvSpPr>
        <xdr:cNvPr id="144" name="楕円 143"/>
        <xdr:cNvSpPr/>
      </xdr:nvSpPr>
      <xdr:spPr>
        <a:xfrm>
          <a:off x="1968500" y="100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165936</xdr:rowOff>
    </xdr:from>
    <xdr:ext cx="599010" cy="259045"/>
    <xdr:sp macro="" textlink="">
      <xdr:nvSpPr>
        <xdr:cNvPr id="145" name="テキスト ボックス 144"/>
        <xdr:cNvSpPr txBox="1"/>
      </xdr:nvSpPr>
      <xdr:spPr>
        <a:xfrm>
          <a:off x="1719795" y="1011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76185</xdr:rowOff>
    </xdr:from>
    <xdr:to>
      <xdr:col>6</xdr:col>
      <xdr:colOff>38100</xdr:colOff>
      <xdr:row>59</xdr:row>
      <xdr:rowOff>6335</xdr:rowOff>
    </xdr:to>
    <xdr:sp macro="" textlink="">
      <xdr:nvSpPr>
        <xdr:cNvPr id="146" name="楕円 145"/>
        <xdr:cNvSpPr/>
      </xdr:nvSpPr>
      <xdr:spPr>
        <a:xfrm>
          <a:off x="10795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168912</xdr:rowOff>
    </xdr:from>
    <xdr:ext cx="599010" cy="259045"/>
    <xdr:sp macro="" textlink="">
      <xdr:nvSpPr>
        <xdr:cNvPr id="147" name="テキスト ボックス 146"/>
        <xdr:cNvSpPr txBox="1"/>
      </xdr:nvSpPr>
      <xdr:spPr>
        <a:xfrm>
          <a:off x="830795" y="1011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3710</xdr:rowOff>
    </xdr:from>
    <xdr:to>
      <xdr:col>24</xdr:col>
      <xdr:colOff>63500</xdr:colOff>
      <xdr:row>78</xdr:row>
      <xdr:rowOff>25935</xdr:rowOff>
    </xdr:to>
    <xdr:cxnSp macro="">
      <xdr:nvCxnSpPr>
        <xdr:cNvPr id="174" name="直線コネクタ 173"/>
        <xdr:cNvCxnSpPr/>
      </xdr:nvCxnSpPr>
      <xdr:spPr>
        <a:xfrm>
          <a:off x="3797300" y="13376810"/>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3710</xdr:rowOff>
    </xdr:from>
    <xdr:to>
      <xdr:col>19</xdr:col>
      <xdr:colOff>177800</xdr:colOff>
      <xdr:row>78</xdr:row>
      <xdr:rowOff>97743</xdr:rowOff>
    </xdr:to>
    <xdr:cxnSp macro="">
      <xdr:nvCxnSpPr>
        <xdr:cNvPr id="177" name="直線コネクタ 176"/>
        <xdr:cNvCxnSpPr/>
      </xdr:nvCxnSpPr>
      <xdr:spPr>
        <a:xfrm flipV="1">
          <a:off x="2908300" y="13376810"/>
          <a:ext cx="889000" cy="9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97743</xdr:rowOff>
    </xdr:from>
    <xdr:to>
      <xdr:col>15</xdr:col>
      <xdr:colOff>50800</xdr:colOff>
      <xdr:row>78</xdr:row>
      <xdr:rowOff>112410</xdr:rowOff>
    </xdr:to>
    <xdr:cxnSp macro="">
      <xdr:nvCxnSpPr>
        <xdr:cNvPr id="180" name="直線コネクタ 179"/>
        <xdr:cNvCxnSpPr/>
      </xdr:nvCxnSpPr>
      <xdr:spPr>
        <a:xfrm flipV="1">
          <a:off x="2019300" y="13470843"/>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109246</xdr:rowOff>
    </xdr:from>
    <xdr:to>
      <xdr:col>10</xdr:col>
      <xdr:colOff>114300</xdr:colOff>
      <xdr:row>78</xdr:row>
      <xdr:rowOff>112410</xdr:rowOff>
    </xdr:to>
    <xdr:cxnSp macro="">
      <xdr:nvCxnSpPr>
        <xdr:cNvPr id="183" name="直線コネクタ 182"/>
        <xdr:cNvCxnSpPr/>
      </xdr:nvCxnSpPr>
      <xdr:spPr>
        <a:xfrm>
          <a:off x="1130300" y="13482346"/>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146585</xdr:rowOff>
    </xdr:from>
    <xdr:to>
      <xdr:col>24</xdr:col>
      <xdr:colOff>114300</xdr:colOff>
      <xdr:row>78</xdr:row>
      <xdr:rowOff>76735</xdr:rowOff>
    </xdr:to>
    <xdr:sp macro="" textlink="">
      <xdr:nvSpPr>
        <xdr:cNvPr id="193" name="楕円 192"/>
        <xdr:cNvSpPr/>
      </xdr:nvSpPr>
      <xdr:spPr>
        <a:xfrm>
          <a:off x="4584700" y="13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105962</xdr:rowOff>
    </xdr:from>
    <xdr:ext cx="534377" cy="259045"/>
    <xdr:sp macro="" textlink="">
      <xdr:nvSpPr>
        <xdr:cNvPr id="194" name="維持補修費該当値テキスト"/>
        <xdr:cNvSpPr txBox="1"/>
      </xdr:nvSpPr>
      <xdr:spPr>
        <a:xfrm>
          <a:off x="4686300" y="131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124360</xdr:rowOff>
    </xdr:from>
    <xdr:to>
      <xdr:col>20</xdr:col>
      <xdr:colOff>38100</xdr:colOff>
      <xdr:row>78</xdr:row>
      <xdr:rowOff>54510</xdr:rowOff>
    </xdr:to>
    <xdr:sp macro="" textlink="">
      <xdr:nvSpPr>
        <xdr:cNvPr id="195" name="楕円 194"/>
        <xdr:cNvSpPr/>
      </xdr:nvSpPr>
      <xdr:spPr>
        <a:xfrm>
          <a:off x="3746500" y="133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71037</xdr:rowOff>
    </xdr:from>
    <xdr:ext cx="534377" cy="259045"/>
    <xdr:sp macro="" textlink="">
      <xdr:nvSpPr>
        <xdr:cNvPr id="196" name="テキスト ボックス 195"/>
        <xdr:cNvSpPr txBox="1"/>
      </xdr:nvSpPr>
      <xdr:spPr>
        <a:xfrm>
          <a:off x="3530111" y="131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46943</xdr:rowOff>
    </xdr:from>
    <xdr:to>
      <xdr:col>15</xdr:col>
      <xdr:colOff>101600</xdr:colOff>
      <xdr:row>78</xdr:row>
      <xdr:rowOff>148543</xdr:rowOff>
    </xdr:to>
    <xdr:sp macro="" textlink="">
      <xdr:nvSpPr>
        <xdr:cNvPr id="197" name="楕円 196"/>
        <xdr:cNvSpPr/>
      </xdr:nvSpPr>
      <xdr:spPr>
        <a:xfrm>
          <a:off x="2857500" y="134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139670</xdr:rowOff>
    </xdr:from>
    <xdr:ext cx="469744" cy="259045"/>
    <xdr:sp macro="" textlink="">
      <xdr:nvSpPr>
        <xdr:cNvPr id="198" name="テキスト ボックス 197"/>
        <xdr:cNvSpPr txBox="1"/>
      </xdr:nvSpPr>
      <xdr:spPr>
        <a:xfrm>
          <a:off x="2673428" y="135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61610</xdr:rowOff>
    </xdr:from>
    <xdr:to>
      <xdr:col>10</xdr:col>
      <xdr:colOff>165100</xdr:colOff>
      <xdr:row>78</xdr:row>
      <xdr:rowOff>163210</xdr:rowOff>
    </xdr:to>
    <xdr:sp macro="" textlink="">
      <xdr:nvSpPr>
        <xdr:cNvPr id="199" name="楕円 198"/>
        <xdr:cNvSpPr/>
      </xdr:nvSpPr>
      <xdr:spPr>
        <a:xfrm>
          <a:off x="19685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154337</xdr:rowOff>
    </xdr:from>
    <xdr:ext cx="469744" cy="259045"/>
    <xdr:sp macro="" textlink="">
      <xdr:nvSpPr>
        <xdr:cNvPr id="200" name="テキスト ボックス 199"/>
        <xdr:cNvSpPr txBox="1"/>
      </xdr:nvSpPr>
      <xdr:spPr>
        <a:xfrm>
          <a:off x="1784428" y="135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58446</xdr:rowOff>
    </xdr:from>
    <xdr:to>
      <xdr:col>6</xdr:col>
      <xdr:colOff>38100</xdr:colOff>
      <xdr:row>78</xdr:row>
      <xdr:rowOff>160046</xdr:rowOff>
    </xdr:to>
    <xdr:sp macro="" textlink="">
      <xdr:nvSpPr>
        <xdr:cNvPr id="201" name="楕円 200"/>
        <xdr:cNvSpPr/>
      </xdr:nvSpPr>
      <xdr:spPr>
        <a:xfrm>
          <a:off x="1079500" y="134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151173</xdr:rowOff>
    </xdr:from>
    <xdr:ext cx="469744" cy="259045"/>
    <xdr:sp macro="" textlink="">
      <xdr:nvSpPr>
        <xdr:cNvPr id="202" name="テキスト ボックス 201"/>
        <xdr:cNvSpPr txBox="1"/>
      </xdr:nvSpPr>
      <xdr:spPr>
        <a:xfrm>
          <a:off x="895428" y="13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27773</xdr:rowOff>
    </xdr:from>
    <xdr:to>
      <xdr:col>24</xdr:col>
      <xdr:colOff>63500</xdr:colOff>
      <xdr:row>96</xdr:row>
      <xdr:rowOff>33618</xdr:rowOff>
    </xdr:to>
    <xdr:cxnSp macro="">
      <xdr:nvCxnSpPr>
        <xdr:cNvPr id="233" name="直線コネクタ 232"/>
        <xdr:cNvCxnSpPr/>
      </xdr:nvCxnSpPr>
      <xdr:spPr>
        <a:xfrm flipV="1">
          <a:off x="3797300" y="16486973"/>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2028</xdr:rowOff>
    </xdr:from>
    <xdr:to>
      <xdr:col>19</xdr:col>
      <xdr:colOff>177800</xdr:colOff>
      <xdr:row>96</xdr:row>
      <xdr:rowOff>33618</xdr:rowOff>
    </xdr:to>
    <xdr:cxnSp macro="">
      <xdr:nvCxnSpPr>
        <xdr:cNvPr id="236" name="直線コネクタ 235"/>
        <xdr:cNvCxnSpPr/>
      </xdr:nvCxnSpPr>
      <xdr:spPr>
        <a:xfrm>
          <a:off x="2908300" y="16461228"/>
          <a:ext cx="889000" cy="3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164683</xdr:rowOff>
    </xdr:from>
    <xdr:to>
      <xdr:col>15</xdr:col>
      <xdr:colOff>50800</xdr:colOff>
      <xdr:row>96</xdr:row>
      <xdr:rowOff>2028</xdr:rowOff>
    </xdr:to>
    <xdr:cxnSp macro="">
      <xdr:nvCxnSpPr>
        <xdr:cNvPr id="239" name="直線コネクタ 238"/>
        <xdr:cNvCxnSpPr/>
      </xdr:nvCxnSpPr>
      <xdr:spPr>
        <a:xfrm>
          <a:off x="2019300" y="16452433"/>
          <a:ext cx="889000" cy="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164683</xdr:rowOff>
    </xdr:from>
    <xdr:to>
      <xdr:col>10</xdr:col>
      <xdr:colOff>114300</xdr:colOff>
      <xdr:row>96</xdr:row>
      <xdr:rowOff>52592</xdr:rowOff>
    </xdr:to>
    <xdr:cxnSp macro="">
      <xdr:nvCxnSpPr>
        <xdr:cNvPr id="242" name="直線コネクタ 241"/>
        <xdr:cNvCxnSpPr/>
      </xdr:nvCxnSpPr>
      <xdr:spPr>
        <a:xfrm flipV="1">
          <a:off x="1130300" y="16452433"/>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148423</xdr:rowOff>
    </xdr:from>
    <xdr:to>
      <xdr:col>24</xdr:col>
      <xdr:colOff>114300</xdr:colOff>
      <xdr:row>96</xdr:row>
      <xdr:rowOff>78573</xdr:rowOff>
    </xdr:to>
    <xdr:sp macro="" textlink="">
      <xdr:nvSpPr>
        <xdr:cNvPr id="252" name="楕円 251"/>
        <xdr:cNvSpPr/>
      </xdr:nvSpPr>
      <xdr:spPr>
        <a:xfrm>
          <a:off x="4584700" y="164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126850</xdr:rowOff>
    </xdr:from>
    <xdr:ext cx="534377" cy="259045"/>
    <xdr:sp macro="" textlink="">
      <xdr:nvSpPr>
        <xdr:cNvPr id="253" name="扶助費該当値テキスト"/>
        <xdr:cNvSpPr txBox="1"/>
      </xdr:nvSpPr>
      <xdr:spPr>
        <a:xfrm>
          <a:off x="4686300" y="164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154268</xdr:rowOff>
    </xdr:from>
    <xdr:to>
      <xdr:col>20</xdr:col>
      <xdr:colOff>38100</xdr:colOff>
      <xdr:row>96</xdr:row>
      <xdr:rowOff>84418</xdr:rowOff>
    </xdr:to>
    <xdr:sp macro="" textlink="">
      <xdr:nvSpPr>
        <xdr:cNvPr id="254" name="楕円 253"/>
        <xdr:cNvSpPr/>
      </xdr:nvSpPr>
      <xdr:spPr>
        <a:xfrm>
          <a:off x="37465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75545</xdr:rowOff>
    </xdr:from>
    <xdr:ext cx="534377" cy="259045"/>
    <xdr:sp macro="" textlink="">
      <xdr:nvSpPr>
        <xdr:cNvPr id="255" name="テキスト ボックス 254"/>
        <xdr:cNvSpPr txBox="1"/>
      </xdr:nvSpPr>
      <xdr:spPr>
        <a:xfrm>
          <a:off x="3530111" y="165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122678</xdr:rowOff>
    </xdr:from>
    <xdr:to>
      <xdr:col>15</xdr:col>
      <xdr:colOff>101600</xdr:colOff>
      <xdr:row>96</xdr:row>
      <xdr:rowOff>52828</xdr:rowOff>
    </xdr:to>
    <xdr:sp macro="" textlink="">
      <xdr:nvSpPr>
        <xdr:cNvPr id="256" name="楕円 255"/>
        <xdr:cNvSpPr/>
      </xdr:nvSpPr>
      <xdr:spPr>
        <a:xfrm>
          <a:off x="2857500" y="164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43955</xdr:rowOff>
    </xdr:from>
    <xdr:ext cx="534377" cy="259045"/>
    <xdr:sp macro="" textlink="">
      <xdr:nvSpPr>
        <xdr:cNvPr id="257" name="テキスト ボックス 256"/>
        <xdr:cNvSpPr txBox="1"/>
      </xdr:nvSpPr>
      <xdr:spPr>
        <a:xfrm>
          <a:off x="2641111" y="165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113883</xdr:rowOff>
    </xdr:from>
    <xdr:to>
      <xdr:col>10</xdr:col>
      <xdr:colOff>165100</xdr:colOff>
      <xdr:row>96</xdr:row>
      <xdr:rowOff>44033</xdr:rowOff>
    </xdr:to>
    <xdr:sp macro="" textlink="">
      <xdr:nvSpPr>
        <xdr:cNvPr id="258" name="楕円 257"/>
        <xdr:cNvSpPr/>
      </xdr:nvSpPr>
      <xdr:spPr>
        <a:xfrm>
          <a:off x="1968500" y="164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35160</xdr:rowOff>
    </xdr:from>
    <xdr:ext cx="534377" cy="259045"/>
    <xdr:sp macro="" textlink="">
      <xdr:nvSpPr>
        <xdr:cNvPr id="259" name="テキスト ボックス 258"/>
        <xdr:cNvSpPr txBox="1"/>
      </xdr:nvSpPr>
      <xdr:spPr>
        <a:xfrm>
          <a:off x="1752111" y="164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1792</xdr:rowOff>
    </xdr:from>
    <xdr:to>
      <xdr:col>6</xdr:col>
      <xdr:colOff>38100</xdr:colOff>
      <xdr:row>96</xdr:row>
      <xdr:rowOff>103392</xdr:rowOff>
    </xdr:to>
    <xdr:sp macro="" textlink="">
      <xdr:nvSpPr>
        <xdr:cNvPr id="260" name="楕円 259"/>
        <xdr:cNvSpPr/>
      </xdr:nvSpPr>
      <xdr:spPr>
        <a:xfrm>
          <a:off x="1079500" y="164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94519</xdr:rowOff>
    </xdr:from>
    <xdr:ext cx="534377" cy="259045"/>
    <xdr:sp macro="" textlink="">
      <xdr:nvSpPr>
        <xdr:cNvPr id="261" name="テキスト ボックス 260"/>
        <xdr:cNvSpPr txBox="1"/>
      </xdr:nvSpPr>
      <xdr:spPr>
        <a:xfrm>
          <a:off x="863111" y="165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44760</xdr:rowOff>
    </xdr:from>
    <xdr:to>
      <xdr:col>55</xdr:col>
      <xdr:colOff>0</xdr:colOff>
      <xdr:row>37</xdr:row>
      <xdr:rowOff>114556</xdr:rowOff>
    </xdr:to>
    <xdr:cxnSp macro="">
      <xdr:nvCxnSpPr>
        <xdr:cNvPr id="290" name="直線コネクタ 289"/>
        <xdr:cNvCxnSpPr/>
      </xdr:nvCxnSpPr>
      <xdr:spPr>
        <a:xfrm flipV="1">
          <a:off x="9639300" y="6216960"/>
          <a:ext cx="838200" cy="2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25636</xdr:rowOff>
    </xdr:from>
    <xdr:to>
      <xdr:col>50</xdr:col>
      <xdr:colOff>114300</xdr:colOff>
      <xdr:row>37</xdr:row>
      <xdr:rowOff>114556</xdr:rowOff>
    </xdr:to>
    <xdr:cxnSp macro="">
      <xdr:nvCxnSpPr>
        <xdr:cNvPr id="293" name="直線コネクタ 292"/>
        <xdr:cNvCxnSpPr/>
      </xdr:nvCxnSpPr>
      <xdr:spPr>
        <a:xfrm>
          <a:off x="8750300" y="6369286"/>
          <a:ext cx="889000" cy="8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25636</xdr:rowOff>
    </xdr:from>
    <xdr:to>
      <xdr:col>45</xdr:col>
      <xdr:colOff>177800</xdr:colOff>
      <xdr:row>37</xdr:row>
      <xdr:rowOff>82697</xdr:rowOff>
    </xdr:to>
    <xdr:cxnSp macro="">
      <xdr:nvCxnSpPr>
        <xdr:cNvPr id="296" name="直線コネクタ 295"/>
        <xdr:cNvCxnSpPr/>
      </xdr:nvCxnSpPr>
      <xdr:spPr>
        <a:xfrm flipV="1">
          <a:off x="7861300" y="6369286"/>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82697</xdr:rowOff>
    </xdr:from>
    <xdr:to>
      <xdr:col>41</xdr:col>
      <xdr:colOff>50800</xdr:colOff>
      <xdr:row>37</xdr:row>
      <xdr:rowOff>124464</xdr:rowOff>
    </xdr:to>
    <xdr:cxnSp macro="">
      <xdr:nvCxnSpPr>
        <xdr:cNvPr id="299" name="直線コネクタ 298"/>
        <xdr:cNvCxnSpPr/>
      </xdr:nvCxnSpPr>
      <xdr:spPr>
        <a:xfrm flipV="1">
          <a:off x="6972300" y="6426347"/>
          <a:ext cx="889000" cy="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165410</xdr:rowOff>
    </xdr:from>
    <xdr:to>
      <xdr:col>55</xdr:col>
      <xdr:colOff>50800</xdr:colOff>
      <xdr:row>36</xdr:row>
      <xdr:rowOff>95560</xdr:rowOff>
    </xdr:to>
    <xdr:sp macro="" textlink="">
      <xdr:nvSpPr>
        <xdr:cNvPr id="309" name="楕円 308"/>
        <xdr:cNvSpPr/>
      </xdr:nvSpPr>
      <xdr:spPr>
        <a:xfrm>
          <a:off x="10426700" y="61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16837</xdr:rowOff>
    </xdr:from>
    <xdr:ext cx="599010" cy="259045"/>
    <xdr:sp macro="" textlink="">
      <xdr:nvSpPr>
        <xdr:cNvPr id="310" name="補助費等該当値テキスト"/>
        <xdr:cNvSpPr txBox="1"/>
      </xdr:nvSpPr>
      <xdr:spPr>
        <a:xfrm>
          <a:off x="10528300" y="601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63756</xdr:rowOff>
    </xdr:from>
    <xdr:to>
      <xdr:col>50</xdr:col>
      <xdr:colOff>165100</xdr:colOff>
      <xdr:row>37</xdr:row>
      <xdr:rowOff>165356</xdr:rowOff>
    </xdr:to>
    <xdr:sp macro="" textlink="">
      <xdr:nvSpPr>
        <xdr:cNvPr id="311" name="楕円 310"/>
        <xdr:cNvSpPr/>
      </xdr:nvSpPr>
      <xdr:spPr>
        <a:xfrm>
          <a:off x="9588500" y="6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156483</xdr:rowOff>
    </xdr:from>
    <xdr:ext cx="599010" cy="259045"/>
    <xdr:sp macro="" textlink="">
      <xdr:nvSpPr>
        <xdr:cNvPr id="312" name="テキスト ボックス 311"/>
        <xdr:cNvSpPr txBox="1"/>
      </xdr:nvSpPr>
      <xdr:spPr>
        <a:xfrm>
          <a:off x="9339795" y="650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146286</xdr:rowOff>
    </xdr:from>
    <xdr:to>
      <xdr:col>46</xdr:col>
      <xdr:colOff>38100</xdr:colOff>
      <xdr:row>37</xdr:row>
      <xdr:rowOff>76436</xdr:rowOff>
    </xdr:to>
    <xdr:sp macro="" textlink="">
      <xdr:nvSpPr>
        <xdr:cNvPr id="313" name="楕円 312"/>
        <xdr:cNvSpPr/>
      </xdr:nvSpPr>
      <xdr:spPr>
        <a:xfrm>
          <a:off x="8699500" y="631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92963</xdr:rowOff>
    </xdr:from>
    <xdr:ext cx="599010" cy="259045"/>
    <xdr:sp macro="" textlink="">
      <xdr:nvSpPr>
        <xdr:cNvPr id="314" name="テキスト ボックス 313"/>
        <xdr:cNvSpPr txBox="1"/>
      </xdr:nvSpPr>
      <xdr:spPr>
        <a:xfrm>
          <a:off x="8450795" y="609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31897</xdr:rowOff>
    </xdr:from>
    <xdr:to>
      <xdr:col>41</xdr:col>
      <xdr:colOff>101600</xdr:colOff>
      <xdr:row>37</xdr:row>
      <xdr:rowOff>133497</xdr:rowOff>
    </xdr:to>
    <xdr:sp macro="" textlink="">
      <xdr:nvSpPr>
        <xdr:cNvPr id="315" name="楕円 314"/>
        <xdr:cNvSpPr/>
      </xdr:nvSpPr>
      <xdr:spPr>
        <a:xfrm>
          <a:off x="7810500" y="6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124624</xdr:rowOff>
    </xdr:from>
    <xdr:ext cx="599010" cy="259045"/>
    <xdr:sp macro="" textlink="">
      <xdr:nvSpPr>
        <xdr:cNvPr id="316" name="テキスト ボックス 315"/>
        <xdr:cNvSpPr txBox="1"/>
      </xdr:nvSpPr>
      <xdr:spPr>
        <a:xfrm>
          <a:off x="7561795" y="646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73664</xdr:rowOff>
    </xdr:from>
    <xdr:to>
      <xdr:col>36</xdr:col>
      <xdr:colOff>165100</xdr:colOff>
      <xdr:row>38</xdr:row>
      <xdr:rowOff>3814</xdr:rowOff>
    </xdr:to>
    <xdr:sp macro="" textlink="">
      <xdr:nvSpPr>
        <xdr:cNvPr id="317" name="楕円 316"/>
        <xdr:cNvSpPr/>
      </xdr:nvSpPr>
      <xdr:spPr>
        <a:xfrm>
          <a:off x="6921500" y="64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166391</xdr:rowOff>
    </xdr:from>
    <xdr:ext cx="599010" cy="259045"/>
    <xdr:sp macro="" textlink="">
      <xdr:nvSpPr>
        <xdr:cNvPr id="318" name="テキスト ボックス 317"/>
        <xdr:cNvSpPr txBox="1"/>
      </xdr:nvSpPr>
      <xdr:spPr>
        <a:xfrm>
          <a:off x="6672795" y="651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82907</xdr:rowOff>
    </xdr:from>
    <xdr:to>
      <xdr:col>55</xdr:col>
      <xdr:colOff>0</xdr:colOff>
      <xdr:row>58</xdr:row>
      <xdr:rowOff>102983</xdr:rowOff>
    </xdr:to>
    <xdr:cxnSp macro="">
      <xdr:nvCxnSpPr>
        <xdr:cNvPr id="345" name="直線コネクタ 344"/>
        <xdr:cNvCxnSpPr/>
      </xdr:nvCxnSpPr>
      <xdr:spPr>
        <a:xfrm flipV="1">
          <a:off x="9639300" y="10027007"/>
          <a:ext cx="8382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89343</xdr:rowOff>
    </xdr:from>
    <xdr:to>
      <xdr:col>50</xdr:col>
      <xdr:colOff>114300</xdr:colOff>
      <xdr:row>58</xdr:row>
      <xdr:rowOff>102983</xdr:rowOff>
    </xdr:to>
    <xdr:cxnSp macro="">
      <xdr:nvCxnSpPr>
        <xdr:cNvPr id="348" name="直線コネクタ 347"/>
        <xdr:cNvCxnSpPr/>
      </xdr:nvCxnSpPr>
      <xdr:spPr>
        <a:xfrm>
          <a:off x="8750300" y="10033443"/>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89343</xdr:rowOff>
    </xdr:from>
    <xdr:to>
      <xdr:col>45</xdr:col>
      <xdr:colOff>177800</xdr:colOff>
      <xdr:row>58</xdr:row>
      <xdr:rowOff>96739</xdr:rowOff>
    </xdr:to>
    <xdr:cxnSp macro="">
      <xdr:nvCxnSpPr>
        <xdr:cNvPr id="351" name="直線コネクタ 350"/>
        <xdr:cNvCxnSpPr/>
      </xdr:nvCxnSpPr>
      <xdr:spPr>
        <a:xfrm flipV="1">
          <a:off x="7861300" y="1003344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96739</xdr:rowOff>
    </xdr:from>
    <xdr:to>
      <xdr:col>41</xdr:col>
      <xdr:colOff>50800</xdr:colOff>
      <xdr:row>58</xdr:row>
      <xdr:rowOff>103565</xdr:rowOff>
    </xdr:to>
    <xdr:cxnSp macro="">
      <xdr:nvCxnSpPr>
        <xdr:cNvPr id="354" name="直線コネクタ 353"/>
        <xdr:cNvCxnSpPr/>
      </xdr:nvCxnSpPr>
      <xdr:spPr>
        <a:xfrm flipV="1">
          <a:off x="6972300" y="1004083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32107</xdr:rowOff>
    </xdr:from>
    <xdr:to>
      <xdr:col>55</xdr:col>
      <xdr:colOff>50800</xdr:colOff>
      <xdr:row>58</xdr:row>
      <xdr:rowOff>133707</xdr:rowOff>
    </xdr:to>
    <xdr:sp macro="" textlink="">
      <xdr:nvSpPr>
        <xdr:cNvPr id="364" name="楕円 363"/>
        <xdr:cNvSpPr/>
      </xdr:nvSpPr>
      <xdr:spPr>
        <a:xfrm>
          <a:off x="10426700" y="99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118484</xdr:rowOff>
    </xdr:from>
    <xdr:ext cx="599010" cy="259045"/>
    <xdr:sp macro="" textlink="">
      <xdr:nvSpPr>
        <xdr:cNvPr id="365" name="普通建設事業費該当値テキスト"/>
        <xdr:cNvSpPr txBox="1"/>
      </xdr:nvSpPr>
      <xdr:spPr>
        <a:xfrm>
          <a:off x="10528300" y="989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52183</xdr:rowOff>
    </xdr:from>
    <xdr:to>
      <xdr:col>50</xdr:col>
      <xdr:colOff>165100</xdr:colOff>
      <xdr:row>58</xdr:row>
      <xdr:rowOff>153783</xdr:rowOff>
    </xdr:to>
    <xdr:sp macro="" textlink="">
      <xdr:nvSpPr>
        <xdr:cNvPr id="366" name="楕円 365"/>
        <xdr:cNvSpPr/>
      </xdr:nvSpPr>
      <xdr:spPr>
        <a:xfrm>
          <a:off x="9588500" y="99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144910</xdr:rowOff>
    </xdr:from>
    <xdr:ext cx="534377" cy="259045"/>
    <xdr:sp macro="" textlink="">
      <xdr:nvSpPr>
        <xdr:cNvPr id="367" name="テキスト ボックス 366"/>
        <xdr:cNvSpPr txBox="1"/>
      </xdr:nvSpPr>
      <xdr:spPr>
        <a:xfrm>
          <a:off x="9372111" y="100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38543</xdr:rowOff>
    </xdr:from>
    <xdr:to>
      <xdr:col>46</xdr:col>
      <xdr:colOff>38100</xdr:colOff>
      <xdr:row>58</xdr:row>
      <xdr:rowOff>140143</xdr:rowOff>
    </xdr:to>
    <xdr:sp macro="" textlink="">
      <xdr:nvSpPr>
        <xdr:cNvPr id="368" name="楕円 367"/>
        <xdr:cNvSpPr/>
      </xdr:nvSpPr>
      <xdr:spPr>
        <a:xfrm>
          <a:off x="8699500" y="99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131270</xdr:rowOff>
    </xdr:from>
    <xdr:ext cx="599010" cy="259045"/>
    <xdr:sp macro="" textlink="">
      <xdr:nvSpPr>
        <xdr:cNvPr id="369" name="テキスト ボックス 368"/>
        <xdr:cNvSpPr txBox="1"/>
      </xdr:nvSpPr>
      <xdr:spPr>
        <a:xfrm>
          <a:off x="8450795" y="1007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45939</xdr:rowOff>
    </xdr:from>
    <xdr:to>
      <xdr:col>41</xdr:col>
      <xdr:colOff>101600</xdr:colOff>
      <xdr:row>58</xdr:row>
      <xdr:rowOff>147539</xdr:rowOff>
    </xdr:to>
    <xdr:sp macro="" textlink="">
      <xdr:nvSpPr>
        <xdr:cNvPr id="370" name="楕円 369"/>
        <xdr:cNvSpPr/>
      </xdr:nvSpPr>
      <xdr:spPr>
        <a:xfrm>
          <a:off x="7810500" y="99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138666</xdr:rowOff>
    </xdr:from>
    <xdr:ext cx="534377" cy="259045"/>
    <xdr:sp macro="" textlink="">
      <xdr:nvSpPr>
        <xdr:cNvPr id="371" name="テキスト ボックス 370"/>
        <xdr:cNvSpPr txBox="1"/>
      </xdr:nvSpPr>
      <xdr:spPr>
        <a:xfrm>
          <a:off x="7594111" y="1008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52765</xdr:rowOff>
    </xdr:from>
    <xdr:to>
      <xdr:col>36</xdr:col>
      <xdr:colOff>165100</xdr:colOff>
      <xdr:row>58</xdr:row>
      <xdr:rowOff>154365</xdr:rowOff>
    </xdr:to>
    <xdr:sp macro="" textlink="">
      <xdr:nvSpPr>
        <xdr:cNvPr id="372" name="楕円 371"/>
        <xdr:cNvSpPr/>
      </xdr:nvSpPr>
      <xdr:spPr>
        <a:xfrm>
          <a:off x="6921500" y="99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145492</xdr:rowOff>
    </xdr:from>
    <xdr:ext cx="534377" cy="259045"/>
    <xdr:sp macro="" textlink="">
      <xdr:nvSpPr>
        <xdr:cNvPr id="373" name="テキスト ボックス 372"/>
        <xdr:cNvSpPr txBox="1"/>
      </xdr:nvSpPr>
      <xdr:spPr>
        <a:xfrm>
          <a:off x="6705111" y="100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39311</xdr:rowOff>
    </xdr:from>
    <xdr:to>
      <xdr:col>55</xdr:col>
      <xdr:colOff>0</xdr:colOff>
      <xdr:row>79</xdr:row>
      <xdr:rowOff>39621</xdr:rowOff>
    </xdr:to>
    <xdr:cxnSp macro="">
      <xdr:nvCxnSpPr>
        <xdr:cNvPr id="402" name="直線コネクタ 401"/>
        <xdr:cNvCxnSpPr/>
      </xdr:nvCxnSpPr>
      <xdr:spPr>
        <a:xfrm flipV="1">
          <a:off x="9639300" y="13583861"/>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37016</xdr:rowOff>
    </xdr:from>
    <xdr:to>
      <xdr:col>50</xdr:col>
      <xdr:colOff>114300</xdr:colOff>
      <xdr:row>79</xdr:row>
      <xdr:rowOff>39621</xdr:rowOff>
    </xdr:to>
    <xdr:cxnSp macro="">
      <xdr:nvCxnSpPr>
        <xdr:cNvPr id="405" name="直線コネクタ 404"/>
        <xdr:cNvCxnSpPr/>
      </xdr:nvCxnSpPr>
      <xdr:spPr>
        <a:xfrm>
          <a:off x="8750300" y="13581566"/>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26177</xdr:rowOff>
    </xdr:from>
    <xdr:to>
      <xdr:col>45</xdr:col>
      <xdr:colOff>177800</xdr:colOff>
      <xdr:row>79</xdr:row>
      <xdr:rowOff>37016</xdr:rowOff>
    </xdr:to>
    <xdr:cxnSp macro="">
      <xdr:nvCxnSpPr>
        <xdr:cNvPr id="408" name="直線コネクタ 407"/>
        <xdr:cNvCxnSpPr/>
      </xdr:nvCxnSpPr>
      <xdr:spPr>
        <a:xfrm>
          <a:off x="7861300" y="13570727"/>
          <a:ext cx="8890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18768</xdr:rowOff>
    </xdr:from>
    <xdr:to>
      <xdr:col>41</xdr:col>
      <xdr:colOff>50800</xdr:colOff>
      <xdr:row>79</xdr:row>
      <xdr:rowOff>26177</xdr:rowOff>
    </xdr:to>
    <xdr:cxnSp macro="">
      <xdr:nvCxnSpPr>
        <xdr:cNvPr id="411" name="直線コネクタ 410"/>
        <xdr:cNvCxnSpPr/>
      </xdr:nvCxnSpPr>
      <xdr:spPr>
        <a:xfrm>
          <a:off x="6972300" y="13563318"/>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159961</xdr:rowOff>
    </xdr:from>
    <xdr:to>
      <xdr:col>55</xdr:col>
      <xdr:colOff>50800</xdr:colOff>
      <xdr:row>79</xdr:row>
      <xdr:rowOff>90111</xdr:rowOff>
    </xdr:to>
    <xdr:sp macro="" textlink="">
      <xdr:nvSpPr>
        <xdr:cNvPr id="421" name="楕円 420"/>
        <xdr:cNvSpPr/>
      </xdr:nvSpPr>
      <xdr:spPr>
        <a:xfrm>
          <a:off x="10426700" y="135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74888</xdr:rowOff>
    </xdr:from>
    <xdr:ext cx="469744" cy="259045"/>
    <xdr:sp macro="" textlink="">
      <xdr:nvSpPr>
        <xdr:cNvPr id="422" name="普通建設事業費 （ うち新規整備　）該当値テキスト"/>
        <xdr:cNvSpPr txBox="1"/>
      </xdr:nvSpPr>
      <xdr:spPr>
        <a:xfrm>
          <a:off x="10528300" y="134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160271</xdr:rowOff>
    </xdr:from>
    <xdr:to>
      <xdr:col>50</xdr:col>
      <xdr:colOff>165100</xdr:colOff>
      <xdr:row>79</xdr:row>
      <xdr:rowOff>90421</xdr:rowOff>
    </xdr:to>
    <xdr:sp macro="" textlink="">
      <xdr:nvSpPr>
        <xdr:cNvPr id="423" name="楕円 422"/>
        <xdr:cNvSpPr/>
      </xdr:nvSpPr>
      <xdr:spPr>
        <a:xfrm>
          <a:off x="9588500" y="135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81548</xdr:rowOff>
    </xdr:from>
    <xdr:ext cx="469744" cy="259045"/>
    <xdr:sp macro="" textlink="">
      <xdr:nvSpPr>
        <xdr:cNvPr id="424" name="テキスト ボックス 423"/>
        <xdr:cNvSpPr txBox="1"/>
      </xdr:nvSpPr>
      <xdr:spPr>
        <a:xfrm>
          <a:off x="9404428" y="1362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157666</xdr:rowOff>
    </xdr:from>
    <xdr:to>
      <xdr:col>46</xdr:col>
      <xdr:colOff>38100</xdr:colOff>
      <xdr:row>79</xdr:row>
      <xdr:rowOff>87816</xdr:rowOff>
    </xdr:to>
    <xdr:sp macro="" textlink="">
      <xdr:nvSpPr>
        <xdr:cNvPr id="425" name="楕円 424"/>
        <xdr:cNvSpPr/>
      </xdr:nvSpPr>
      <xdr:spPr>
        <a:xfrm>
          <a:off x="8699500" y="135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78943</xdr:rowOff>
    </xdr:from>
    <xdr:ext cx="469744" cy="259045"/>
    <xdr:sp macro="" textlink="">
      <xdr:nvSpPr>
        <xdr:cNvPr id="426" name="テキスト ボックス 425"/>
        <xdr:cNvSpPr txBox="1"/>
      </xdr:nvSpPr>
      <xdr:spPr>
        <a:xfrm>
          <a:off x="8515428" y="136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146827</xdr:rowOff>
    </xdr:from>
    <xdr:to>
      <xdr:col>41</xdr:col>
      <xdr:colOff>101600</xdr:colOff>
      <xdr:row>79</xdr:row>
      <xdr:rowOff>76977</xdr:rowOff>
    </xdr:to>
    <xdr:sp macro="" textlink="">
      <xdr:nvSpPr>
        <xdr:cNvPr id="427" name="楕円 426"/>
        <xdr:cNvSpPr/>
      </xdr:nvSpPr>
      <xdr:spPr>
        <a:xfrm>
          <a:off x="7810500" y="135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68104</xdr:rowOff>
    </xdr:from>
    <xdr:ext cx="534377" cy="259045"/>
    <xdr:sp macro="" textlink="">
      <xdr:nvSpPr>
        <xdr:cNvPr id="428" name="テキスト ボックス 427"/>
        <xdr:cNvSpPr txBox="1"/>
      </xdr:nvSpPr>
      <xdr:spPr>
        <a:xfrm>
          <a:off x="7594111" y="136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139418</xdr:rowOff>
    </xdr:from>
    <xdr:to>
      <xdr:col>36</xdr:col>
      <xdr:colOff>165100</xdr:colOff>
      <xdr:row>79</xdr:row>
      <xdr:rowOff>69568</xdr:rowOff>
    </xdr:to>
    <xdr:sp macro="" textlink="">
      <xdr:nvSpPr>
        <xdr:cNvPr id="429" name="楕円 428"/>
        <xdr:cNvSpPr/>
      </xdr:nvSpPr>
      <xdr:spPr>
        <a:xfrm>
          <a:off x="6921500" y="135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60695</xdr:rowOff>
    </xdr:from>
    <xdr:ext cx="534377" cy="259045"/>
    <xdr:sp macro="" textlink="">
      <xdr:nvSpPr>
        <xdr:cNvPr id="430" name="テキスト ボックス 429"/>
        <xdr:cNvSpPr txBox="1"/>
      </xdr:nvSpPr>
      <xdr:spPr>
        <a:xfrm>
          <a:off x="6705111" y="136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90486</xdr:rowOff>
    </xdr:from>
    <xdr:to>
      <xdr:col>55</xdr:col>
      <xdr:colOff>0</xdr:colOff>
      <xdr:row>98</xdr:row>
      <xdr:rowOff>107555</xdr:rowOff>
    </xdr:to>
    <xdr:cxnSp macro="">
      <xdr:nvCxnSpPr>
        <xdr:cNvPr id="457" name="直線コネクタ 456"/>
        <xdr:cNvCxnSpPr/>
      </xdr:nvCxnSpPr>
      <xdr:spPr>
        <a:xfrm flipV="1">
          <a:off x="9639300" y="16892586"/>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93971</xdr:rowOff>
    </xdr:from>
    <xdr:to>
      <xdr:col>50</xdr:col>
      <xdr:colOff>114300</xdr:colOff>
      <xdr:row>98</xdr:row>
      <xdr:rowOff>107555</xdr:rowOff>
    </xdr:to>
    <xdr:cxnSp macro="">
      <xdr:nvCxnSpPr>
        <xdr:cNvPr id="460" name="直線コネクタ 459"/>
        <xdr:cNvCxnSpPr/>
      </xdr:nvCxnSpPr>
      <xdr:spPr>
        <a:xfrm>
          <a:off x="8750300" y="16896071"/>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93971</xdr:rowOff>
    </xdr:from>
    <xdr:to>
      <xdr:col>45</xdr:col>
      <xdr:colOff>177800</xdr:colOff>
      <xdr:row>98</xdr:row>
      <xdr:rowOff>110044</xdr:rowOff>
    </xdr:to>
    <xdr:cxnSp macro="">
      <xdr:nvCxnSpPr>
        <xdr:cNvPr id="463" name="直線コネクタ 462"/>
        <xdr:cNvCxnSpPr/>
      </xdr:nvCxnSpPr>
      <xdr:spPr>
        <a:xfrm flipV="1">
          <a:off x="7861300" y="16896071"/>
          <a:ext cx="889000" cy="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110044</xdr:rowOff>
    </xdr:from>
    <xdr:to>
      <xdr:col>41</xdr:col>
      <xdr:colOff>50800</xdr:colOff>
      <xdr:row>98</xdr:row>
      <xdr:rowOff>115267</xdr:rowOff>
    </xdr:to>
    <xdr:cxnSp macro="">
      <xdr:nvCxnSpPr>
        <xdr:cNvPr id="466" name="直線コネクタ 465"/>
        <xdr:cNvCxnSpPr/>
      </xdr:nvCxnSpPr>
      <xdr:spPr>
        <a:xfrm flipV="1">
          <a:off x="6972300" y="16912144"/>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39686</xdr:rowOff>
    </xdr:from>
    <xdr:to>
      <xdr:col>55</xdr:col>
      <xdr:colOff>50800</xdr:colOff>
      <xdr:row>98</xdr:row>
      <xdr:rowOff>141286</xdr:rowOff>
    </xdr:to>
    <xdr:sp macro="" textlink="">
      <xdr:nvSpPr>
        <xdr:cNvPr id="476" name="楕円 475"/>
        <xdr:cNvSpPr/>
      </xdr:nvSpPr>
      <xdr:spPr>
        <a:xfrm>
          <a:off x="10426700" y="1684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56755</xdr:rowOff>
    </xdr:from>
    <xdr:to>
      <xdr:col>50</xdr:col>
      <xdr:colOff>165100</xdr:colOff>
      <xdr:row>98</xdr:row>
      <xdr:rowOff>158355</xdr:rowOff>
    </xdr:to>
    <xdr:sp macro="" textlink="">
      <xdr:nvSpPr>
        <xdr:cNvPr id="478" name="楕円 477"/>
        <xdr:cNvSpPr/>
      </xdr:nvSpPr>
      <xdr:spPr>
        <a:xfrm>
          <a:off x="9588500" y="1685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149482</xdr:rowOff>
    </xdr:from>
    <xdr:ext cx="534377" cy="259045"/>
    <xdr:sp macro="" textlink="">
      <xdr:nvSpPr>
        <xdr:cNvPr id="479" name="テキスト ボックス 478"/>
        <xdr:cNvSpPr txBox="1"/>
      </xdr:nvSpPr>
      <xdr:spPr>
        <a:xfrm>
          <a:off x="9372111" y="1695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43171</xdr:rowOff>
    </xdr:from>
    <xdr:to>
      <xdr:col>46</xdr:col>
      <xdr:colOff>38100</xdr:colOff>
      <xdr:row>98</xdr:row>
      <xdr:rowOff>144771</xdr:rowOff>
    </xdr:to>
    <xdr:sp macro="" textlink="">
      <xdr:nvSpPr>
        <xdr:cNvPr id="480" name="楕円 479"/>
        <xdr:cNvSpPr/>
      </xdr:nvSpPr>
      <xdr:spPr>
        <a:xfrm>
          <a:off x="8699500" y="168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135898</xdr:rowOff>
    </xdr:from>
    <xdr:ext cx="599010" cy="259045"/>
    <xdr:sp macro="" textlink="">
      <xdr:nvSpPr>
        <xdr:cNvPr id="481" name="テキスト ボックス 480"/>
        <xdr:cNvSpPr txBox="1"/>
      </xdr:nvSpPr>
      <xdr:spPr>
        <a:xfrm>
          <a:off x="8450795" y="16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59244</xdr:rowOff>
    </xdr:from>
    <xdr:to>
      <xdr:col>41</xdr:col>
      <xdr:colOff>101600</xdr:colOff>
      <xdr:row>98</xdr:row>
      <xdr:rowOff>160844</xdr:rowOff>
    </xdr:to>
    <xdr:sp macro="" textlink="">
      <xdr:nvSpPr>
        <xdr:cNvPr id="482" name="楕円 481"/>
        <xdr:cNvSpPr/>
      </xdr:nvSpPr>
      <xdr:spPr>
        <a:xfrm>
          <a:off x="7810500" y="16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151971</xdr:rowOff>
    </xdr:from>
    <xdr:ext cx="534377" cy="259045"/>
    <xdr:sp macro="" textlink="">
      <xdr:nvSpPr>
        <xdr:cNvPr id="483" name="テキスト ボックス 482"/>
        <xdr:cNvSpPr txBox="1"/>
      </xdr:nvSpPr>
      <xdr:spPr>
        <a:xfrm>
          <a:off x="7594111" y="169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64467</xdr:rowOff>
    </xdr:from>
    <xdr:to>
      <xdr:col>36</xdr:col>
      <xdr:colOff>165100</xdr:colOff>
      <xdr:row>98</xdr:row>
      <xdr:rowOff>166067</xdr:rowOff>
    </xdr:to>
    <xdr:sp macro="" textlink="">
      <xdr:nvSpPr>
        <xdr:cNvPr id="484" name="楕円 483"/>
        <xdr:cNvSpPr/>
      </xdr:nvSpPr>
      <xdr:spPr>
        <a:xfrm>
          <a:off x="6921500" y="168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157194</xdr:rowOff>
    </xdr:from>
    <xdr:ext cx="534377" cy="259045"/>
    <xdr:sp macro="" textlink="">
      <xdr:nvSpPr>
        <xdr:cNvPr id="485" name="テキスト ボックス 484"/>
        <xdr:cNvSpPr txBox="1"/>
      </xdr:nvSpPr>
      <xdr:spPr>
        <a:xfrm>
          <a:off x="6705111" y="169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119023</xdr:rowOff>
    </xdr:from>
    <xdr:to>
      <xdr:col>85</xdr:col>
      <xdr:colOff>127000</xdr:colOff>
      <xdr:row>38</xdr:row>
      <xdr:rowOff>124278</xdr:rowOff>
    </xdr:to>
    <xdr:cxnSp macro="">
      <xdr:nvCxnSpPr>
        <xdr:cNvPr id="512" name="直線コネクタ 511"/>
        <xdr:cNvCxnSpPr/>
      </xdr:nvCxnSpPr>
      <xdr:spPr>
        <a:xfrm>
          <a:off x="15481300" y="6634123"/>
          <a:ext cx="8382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119023</xdr:rowOff>
    </xdr:from>
    <xdr:to>
      <xdr:col>81</xdr:col>
      <xdr:colOff>50800</xdr:colOff>
      <xdr:row>38</xdr:row>
      <xdr:rowOff>139440</xdr:rowOff>
    </xdr:to>
    <xdr:cxnSp macro="">
      <xdr:nvCxnSpPr>
        <xdr:cNvPr id="515" name="直線コネクタ 514"/>
        <xdr:cNvCxnSpPr/>
      </xdr:nvCxnSpPr>
      <xdr:spPr>
        <a:xfrm flipV="1">
          <a:off x="14592300" y="6634123"/>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132945</xdr:rowOff>
    </xdr:from>
    <xdr:to>
      <xdr:col>76</xdr:col>
      <xdr:colOff>114300</xdr:colOff>
      <xdr:row>38</xdr:row>
      <xdr:rowOff>139440</xdr:rowOff>
    </xdr:to>
    <xdr:cxnSp macro="">
      <xdr:nvCxnSpPr>
        <xdr:cNvPr id="518" name="直線コネクタ 517"/>
        <xdr:cNvCxnSpPr/>
      </xdr:nvCxnSpPr>
      <xdr:spPr>
        <a:xfrm>
          <a:off x="13703300" y="6648045"/>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132945</xdr:rowOff>
    </xdr:from>
    <xdr:to>
      <xdr:col>71</xdr:col>
      <xdr:colOff>177800</xdr:colOff>
      <xdr:row>38</xdr:row>
      <xdr:rowOff>135647</xdr:rowOff>
    </xdr:to>
    <xdr:cxnSp macro="">
      <xdr:nvCxnSpPr>
        <xdr:cNvPr id="521" name="直線コネクタ 520"/>
        <xdr:cNvCxnSpPr/>
      </xdr:nvCxnSpPr>
      <xdr:spPr>
        <a:xfrm flipV="1">
          <a:off x="12814300" y="6648045"/>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73478</xdr:rowOff>
    </xdr:from>
    <xdr:to>
      <xdr:col>85</xdr:col>
      <xdr:colOff>177800</xdr:colOff>
      <xdr:row>39</xdr:row>
      <xdr:rowOff>3628</xdr:rowOff>
    </xdr:to>
    <xdr:sp macro="" textlink="">
      <xdr:nvSpPr>
        <xdr:cNvPr id="531" name="楕円 530"/>
        <xdr:cNvSpPr/>
      </xdr:nvSpPr>
      <xdr:spPr>
        <a:xfrm>
          <a:off x="16268700" y="658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26754</xdr:rowOff>
    </xdr:from>
    <xdr:ext cx="469744" cy="259045"/>
    <xdr:sp macro="" textlink="">
      <xdr:nvSpPr>
        <xdr:cNvPr id="532" name="災害復旧事業費該当値テキスト"/>
        <xdr:cNvSpPr txBox="1"/>
      </xdr:nvSpPr>
      <xdr:spPr>
        <a:xfrm>
          <a:off x="16370300" y="654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68223</xdr:rowOff>
    </xdr:from>
    <xdr:to>
      <xdr:col>81</xdr:col>
      <xdr:colOff>101600</xdr:colOff>
      <xdr:row>38</xdr:row>
      <xdr:rowOff>169823</xdr:rowOff>
    </xdr:to>
    <xdr:sp macro="" textlink="">
      <xdr:nvSpPr>
        <xdr:cNvPr id="533" name="楕円 532"/>
        <xdr:cNvSpPr/>
      </xdr:nvSpPr>
      <xdr:spPr>
        <a:xfrm>
          <a:off x="15430500" y="65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160950</xdr:rowOff>
    </xdr:from>
    <xdr:ext cx="469744" cy="259045"/>
    <xdr:sp macro="" textlink="">
      <xdr:nvSpPr>
        <xdr:cNvPr id="534" name="テキスト ボックス 533"/>
        <xdr:cNvSpPr txBox="1"/>
      </xdr:nvSpPr>
      <xdr:spPr>
        <a:xfrm>
          <a:off x="15246428" y="66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88640</xdr:rowOff>
    </xdr:from>
    <xdr:to>
      <xdr:col>76</xdr:col>
      <xdr:colOff>165100</xdr:colOff>
      <xdr:row>39</xdr:row>
      <xdr:rowOff>18790</xdr:rowOff>
    </xdr:to>
    <xdr:sp macro="" textlink="">
      <xdr:nvSpPr>
        <xdr:cNvPr id="535" name="楕円 534"/>
        <xdr:cNvSpPr/>
      </xdr:nvSpPr>
      <xdr:spPr>
        <a:xfrm>
          <a:off x="14541500" y="6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9917</xdr:rowOff>
    </xdr:from>
    <xdr:ext cx="378565" cy="259045"/>
    <xdr:sp macro="" textlink="">
      <xdr:nvSpPr>
        <xdr:cNvPr id="536" name="テキスト ボックス 535"/>
        <xdr:cNvSpPr txBox="1"/>
      </xdr:nvSpPr>
      <xdr:spPr>
        <a:xfrm>
          <a:off x="14403017" y="6696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82145</xdr:rowOff>
    </xdr:from>
    <xdr:to>
      <xdr:col>72</xdr:col>
      <xdr:colOff>38100</xdr:colOff>
      <xdr:row>39</xdr:row>
      <xdr:rowOff>12295</xdr:rowOff>
    </xdr:to>
    <xdr:sp macro="" textlink="">
      <xdr:nvSpPr>
        <xdr:cNvPr id="537" name="楕円 536"/>
        <xdr:cNvSpPr/>
      </xdr:nvSpPr>
      <xdr:spPr>
        <a:xfrm>
          <a:off x="13652500" y="6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3422</xdr:rowOff>
    </xdr:from>
    <xdr:ext cx="469744" cy="259045"/>
    <xdr:sp macro="" textlink="">
      <xdr:nvSpPr>
        <xdr:cNvPr id="538" name="テキスト ボックス 537"/>
        <xdr:cNvSpPr txBox="1"/>
      </xdr:nvSpPr>
      <xdr:spPr>
        <a:xfrm>
          <a:off x="13468428" y="6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84847</xdr:rowOff>
    </xdr:from>
    <xdr:to>
      <xdr:col>67</xdr:col>
      <xdr:colOff>101600</xdr:colOff>
      <xdr:row>39</xdr:row>
      <xdr:rowOff>14997</xdr:rowOff>
    </xdr:to>
    <xdr:sp macro="" textlink="">
      <xdr:nvSpPr>
        <xdr:cNvPr id="539" name="楕円 538"/>
        <xdr:cNvSpPr/>
      </xdr:nvSpPr>
      <xdr:spPr>
        <a:xfrm>
          <a:off x="12763500" y="65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6124</xdr:rowOff>
    </xdr:from>
    <xdr:ext cx="469744" cy="259045"/>
    <xdr:sp macro="" textlink="">
      <xdr:nvSpPr>
        <xdr:cNvPr id="540" name="テキスト ボックス 539"/>
        <xdr:cNvSpPr txBox="1"/>
      </xdr:nvSpPr>
      <xdr:spPr>
        <a:xfrm>
          <a:off x="12579428" y="669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21453</xdr:rowOff>
    </xdr:from>
    <xdr:to>
      <xdr:col>85</xdr:col>
      <xdr:colOff>127000</xdr:colOff>
      <xdr:row>78</xdr:row>
      <xdr:rowOff>27665</xdr:rowOff>
    </xdr:to>
    <xdr:cxnSp macro="">
      <xdr:nvCxnSpPr>
        <xdr:cNvPr id="618" name="直線コネクタ 617"/>
        <xdr:cNvCxnSpPr/>
      </xdr:nvCxnSpPr>
      <xdr:spPr>
        <a:xfrm>
          <a:off x="15481300" y="13394553"/>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21453</xdr:rowOff>
    </xdr:from>
    <xdr:to>
      <xdr:col>81</xdr:col>
      <xdr:colOff>50800</xdr:colOff>
      <xdr:row>78</xdr:row>
      <xdr:rowOff>29448</xdr:rowOff>
    </xdr:to>
    <xdr:cxnSp macro="">
      <xdr:nvCxnSpPr>
        <xdr:cNvPr id="621" name="直線コネクタ 620"/>
        <xdr:cNvCxnSpPr/>
      </xdr:nvCxnSpPr>
      <xdr:spPr>
        <a:xfrm flipV="1">
          <a:off x="14592300" y="1339455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29448</xdr:rowOff>
    </xdr:from>
    <xdr:to>
      <xdr:col>76</xdr:col>
      <xdr:colOff>114300</xdr:colOff>
      <xdr:row>78</xdr:row>
      <xdr:rowOff>35364</xdr:rowOff>
    </xdr:to>
    <xdr:cxnSp macro="">
      <xdr:nvCxnSpPr>
        <xdr:cNvPr id="624" name="直線コネクタ 623"/>
        <xdr:cNvCxnSpPr/>
      </xdr:nvCxnSpPr>
      <xdr:spPr>
        <a:xfrm flipV="1">
          <a:off x="13703300" y="13402548"/>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35364</xdr:rowOff>
    </xdr:from>
    <xdr:to>
      <xdr:col>71</xdr:col>
      <xdr:colOff>177800</xdr:colOff>
      <xdr:row>78</xdr:row>
      <xdr:rowOff>43191</xdr:rowOff>
    </xdr:to>
    <xdr:cxnSp macro="">
      <xdr:nvCxnSpPr>
        <xdr:cNvPr id="627" name="直線コネクタ 626"/>
        <xdr:cNvCxnSpPr/>
      </xdr:nvCxnSpPr>
      <xdr:spPr>
        <a:xfrm flipV="1">
          <a:off x="12814300" y="13408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148315</xdr:rowOff>
    </xdr:from>
    <xdr:to>
      <xdr:col>85</xdr:col>
      <xdr:colOff>177800</xdr:colOff>
      <xdr:row>78</xdr:row>
      <xdr:rowOff>78465</xdr:rowOff>
    </xdr:to>
    <xdr:sp macro="" textlink="">
      <xdr:nvSpPr>
        <xdr:cNvPr id="637" name="楕円 636"/>
        <xdr:cNvSpPr/>
      </xdr:nvSpPr>
      <xdr:spPr>
        <a:xfrm>
          <a:off x="16268700" y="133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126742</xdr:rowOff>
    </xdr:from>
    <xdr:ext cx="534377" cy="259045"/>
    <xdr:sp macro="" textlink="">
      <xdr:nvSpPr>
        <xdr:cNvPr id="638" name="公債費該当値テキスト"/>
        <xdr:cNvSpPr txBox="1"/>
      </xdr:nvSpPr>
      <xdr:spPr>
        <a:xfrm>
          <a:off x="16370300" y="133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142103</xdr:rowOff>
    </xdr:from>
    <xdr:to>
      <xdr:col>81</xdr:col>
      <xdr:colOff>101600</xdr:colOff>
      <xdr:row>78</xdr:row>
      <xdr:rowOff>72253</xdr:rowOff>
    </xdr:to>
    <xdr:sp macro="" textlink="">
      <xdr:nvSpPr>
        <xdr:cNvPr id="639" name="楕円 638"/>
        <xdr:cNvSpPr/>
      </xdr:nvSpPr>
      <xdr:spPr>
        <a:xfrm>
          <a:off x="15430500" y="1334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63380</xdr:rowOff>
    </xdr:from>
    <xdr:ext cx="599010" cy="259045"/>
    <xdr:sp macro="" textlink="">
      <xdr:nvSpPr>
        <xdr:cNvPr id="640" name="テキスト ボックス 639"/>
        <xdr:cNvSpPr txBox="1"/>
      </xdr:nvSpPr>
      <xdr:spPr>
        <a:xfrm>
          <a:off x="15181795" y="134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150098</xdr:rowOff>
    </xdr:from>
    <xdr:to>
      <xdr:col>76</xdr:col>
      <xdr:colOff>165100</xdr:colOff>
      <xdr:row>78</xdr:row>
      <xdr:rowOff>80248</xdr:rowOff>
    </xdr:to>
    <xdr:sp macro="" textlink="">
      <xdr:nvSpPr>
        <xdr:cNvPr id="641" name="楕円 640"/>
        <xdr:cNvSpPr/>
      </xdr:nvSpPr>
      <xdr:spPr>
        <a:xfrm>
          <a:off x="145415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71375</xdr:rowOff>
    </xdr:from>
    <xdr:ext cx="534377" cy="259045"/>
    <xdr:sp macro="" textlink="">
      <xdr:nvSpPr>
        <xdr:cNvPr id="642" name="テキスト ボックス 641"/>
        <xdr:cNvSpPr txBox="1"/>
      </xdr:nvSpPr>
      <xdr:spPr>
        <a:xfrm>
          <a:off x="14325111" y="134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156014</xdr:rowOff>
    </xdr:from>
    <xdr:to>
      <xdr:col>72</xdr:col>
      <xdr:colOff>38100</xdr:colOff>
      <xdr:row>78</xdr:row>
      <xdr:rowOff>86164</xdr:rowOff>
    </xdr:to>
    <xdr:sp macro="" textlink="">
      <xdr:nvSpPr>
        <xdr:cNvPr id="643" name="楕円 642"/>
        <xdr:cNvSpPr/>
      </xdr:nvSpPr>
      <xdr:spPr>
        <a:xfrm>
          <a:off x="13652500" y="133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77291</xdr:rowOff>
    </xdr:from>
    <xdr:ext cx="534377" cy="259045"/>
    <xdr:sp macro="" textlink="">
      <xdr:nvSpPr>
        <xdr:cNvPr id="644" name="テキスト ボックス 643"/>
        <xdr:cNvSpPr txBox="1"/>
      </xdr:nvSpPr>
      <xdr:spPr>
        <a:xfrm>
          <a:off x="13436111" y="134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163841</xdr:rowOff>
    </xdr:from>
    <xdr:to>
      <xdr:col>67</xdr:col>
      <xdr:colOff>101600</xdr:colOff>
      <xdr:row>78</xdr:row>
      <xdr:rowOff>93991</xdr:rowOff>
    </xdr:to>
    <xdr:sp macro="" textlink="">
      <xdr:nvSpPr>
        <xdr:cNvPr id="645" name="楕円 644"/>
        <xdr:cNvSpPr/>
      </xdr:nvSpPr>
      <xdr:spPr>
        <a:xfrm>
          <a:off x="12763500" y="133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85118</xdr:rowOff>
    </xdr:from>
    <xdr:ext cx="534377" cy="259045"/>
    <xdr:sp macro="" textlink="">
      <xdr:nvSpPr>
        <xdr:cNvPr id="646" name="テキスト ボックス 645"/>
        <xdr:cNvSpPr txBox="1"/>
      </xdr:nvSpPr>
      <xdr:spPr>
        <a:xfrm>
          <a:off x="12547111" y="134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130631</xdr:rowOff>
    </xdr:from>
    <xdr:to>
      <xdr:col>85</xdr:col>
      <xdr:colOff>127000</xdr:colOff>
      <xdr:row>98</xdr:row>
      <xdr:rowOff>135739</xdr:rowOff>
    </xdr:to>
    <xdr:cxnSp macro="">
      <xdr:nvCxnSpPr>
        <xdr:cNvPr id="673" name="直線コネクタ 672"/>
        <xdr:cNvCxnSpPr/>
      </xdr:nvCxnSpPr>
      <xdr:spPr>
        <a:xfrm>
          <a:off x="15481300" y="16932731"/>
          <a:ext cx="8382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119185</xdr:rowOff>
    </xdr:from>
    <xdr:to>
      <xdr:col>81</xdr:col>
      <xdr:colOff>50800</xdr:colOff>
      <xdr:row>98</xdr:row>
      <xdr:rowOff>130631</xdr:rowOff>
    </xdr:to>
    <xdr:cxnSp macro="">
      <xdr:nvCxnSpPr>
        <xdr:cNvPr id="676" name="直線コネクタ 675"/>
        <xdr:cNvCxnSpPr/>
      </xdr:nvCxnSpPr>
      <xdr:spPr>
        <a:xfrm>
          <a:off x="14592300" y="16921285"/>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118137</xdr:rowOff>
    </xdr:from>
    <xdr:to>
      <xdr:col>76</xdr:col>
      <xdr:colOff>114300</xdr:colOff>
      <xdr:row>98</xdr:row>
      <xdr:rowOff>119185</xdr:rowOff>
    </xdr:to>
    <xdr:cxnSp macro="">
      <xdr:nvCxnSpPr>
        <xdr:cNvPr id="679" name="直線コネクタ 678"/>
        <xdr:cNvCxnSpPr/>
      </xdr:nvCxnSpPr>
      <xdr:spPr>
        <a:xfrm>
          <a:off x="13703300" y="16920237"/>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94138</xdr:rowOff>
    </xdr:from>
    <xdr:to>
      <xdr:col>71</xdr:col>
      <xdr:colOff>177800</xdr:colOff>
      <xdr:row>98</xdr:row>
      <xdr:rowOff>118137</xdr:rowOff>
    </xdr:to>
    <xdr:cxnSp macro="">
      <xdr:nvCxnSpPr>
        <xdr:cNvPr id="682" name="直線コネクタ 681"/>
        <xdr:cNvCxnSpPr/>
      </xdr:nvCxnSpPr>
      <xdr:spPr>
        <a:xfrm>
          <a:off x="12814300" y="16896238"/>
          <a:ext cx="889000" cy="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84939</xdr:rowOff>
    </xdr:from>
    <xdr:to>
      <xdr:col>85</xdr:col>
      <xdr:colOff>177800</xdr:colOff>
      <xdr:row>99</xdr:row>
      <xdr:rowOff>15089</xdr:rowOff>
    </xdr:to>
    <xdr:sp macro="" textlink="">
      <xdr:nvSpPr>
        <xdr:cNvPr id="692" name="楕円 691"/>
        <xdr:cNvSpPr/>
      </xdr:nvSpPr>
      <xdr:spPr>
        <a:xfrm>
          <a:off x="16268700" y="16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171316</xdr:rowOff>
    </xdr:from>
    <xdr:ext cx="469744" cy="259045"/>
    <xdr:sp macro="" textlink="">
      <xdr:nvSpPr>
        <xdr:cNvPr id="693" name="積立金該当値テキスト"/>
        <xdr:cNvSpPr txBox="1"/>
      </xdr:nvSpPr>
      <xdr:spPr>
        <a:xfrm>
          <a:off x="16370300" y="168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79831</xdr:rowOff>
    </xdr:from>
    <xdr:to>
      <xdr:col>81</xdr:col>
      <xdr:colOff>101600</xdr:colOff>
      <xdr:row>99</xdr:row>
      <xdr:rowOff>9981</xdr:rowOff>
    </xdr:to>
    <xdr:sp macro="" textlink="">
      <xdr:nvSpPr>
        <xdr:cNvPr id="694" name="楕円 693"/>
        <xdr:cNvSpPr/>
      </xdr:nvSpPr>
      <xdr:spPr>
        <a:xfrm>
          <a:off x="15430500" y="168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1108</xdr:rowOff>
    </xdr:from>
    <xdr:ext cx="469744" cy="259045"/>
    <xdr:sp macro="" textlink="">
      <xdr:nvSpPr>
        <xdr:cNvPr id="695" name="テキスト ボックス 694"/>
        <xdr:cNvSpPr txBox="1"/>
      </xdr:nvSpPr>
      <xdr:spPr>
        <a:xfrm>
          <a:off x="15246428" y="1697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68385</xdr:rowOff>
    </xdr:from>
    <xdr:to>
      <xdr:col>76</xdr:col>
      <xdr:colOff>165100</xdr:colOff>
      <xdr:row>98</xdr:row>
      <xdr:rowOff>169985</xdr:rowOff>
    </xdr:to>
    <xdr:sp macro="" textlink="">
      <xdr:nvSpPr>
        <xdr:cNvPr id="696" name="楕円 695"/>
        <xdr:cNvSpPr/>
      </xdr:nvSpPr>
      <xdr:spPr>
        <a:xfrm>
          <a:off x="14541500" y="168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161112</xdr:rowOff>
    </xdr:from>
    <xdr:ext cx="534377" cy="259045"/>
    <xdr:sp macro="" textlink="">
      <xdr:nvSpPr>
        <xdr:cNvPr id="697" name="テキスト ボックス 696"/>
        <xdr:cNvSpPr txBox="1"/>
      </xdr:nvSpPr>
      <xdr:spPr>
        <a:xfrm>
          <a:off x="14325111" y="169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67337</xdr:rowOff>
    </xdr:from>
    <xdr:to>
      <xdr:col>72</xdr:col>
      <xdr:colOff>38100</xdr:colOff>
      <xdr:row>98</xdr:row>
      <xdr:rowOff>168937</xdr:rowOff>
    </xdr:to>
    <xdr:sp macro="" textlink="">
      <xdr:nvSpPr>
        <xdr:cNvPr id="698" name="楕円 697"/>
        <xdr:cNvSpPr/>
      </xdr:nvSpPr>
      <xdr:spPr>
        <a:xfrm>
          <a:off x="13652500" y="168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160064</xdr:rowOff>
    </xdr:from>
    <xdr:ext cx="534377" cy="259045"/>
    <xdr:sp macro="" textlink="">
      <xdr:nvSpPr>
        <xdr:cNvPr id="699" name="テキスト ボックス 698"/>
        <xdr:cNvSpPr txBox="1"/>
      </xdr:nvSpPr>
      <xdr:spPr>
        <a:xfrm>
          <a:off x="13436111" y="1696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43338</xdr:rowOff>
    </xdr:from>
    <xdr:to>
      <xdr:col>67</xdr:col>
      <xdr:colOff>101600</xdr:colOff>
      <xdr:row>98</xdr:row>
      <xdr:rowOff>144938</xdr:rowOff>
    </xdr:to>
    <xdr:sp macro="" textlink="">
      <xdr:nvSpPr>
        <xdr:cNvPr id="700" name="楕円 699"/>
        <xdr:cNvSpPr/>
      </xdr:nvSpPr>
      <xdr:spPr>
        <a:xfrm>
          <a:off x="127635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136065</xdr:rowOff>
    </xdr:from>
    <xdr:ext cx="534377" cy="259045"/>
    <xdr:sp macro="" textlink="">
      <xdr:nvSpPr>
        <xdr:cNvPr id="701" name="テキスト ボックス 700"/>
        <xdr:cNvSpPr txBox="1"/>
      </xdr:nvSpPr>
      <xdr:spPr>
        <a:xfrm>
          <a:off x="12547111" y="169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22943</xdr:rowOff>
    </xdr:from>
    <xdr:to>
      <xdr:col>102</xdr:col>
      <xdr:colOff>114300</xdr:colOff>
      <xdr:row>39</xdr:row>
      <xdr:rowOff>44450</xdr:rowOff>
    </xdr:to>
    <xdr:cxnSp macro="">
      <xdr:nvCxnSpPr>
        <xdr:cNvPr id="739" name="直線コネクタ 738"/>
        <xdr:cNvCxnSpPr/>
      </xdr:nvCxnSpPr>
      <xdr:spPr>
        <a:xfrm>
          <a:off x="18656300" y="6709493"/>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65003</xdr:rowOff>
    </xdr:from>
    <xdr:ext cx="469744" cy="259045"/>
    <xdr:sp macro="" textlink="">
      <xdr:nvSpPr>
        <xdr:cNvPr id="743" name="テキスト ボックス 742"/>
        <xdr:cNvSpPr txBox="1"/>
      </xdr:nvSpPr>
      <xdr:spPr>
        <a:xfrm>
          <a:off x="18421428" y="675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143593</xdr:rowOff>
    </xdr:from>
    <xdr:to>
      <xdr:col>98</xdr:col>
      <xdr:colOff>38100</xdr:colOff>
      <xdr:row>39</xdr:row>
      <xdr:rowOff>73743</xdr:rowOff>
    </xdr:to>
    <xdr:sp macro="" textlink="">
      <xdr:nvSpPr>
        <xdr:cNvPr id="757" name="楕円 756"/>
        <xdr:cNvSpPr/>
      </xdr:nvSpPr>
      <xdr:spPr>
        <a:xfrm>
          <a:off x="18605500" y="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90269</xdr:rowOff>
    </xdr:from>
    <xdr:ext cx="469744" cy="259045"/>
    <xdr:sp macro="" textlink="">
      <xdr:nvSpPr>
        <xdr:cNvPr id="758" name="テキスト ボックス 757"/>
        <xdr:cNvSpPr txBox="1"/>
      </xdr:nvSpPr>
      <xdr:spPr>
        <a:xfrm>
          <a:off x="18421428" y="643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106370</xdr:rowOff>
    </xdr:from>
    <xdr:to>
      <xdr:col>116</xdr:col>
      <xdr:colOff>63500</xdr:colOff>
      <xdr:row>58</xdr:row>
      <xdr:rowOff>121572</xdr:rowOff>
    </xdr:to>
    <xdr:cxnSp macro="">
      <xdr:nvCxnSpPr>
        <xdr:cNvPr id="785" name="直線コネクタ 784"/>
        <xdr:cNvCxnSpPr/>
      </xdr:nvCxnSpPr>
      <xdr:spPr>
        <a:xfrm flipV="1">
          <a:off x="21323300" y="10050470"/>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121572</xdr:rowOff>
    </xdr:from>
    <xdr:to>
      <xdr:col>111</xdr:col>
      <xdr:colOff>177800</xdr:colOff>
      <xdr:row>58</xdr:row>
      <xdr:rowOff>123081</xdr:rowOff>
    </xdr:to>
    <xdr:cxnSp macro="">
      <xdr:nvCxnSpPr>
        <xdr:cNvPr id="788" name="直線コネクタ 787"/>
        <xdr:cNvCxnSpPr/>
      </xdr:nvCxnSpPr>
      <xdr:spPr>
        <a:xfrm flipV="1">
          <a:off x="20434300" y="1006567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121229</xdr:rowOff>
    </xdr:from>
    <xdr:to>
      <xdr:col>107</xdr:col>
      <xdr:colOff>50800</xdr:colOff>
      <xdr:row>58</xdr:row>
      <xdr:rowOff>123081</xdr:rowOff>
    </xdr:to>
    <xdr:cxnSp macro="">
      <xdr:nvCxnSpPr>
        <xdr:cNvPr id="791" name="直線コネクタ 790"/>
        <xdr:cNvCxnSpPr/>
      </xdr:nvCxnSpPr>
      <xdr:spPr>
        <a:xfrm>
          <a:off x="19545300" y="10065329"/>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121229</xdr:rowOff>
    </xdr:from>
    <xdr:to>
      <xdr:col>102</xdr:col>
      <xdr:colOff>114300</xdr:colOff>
      <xdr:row>58</xdr:row>
      <xdr:rowOff>128522</xdr:rowOff>
    </xdr:to>
    <xdr:cxnSp macro="">
      <xdr:nvCxnSpPr>
        <xdr:cNvPr id="794" name="直線コネクタ 793"/>
        <xdr:cNvCxnSpPr/>
      </xdr:nvCxnSpPr>
      <xdr:spPr>
        <a:xfrm flipV="1">
          <a:off x="18656300" y="10065329"/>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55570</xdr:rowOff>
    </xdr:from>
    <xdr:to>
      <xdr:col>116</xdr:col>
      <xdr:colOff>114300</xdr:colOff>
      <xdr:row>58</xdr:row>
      <xdr:rowOff>157170</xdr:rowOff>
    </xdr:to>
    <xdr:sp macro="" textlink="">
      <xdr:nvSpPr>
        <xdr:cNvPr id="804" name="楕円 803"/>
        <xdr:cNvSpPr/>
      </xdr:nvSpPr>
      <xdr:spPr>
        <a:xfrm>
          <a:off x="22110700" y="99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141947</xdr:rowOff>
    </xdr:from>
    <xdr:ext cx="469744" cy="259045"/>
    <xdr:sp macro="" textlink="">
      <xdr:nvSpPr>
        <xdr:cNvPr id="805" name="貸付金該当値テキスト"/>
        <xdr:cNvSpPr txBox="1"/>
      </xdr:nvSpPr>
      <xdr:spPr>
        <a:xfrm>
          <a:off x="22212300" y="991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70772</xdr:rowOff>
    </xdr:from>
    <xdr:to>
      <xdr:col>112</xdr:col>
      <xdr:colOff>38100</xdr:colOff>
      <xdr:row>59</xdr:row>
      <xdr:rowOff>922</xdr:rowOff>
    </xdr:to>
    <xdr:sp macro="" textlink="">
      <xdr:nvSpPr>
        <xdr:cNvPr id="806" name="楕円 805"/>
        <xdr:cNvSpPr/>
      </xdr:nvSpPr>
      <xdr:spPr>
        <a:xfrm>
          <a:off x="21272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163499</xdr:rowOff>
    </xdr:from>
    <xdr:ext cx="378565" cy="259045"/>
    <xdr:sp macro="" textlink="">
      <xdr:nvSpPr>
        <xdr:cNvPr id="807" name="テキスト ボックス 806"/>
        <xdr:cNvSpPr txBox="1"/>
      </xdr:nvSpPr>
      <xdr:spPr>
        <a:xfrm>
          <a:off x="21134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72281</xdr:rowOff>
    </xdr:from>
    <xdr:to>
      <xdr:col>107</xdr:col>
      <xdr:colOff>101600</xdr:colOff>
      <xdr:row>59</xdr:row>
      <xdr:rowOff>2431</xdr:rowOff>
    </xdr:to>
    <xdr:sp macro="" textlink="">
      <xdr:nvSpPr>
        <xdr:cNvPr id="808" name="楕円 807"/>
        <xdr:cNvSpPr/>
      </xdr:nvSpPr>
      <xdr:spPr>
        <a:xfrm>
          <a:off x="20383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165008</xdr:rowOff>
    </xdr:from>
    <xdr:ext cx="378565" cy="259045"/>
    <xdr:sp macro="" textlink="">
      <xdr:nvSpPr>
        <xdr:cNvPr id="809" name="テキスト ボックス 808"/>
        <xdr:cNvSpPr txBox="1"/>
      </xdr:nvSpPr>
      <xdr:spPr>
        <a:xfrm>
          <a:off x="20245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70429</xdr:rowOff>
    </xdr:from>
    <xdr:to>
      <xdr:col>102</xdr:col>
      <xdr:colOff>165100</xdr:colOff>
      <xdr:row>59</xdr:row>
      <xdr:rowOff>579</xdr:rowOff>
    </xdr:to>
    <xdr:sp macro="" textlink="">
      <xdr:nvSpPr>
        <xdr:cNvPr id="810" name="楕円 809"/>
        <xdr:cNvSpPr/>
      </xdr:nvSpPr>
      <xdr:spPr>
        <a:xfrm>
          <a:off x="19494500" y="100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163156</xdr:rowOff>
    </xdr:from>
    <xdr:ext cx="378565" cy="259045"/>
    <xdr:sp macro="" textlink="">
      <xdr:nvSpPr>
        <xdr:cNvPr id="811" name="テキスト ボックス 810"/>
        <xdr:cNvSpPr txBox="1"/>
      </xdr:nvSpPr>
      <xdr:spPr>
        <a:xfrm>
          <a:off x="19356017" y="1010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77722</xdr:rowOff>
    </xdr:from>
    <xdr:to>
      <xdr:col>98</xdr:col>
      <xdr:colOff>38100</xdr:colOff>
      <xdr:row>59</xdr:row>
      <xdr:rowOff>7872</xdr:rowOff>
    </xdr:to>
    <xdr:sp macro="" textlink="">
      <xdr:nvSpPr>
        <xdr:cNvPr id="812" name="楕円 811"/>
        <xdr:cNvSpPr/>
      </xdr:nvSpPr>
      <xdr:spPr>
        <a:xfrm>
          <a:off x="18605500" y="100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170449</xdr:rowOff>
    </xdr:from>
    <xdr:ext cx="378565" cy="259045"/>
    <xdr:sp macro="" textlink="">
      <xdr:nvSpPr>
        <xdr:cNvPr id="813" name="テキスト ボックス 812"/>
        <xdr:cNvSpPr txBox="1"/>
      </xdr:nvSpPr>
      <xdr:spPr>
        <a:xfrm>
          <a:off x="18467017" y="10114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24678</xdr:rowOff>
    </xdr:from>
    <xdr:to>
      <xdr:col>116</xdr:col>
      <xdr:colOff>63500</xdr:colOff>
      <xdr:row>78</xdr:row>
      <xdr:rowOff>96634</xdr:rowOff>
    </xdr:to>
    <xdr:cxnSp macro="">
      <xdr:nvCxnSpPr>
        <xdr:cNvPr id="844" name="直線コネクタ 843"/>
        <xdr:cNvCxnSpPr/>
      </xdr:nvCxnSpPr>
      <xdr:spPr>
        <a:xfrm>
          <a:off x="21323300" y="13397778"/>
          <a:ext cx="838200" cy="7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20631</xdr:rowOff>
    </xdr:from>
    <xdr:to>
      <xdr:col>111</xdr:col>
      <xdr:colOff>177800</xdr:colOff>
      <xdr:row>78</xdr:row>
      <xdr:rowOff>24678</xdr:rowOff>
    </xdr:to>
    <xdr:cxnSp macro="">
      <xdr:nvCxnSpPr>
        <xdr:cNvPr id="847" name="直線コネクタ 846"/>
        <xdr:cNvCxnSpPr/>
      </xdr:nvCxnSpPr>
      <xdr:spPr>
        <a:xfrm>
          <a:off x="20434300" y="13393731"/>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20439</xdr:rowOff>
    </xdr:from>
    <xdr:to>
      <xdr:col>107</xdr:col>
      <xdr:colOff>50800</xdr:colOff>
      <xdr:row>78</xdr:row>
      <xdr:rowOff>20631</xdr:rowOff>
    </xdr:to>
    <xdr:cxnSp macro="">
      <xdr:nvCxnSpPr>
        <xdr:cNvPr id="850" name="直線コネクタ 849"/>
        <xdr:cNvCxnSpPr/>
      </xdr:nvCxnSpPr>
      <xdr:spPr>
        <a:xfrm>
          <a:off x="19545300" y="1339353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12791</xdr:rowOff>
    </xdr:from>
    <xdr:to>
      <xdr:col>102</xdr:col>
      <xdr:colOff>114300</xdr:colOff>
      <xdr:row>78</xdr:row>
      <xdr:rowOff>20439</xdr:rowOff>
    </xdr:to>
    <xdr:cxnSp macro="">
      <xdr:nvCxnSpPr>
        <xdr:cNvPr id="853" name="直線コネクタ 852"/>
        <xdr:cNvCxnSpPr/>
      </xdr:nvCxnSpPr>
      <xdr:spPr>
        <a:xfrm>
          <a:off x="18656300" y="13385891"/>
          <a:ext cx="8890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45834</xdr:rowOff>
    </xdr:from>
    <xdr:to>
      <xdr:col>116</xdr:col>
      <xdr:colOff>114300</xdr:colOff>
      <xdr:row>78</xdr:row>
      <xdr:rowOff>147434</xdr:rowOff>
    </xdr:to>
    <xdr:sp macro="" textlink="">
      <xdr:nvSpPr>
        <xdr:cNvPr id="863" name="楕円 862"/>
        <xdr:cNvSpPr/>
      </xdr:nvSpPr>
      <xdr:spPr>
        <a:xfrm>
          <a:off x="22110700" y="134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132211</xdr:rowOff>
    </xdr:from>
    <xdr:ext cx="534377" cy="259045"/>
    <xdr:sp macro="" textlink="">
      <xdr:nvSpPr>
        <xdr:cNvPr id="864" name="繰出金該当値テキスト"/>
        <xdr:cNvSpPr txBox="1"/>
      </xdr:nvSpPr>
      <xdr:spPr>
        <a:xfrm>
          <a:off x="22212300" y="13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145328</xdr:rowOff>
    </xdr:from>
    <xdr:to>
      <xdr:col>112</xdr:col>
      <xdr:colOff>38100</xdr:colOff>
      <xdr:row>78</xdr:row>
      <xdr:rowOff>75478</xdr:rowOff>
    </xdr:to>
    <xdr:sp macro="" textlink="">
      <xdr:nvSpPr>
        <xdr:cNvPr id="865" name="楕円 864"/>
        <xdr:cNvSpPr/>
      </xdr:nvSpPr>
      <xdr:spPr>
        <a:xfrm>
          <a:off x="21272500" y="133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66605</xdr:rowOff>
    </xdr:from>
    <xdr:ext cx="534377" cy="259045"/>
    <xdr:sp macro="" textlink="">
      <xdr:nvSpPr>
        <xdr:cNvPr id="866" name="テキスト ボックス 865"/>
        <xdr:cNvSpPr txBox="1"/>
      </xdr:nvSpPr>
      <xdr:spPr>
        <a:xfrm>
          <a:off x="21056111" y="134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141281</xdr:rowOff>
    </xdr:from>
    <xdr:to>
      <xdr:col>107</xdr:col>
      <xdr:colOff>101600</xdr:colOff>
      <xdr:row>78</xdr:row>
      <xdr:rowOff>71431</xdr:rowOff>
    </xdr:to>
    <xdr:sp macro="" textlink="">
      <xdr:nvSpPr>
        <xdr:cNvPr id="867" name="楕円 866"/>
        <xdr:cNvSpPr/>
      </xdr:nvSpPr>
      <xdr:spPr>
        <a:xfrm>
          <a:off x="20383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62558</xdr:rowOff>
    </xdr:from>
    <xdr:ext cx="534377" cy="259045"/>
    <xdr:sp macro="" textlink="">
      <xdr:nvSpPr>
        <xdr:cNvPr id="868" name="テキスト ボックス 867"/>
        <xdr:cNvSpPr txBox="1"/>
      </xdr:nvSpPr>
      <xdr:spPr>
        <a:xfrm>
          <a:off x="20167111" y="134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141089</xdr:rowOff>
    </xdr:from>
    <xdr:to>
      <xdr:col>102</xdr:col>
      <xdr:colOff>165100</xdr:colOff>
      <xdr:row>78</xdr:row>
      <xdr:rowOff>71239</xdr:rowOff>
    </xdr:to>
    <xdr:sp macro="" textlink="">
      <xdr:nvSpPr>
        <xdr:cNvPr id="869" name="楕円 868"/>
        <xdr:cNvSpPr/>
      </xdr:nvSpPr>
      <xdr:spPr>
        <a:xfrm>
          <a:off x="19494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62366</xdr:rowOff>
    </xdr:from>
    <xdr:ext cx="534377" cy="259045"/>
    <xdr:sp macro="" textlink="">
      <xdr:nvSpPr>
        <xdr:cNvPr id="870" name="テキスト ボックス 869"/>
        <xdr:cNvSpPr txBox="1"/>
      </xdr:nvSpPr>
      <xdr:spPr>
        <a:xfrm>
          <a:off x="19278111" y="134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133441</xdr:rowOff>
    </xdr:from>
    <xdr:to>
      <xdr:col>98</xdr:col>
      <xdr:colOff>38100</xdr:colOff>
      <xdr:row>78</xdr:row>
      <xdr:rowOff>63591</xdr:rowOff>
    </xdr:to>
    <xdr:sp macro="" textlink="">
      <xdr:nvSpPr>
        <xdr:cNvPr id="871" name="楕円 870"/>
        <xdr:cNvSpPr/>
      </xdr:nvSpPr>
      <xdr:spPr>
        <a:xfrm>
          <a:off x="18605500" y="133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54718</xdr:rowOff>
    </xdr:from>
    <xdr:ext cx="534377" cy="259045"/>
    <xdr:sp macro="" textlink="">
      <xdr:nvSpPr>
        <xdr:cNvPr id="872" name="テキスト ボックス 871"/>
        <xdr:cNvSpPr txBox="1"/>
      </xdr:nvSpPr>
      <xdr:spPr>
        <a:xfrm>
          <a:off x="18389111" y="134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aseline="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令和元</a:t>
          </a:r>
          <a:r>
            <a:rPr kumimoji="1" lang="ja-JP" altLang="ja-JP" sz="1000" baseline="0">
              <a:solidFill>
                <a:schemeClr val="dk1"/>
              </a:solidFill>
              <a:effectLst/>
              <a:latin typeface="+mn-lt"/>
              <a:ea typeface="+mn-ea"/>
              <a:cs typeface="+mn-cs"/>
            </a:rPr>
            <a:t>年度における歳出決算総額は、住民一人当たり</a:t>
          </a:r>
          <a:r>
            <a:rPr kumimoji="1" lang="en-US" altLang="ja-JP" sz="1000" baseline="0">
              <a:solidFill>
                <a:schemeClr val="dk1"/>
              </a:solidFill>
              <a:effectLst/>
              <a:latin typeface="+mn-lt"/>
              <a:ea typeface="+mn-ea"/>
              <a:cs typeface="+mn-cs"/>
            </a:rPr>
            <a:t>934</a:t>
          </a:r>
          <a:r>
            <a:rPr kumimoji="1" lang="ja-JP" altLang="ja-JP" sz="1000" baseline="0">
              <a:solidFill>
                <a:schemeClr val="dk1"/>
              </a:solidFill>
              <a:effectLst/>
              <a:latin typeface="+mn-lt"/>
              <a:ea typeface="+mn-ea"/>
              <a:cs typeface="+mn-cs"/>
            </a:rPr>
            <a:t>千円であり、平成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年度決算</a:t>
          </a:r>
          <a:r>
            <a:rPr kumimoji="1" lang="en-US" altLang="ja-JP" sz="1000" baseline="0">
              <a:solidFill>
                <a:schemeClr val="dk1"/>
              </a:solidFill>
              <a:effectLst/>
              <a:latin typeface="+mn-lt"/>
              <a:ea typeface="+mn-ea"/>
              <a:cs typeface="+mn-cs"/>
            </a:rPr>
            <a:t>795</a:t>
          </a:r>
          <a:r>
            <a:rPr kumimoji="1" lang="ja-JP" altLang="ja-JP" sz="1000" baseline="0">
              <a:solidFill>
                <a:schemeClr val="dk1"/>
              </a:solidFill>
              <a:effectLst/>
              <a:latin typeface="+mn-lt"/>
              <a:ea typeface="+mn-ea"/>
              <a:cs typeface="+mn-cs"/>
            </a:rPr>
            <a:t>千円と比較して</a:t>
          </a:r>
          <a:r>
            <a:rPr kumimoji="1" lang="en-US" altLang="ja-JP" sz="1000" baseline="0">
              <a:solidFill>
                <a:schemeClr val="dk1"/>
              </a:solidFill>
              <a:effectLst/>
              <a:latin typeface="+mn-lt"/>
              <a:ea typeface="+mn-ea"/>
              <a:cs typeface="+mn-cs"/>
            </a:rPr>
            <a:t>139</a:t>
          </a:r>
          <a:r>
            <a:rPr kumimoji="1" lang="ja-JP" altLang="ja-JP" sz="1000" baseline="0">
              <a:solidFill>
                <a:schemeClr val="dk1"/>
              </a:solidFill>
              <a:effectLst/>
              <a:latin typeface="+mn-lt"/>
              <a:ea typeface="+mn-ea"/>
              <a:cs typeface="+mn-cs"/>
            </a:rPr>
            <a:t>千円（</a:t>
          </a:r>
          <a:r>
            <a:rPr kumimoji="1" lang="en-US" altLang="ja-JP" sz="1000" baseline="0">
              <a:solidFill>
                <a:schemeClr val="dk1"/>
              </a:solidFill>
              <a:effectLst/>
              <a:latin typeface="+mn-lt"/>
              <a:ea typeface="+mn-ea"/>
              <a:cs typeface="+mn-cs"/>
            </a:rPr>
            <a:t>17.5%</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増加</a:t>
          </a:r>
          <a:r>
            <a:rPr kumimoji="1" lang="ja-JP" altLang="ja-JP" sz="1000" baseline="0">
              <a:solidFill>
                <a:schemeClr val="dk1"/>
              </a:solidFill>
              <a:effectLst/>
              <a:latin typeface="+mn-lt"/>
              <a:ea typeface="+mn-ea"/>
              <a:cs typeface="+mn-cs"/>
            </a:rPr>
            <a:t>しているが、全ての経費に共通して人口減少による増加傾向が見られる。最も経費が大きいのは</a:t>
          </a:r>
          <a:r>
            <a:rPr kumimoji="1" lang="ja-JP" altLang="en-US" sz="1000" baseline="0">
              <a:solidFill>
                <a:schemeClr val="dk1"/>
              </a:solidFill>
              <a:effectLst/>
              <a:latin typeface="+mn-lt"/>
              <a:ea typeface="+mn-ea"/>
              <a:cs typeface="+mn-cs"/>
            </a:rPr>
            <a:t>補助費等</a:t>
          </a:r>
          <a:r>
            <a:rPr kumimoji="1" lang="ja-JP" altLang="ja-JP" sz="1000" baseline="0">
              <a:solidFill>
                <a:schemeClr val="dk1"/>
              </a:solidFill>
              <a:effectLst/>
              <a:latin typeface="+mn-lt"/>
              <a:ea typeface="+mn-ea"/>
              <a:cs typeface="+mn-cs"/>
            </a:rPr>
            <a:t>であり、対前年</a:t>
          </a:r>
          <a:r>
            <a:rPr kumimoji="1" lang="en-US" altLang="ja-JP" sz="1000" baseline="0">
              <a:solidFill>
                <a:schemeClr val="dk1"/>
              </a:solidFill>
              <a:effectLst/>
              <a:latin typeface="+mn-lt"/>
              <a:ea typeface="+mn-ea"/>
              <a:cs typeface="+mn-cs"/>
            </a:rPr>
            <a:t>126,638</a:t>
          </a:r>
          <a:r>
            <a:rPr kumimoji="1" lang="ja-JP" altLang="ja-JP" sz="1000" baseline="0">
              <a:solidFill>
                <a:schemeClr val="dk1"/>
              </a:solidFill>
              <a:effectLst/>
              <a:latin typeface="+mn-lt"/>
              <a:ea typeface="+mn-ea"/>
              <a:cs typeface="+mn-cs"/>
            </a:rPr>
            <a:t>円</a:t>
          </a:r>
          <a:r>
            <a:rPr kumimoji="1" lang="ja-JP" altLang="en-US" sz="1000" baseline="0">
              <a:solidFill>
                <a:schemeClr val="dk1"/>
              </a:solidFill>
              <a:effectLst/>
              <a:latin typeface="+mn-lt"/>
              <a:ea typeface="+mn-ea"/>
              <a:cs typeface="+mn-cs"/>
            </a:rPr>
            <a:t>／人</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88.4%</a:t>
          </a:r>
          <a:r>
            <a:rPr kumimoji="1" lang="ja-JP" altLang="ja-JP" sz="1000" baseline="0">
              <a:solidFill>
                <a:schemeClr val="dk1"/>
              </a:solidFill>
              <a:effectLst/>
              <a:latin typeface="+mn-lt"/>
              <a:ea typeface="+mn-ea"/>
              <a:cs typeface="+mn-cs"/>
            </a:rPr>
            <a:t>）の増となって</a:t>
          </a:r>
          <a:r>
            <a:rPr kumimoji="1" lang="ja-JP" altLang="en-US" sz="1000" baseline="0">
              <a:solidFill>
                <a:schemeClr val="dk1"/>
              </a:solidFill>
              <a:effectLst/>
              <a:latin typeface="+mn-lt"/>
              <a:ea typeface="+mn-ea"/>
              <a:cs typeface="+mn-cs"/>
            </a:rPr>
            <a:t>おり</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これは木曽広域連合</a:t>
          </a:r>
          <a:r>
            <a:rPr kumimoji="1" lang="en-US" altLang="ja-JP" sz="1000" baseline="0">
              <a:solidFill>
                <a:schemeClr val="dk1"/>
              </a:solidFill>
              <a:effectLst/>
              <a:latin typeface="+mn-lt"/>
              <a:ea typeface="+mn-ea"/>
              <a:cs typeface="+mn-cs"/>
            </a:rPr>
            <a:t>CATV</a:t>
          </a:r>
          <a:r>
            <a:rPr kumimoji="1" lang="ja-JP" altLang="en-US" sz="1000" baseline="0">
              <a:solidFill>
                <a:schemeClr val="dk1"/>
              </a:solidFill>
              <a:effectLst/>
              <a:latin typeface="+mn-lt"/>
              <a:ea typeface="+mn-ea"/>
              <a:cs typeface="+mn-cs"/>
            </a:rPr>
            <a:t>光化促進事業の実施及び下水道事業の法適用企業移行の影響によるものである。なお、繰出金の減少についても同じく</a:t>
          </a:r>
          <a:r>
            <a:rPr kumimoji="1" lang="ja-JP" altLang="ja-JP" sz="1050" baseline="0">
              <a:solidFill>
                <a:schemeClr val="dk1"/>
              </a:solidFill>
              <a:effectLst/>
              <a:latin typeface="+mn-lt"/>
              <a:ea typeface="+mn-ea"/>
              <a:cs typeface="+mn-cs"/>
            </a:rPr>
            <a:t>法適用の影響によ</a:t>
          </a:r>
          <a:r>
            <a:rPr kumimoji="1" lang="ja-JP" altLang="en-US" sz="1050" baseline="0">
              <a:solidFill>
                <a:schemeClr val="dk1"/>
              </a:solidFill>
              <a:effectLst/>
              <a:latin typeface="+mn-lt"/>
              <a:ea typeface="+mn-ea"/>
              <a:cs typeface="+mn-cs"/>
            </a:rPr>
            <a:t>る。</a:t>
          </a:r>
          <a:r>
            <a:rPr kumimoji="1" lang="ja-JP" altLang="en-US" sz="1000" baseline="0">
              <a:solidFill>
                <a:schemeClr val="dk1"/>
              </a:solidFill>
              <a:effectLst/>
              <a:latin typeface="+mn-lt"/>
              <a:ea typeface="+mn-ea"/>
              <a:cs typeface="+mn-cs"/>
            </a:rPr>
            <a:t>次いで人件費が大きく、</a:t>
          </a:r>
          <a:r>
            <a:rPr kumimoji="1" lang="ja-JP" altLang="ja-JP" sz="1000" baseline="0">
              <a:solidFill>
                <a:schemeClr val="dk1"/>
              </a:solidFill>
              <a:effectLst/>
              <a:latin typeface="+mn-lt"/>
              <a:ea typeface="+mn-ea"/>
              <a:cs typeface="+mn-cs"/>
            </a:rPr>
            <a:t>対前年</a:t>
          </a:r>
          <a:r>
            <a:rPr kumimoji="1" lang="en-US" altLang="ja-JP" sz="1000" baseline="0">
              <a:solidFill>
                <a:schemeClr val="dk1"/>
              </a:solidFill>
              <a:effectLst/>
              <a:latin typeface="+mn-lt"/>
              <a:ea typeface="+mn-ea"/>
              <a:cs typeface="+mn-cs"/>
            </a:rPr>
            <a:t>5,009</a:t>
          </a:r>
          <a:r>
            <a:rPr kumimoji="1" lang="ja-JP" altLang="ja-JP" sz="1000" baseline="0">
              <a:solidFill>
                <a:schemeClr val="dk1"/>
              </a:solidFill>
              <a:effectLst/>
              <a:latin typeface="+mn-lt"/>
              <a:ea typeface="+mn-ea"/>
              <a:cs typeface="+mn-cs"/>
            </a:rPr>
            <a:t>円</a:t>
          </a:r>
          <a:r>
            <a:rPr kumimoji="1" lang="ja-JP" altLang="en-US" sz="1000" baseline="0">
              <a:solidFill>
                <a:schemeClr val="dk1"/>
              </a:solidFill>
              <a:effectLst/>
              <a:latin typeface="+mn-lt"/>
              <a:ea typeface="+mn-ea"/>
              <a:cs typeface="+mn-cs"/>
            </a:rPr>
            <a:t>／人</a:t>
          </a:r>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3.33%</a:t>
          </a:r>
          <a:r>
            <a:rPr kumimoji="1" lang="ja-JP" altLang="ja-JP" sz="1000" baseline="0">
              <a:solidFill>
                <a:schemeClr val="dk1"/>
              </a:solidFill>
              <a:effectLst/>
              <a:latin typeface="+mn-lt"/>
              <a:ea typeface="+mn-ea"/>
              <a:cs typeface="+mn-cs"/>
            </a:rPr>
            <a:t>）の増</a:t>
          </a:r>
          <a:r>
            <a:rPr kumimoji="1" lang="ja-JP" altLang="en-US" sz="1000" baseline="0">
              <a:solidFill>
                <a:schemeClr val="dk1"/>
              </a:solidFill>
              <a:effectLst/>
              <a:latin typeface="+mn-lt"/>
              <a:ea typeface="+mn-ea"/>
              <a:cs typeface="+mn-cs"/>
            </a:rPr>
            <a:t>であるが、主に人口減少によるもので、歳出額は△</a:t>
          </a:r>
          <a:r>
            <a:rPr kumimoji="1" lang="en-US" altLang="ja-JP" sz="1000" baseline="0">
              <a:solidFill>
                <a:schemeClr val="dk1"/>
              </a:solidFill>
              <a:effectLst/>
              <a:latin typeface="+mn-lt"/>
              <a:ea typeface="+mn-ea"/>
              <a:cs typeface="+mn-cs"/>
            </a:rPr>
            <a:t>5,087</a:t>
          </a:r>
          <a:r>
            <a:rPr kumimoji="1" lang="ja-JP" altLang="en-US" sz="1000" baseline="0">
              <a:solidFill>
                <a:schemeClr val="dk1"/>
              </a:solidFill>
              <a:effectLst/>
              <a:latin typeface="+mn-lt"/>
              <a:ea typeface="+mn-ea"/>
              <a:cs typeface="+mn-cs"/>
            </a:rPr>
            <a:t>千円と減少している。また、平成</a:t>
          </a:r>
          <a:r>
            <a:rPr kumimoji="1" lang="en-US" altLang="ja-JP" sz="1000" baseline="0">
              <a:solidFill>
                <a:schemeClr val="dk1"/>
              </a:solidFill>
              <a:effectLst/>
              <a:latin typeface="+mn-lt"/>
              <a:ea typeface="+mn-ea"/>
              <a:cs typeface="+mn-cs"/>
            </a:rPr>
            <a:t>30</a:t>
          </a:r>
          <a:r>
            <a:rPr kumimoji="1" lang="ja-JP" altLang="en-US" sz="1000" baseline="0">
              <a:solidFill>
                <a:schemeClr val="dk1"/>
              </a:solidFill>
              <a:effectLst/>
              <a:latin typeface="+mn-lt"/>
              <a:ea typeface="+mn-ea"/>
              <a:cs typeface="+mn-cs"/>
            </a:rPr>
            <a:t>年度に大きく増加しているが、</a:t>
          </a:r>
          <a:r>
            <a:rPr kumimoji="1" lang="ja-JP" altLang="ja-JP" sz="1000">
              <a:solidFill>
                <a:schemeClr val="dk1"/>
              </a:solidFill>
              <a:effectLst/>
              <a:latin typeface="+mn-lt"/>
              <a:ea typeface="+mn-ea"/>
              <a:cs typeface="+mn-cs"/>
            </a:rPr>
            <a:t>機構改革、新規採用</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職員数の増、産休育休</a:t>
          </a:r>
          <a:r>
            <a:rPr kumimoji="1" lang="ja-JP" altLang="en-US" sz="1000">
              <a:solidFill>
                <a:schemeClr val="dk1"/>
              </a:solidFill>
              <a:effectLst/>
              <a:latin typeface="+mn-lt"/>
              <a:ea typeface="+mn-ea"/>
              <a:cs typeface="+mn-cs"/>
            </a:rPr>
            <a:t>後</a:t>
          </a:r>
          <a:r>
            <a:rPr kumimoji="1" lang="ja-JP" altLang="ja-JP" sz="1000">
              <a:solidFill>
                <a:schemeClr val="dk1"/>
              </a:solidFill>
              <a:effectLst/>
              <a:latin typeface="+mn-lt"/>
              <a:ea typeface="+mn-ea"/>
              <a:cs typeface="+mn-cs"/>
            </a:rPr>
            <a:t>職場復帰、災害による超過勤務手当の増などによる。人件費と同等の経費として、物件費</a:t>
          </a:r>
          <a:r>
            <a:rPr kumimoji="1" lang="en-US" altLang="ja-JP" sz="1000">
              <a:solidFill>
                <a:schemeClr val="dk1"/>
              </a:solidFill>
              <a:effectLst/>
              <a:latin typeface="+mn-lt"/>
              <a:ea typeface="+mn-ea"/>
              <a:cs typeface="+mn-cs"/>
            </a:rPr>
            <a:t>141,404</a:t>
          </a:r>
          <a:r>
            <a:rPr kumimoji="1" lang="ja-JP" altLang="ja-JP" sz="1000">
              <a:solidFill>
                <a:schemeClr val="dk1"/>
              </a:solidFill>
              <a:effectLst/>
              <a:latin typeface="+mn-lt"/>
              <a:ea typeface="+mn-ea"/>
              <a:cs typeface="+mn-cs"/>
            </a:rPr>
            <a:t>円／人が挙げられるが</a:t>
          </a:r>
          <a:r>
            <a:rPr kumimoji="1" lang="ja-JP" altLang="en-US" sz="1000">
              <a:solidFill>
                <a:schemeClr val="dk1"/>
              </a:solidFill>
              <a:effectLst/>
              <a:latin typeface="+mn-lt"/>
              <a:ea typeface="+mn-ea"/>
              <a:cs typeface="+mn-cs"/>
            </a:rPr>
            <a:t>こちらも</a:t>
          </a:r>
          <a:r>
            <a:rPr kumimoji="1" lang="ja-JP" altLang="ja-JP" sz="1000">
              <a:solidFill>
                <a:schemeClr val="dk1"/>
              </a:solidFill>
              <a:effectLst/>
              <a:latin typeface="+mn-lt"/>
              <a:ea typeface="+mn-ea"/>
              <a:cs typeface="+mn-cs"/>
            </a:rPr>
            <a:t>増加傾向</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あ</a:t>
          </a:r>
          <a:r>
            <a:rPr kumimoji="1" lang="ja-JP" altLang="en-US" sz="1000">
              <a:solidFill>
                <a:schemeClr val="dk1"/>
              </a:solidFill>
              <a:effectLst/>
              <a:latin typeface="+mn-lt"/>
              <a:ea typeface="+mn-ea"/>
              <a:cs typeface="+mn-cs"/>
            </a:rPr>
            <a:t>り、平成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a:t>
          </a:r>
          <a:r>
            <a:rPr kumimoji="1" lang="ja-JP" altLang="ja-JP" sz="1000">
              <a:solidFill>
                <a:schemeClr val="dk1"/>
              </a:solidFill>
              <a:effectLst/>
              <a:latin typeface="+mn-lt"/>
              <a:ea typeface="+mn-ea"/>
              <a:cs typeface="+mn-cs"/>
            </a:rPr>
            <a:t>新庁舎建設</a:t>
          </a:r>
          <a:r>
            <a:rPr kumimoji="1" lang="ja-JP" altLang="en-US" sz="1000">
              <a:solidFill>
                <a:schemeClr val="dk1"/>
              </a:solidFill>
              <a:effectLst/>
              <a:latin typeface="+mn-lt"/>
              <a:ea typeface="+mn-ea"/>
              <a:cs typeface="+mn-cs"/>
            </a:rPr>
            <a:t>関連</a:t>
          </a:r>
          <a:r>
            <a:rPr kumimoji="1" lang="ja-JP" altLang="ja-JP" sz="1000">
              <a:solidFill>
                <a:schemeClr val="dk1"/>
              </a:solidFill>
              <a:effectLst/>
              <a:latin typeface="+mn-lt"/>
              <a:ea typeface="+mn-ea"/>
              <a:cs typeface="+mn-cs"/>
            </a:rPr>
            <a:t>業務等</a:t>
          </a:r>
          <a:r>
            <a:rPr kumimoji="1" lang="ja-JP" altLang="en-US" sz="1000">
              <a:solidFill>
                <a:schemeClr val="dk1"/>
              </a:solidFill>
              <a:effectLst/>
              <a:latin typeface="+mn-lt"/>
              <a:ea typeface="+mn-ea"/>
              <a:cs typeface="+mn-cs"/>
            </a:rPr>
            <a:t>が完了し令和元年度については歳出△</a:t>
          </a:r>
          <a:r>
            <a:rPr kumimoji="1" lang="en-US" altLang="ja-JP" sz="1000">
              <a:solidFill>
                <a:schemeClr val="dk1"/>
              </a:solidFill>
              <a:effectLst/>
              <a:latin typeface="+mn-lt"/>
              <a:ea typeface="+mn-ea"/>
              <a:cs typeface="+mn-cs"/>
            </a:rPr>
            <a:t>22,394</a:t>
          </a:r>
          <a:r>
            <a:rPr kumimoji="1" lang="ja-JP" altLang="en-US" sz="1000">
              <a:solidFill>
                <a:schemeClr val="dk1"/>
              </a:solidFill>
              <a:effectLst/>
              <a:latin typeface="+mn-lt"/>
              <a:ea typeface="+mn-ea"/>
              <a:cs typeface="+mn-cs"/>
            </a:rPr>
            <a:t>千円と減少しているものの</a:t>
          </a:r>
          <a:r>
            <a:rPr kumimoji="1" lang="ja-JP" altLang="ja-JP" sz="1000">
              <a:solidFill>
                <a:schemeClr val="dk1"/>
              </a:solidFill>
              <a:effectLst/>
              <a:latin typeface="+mn-lt"/>
              <a:ea typeface="+mn-ea"/>
              <a:cs typeface="+mn-cs"/>
            </a:rPr>
            <a:t>、地域おこし協力隊の増員や、電算化された業務等の保守点検・機器使用料</a:t>
          </a:r>
          <a:r>
            <a:rPr kumimoji="1" lang="ja-JP" altLang="en-US" sz="1000">
              <a:solidFill>
                <a:schemeClr val="dk1"/>
              </a:solidFill>
              <a:effectLst/>
              <a:latin typeface="+mn-lt"/>
              <a:ea typeface="+mn-ea"/>
              <a:cs typeface="+mn-cs"/>
            </a:rPr>
            <a:t>、各種計画策定・更新に係る委託料</a:t>
          </a:r>
          <a:r>
            <a:rPr kumimoji="1" lang="ja-JP" altLang="ja-JP" sz="1000">
              <a:solidFill>
                <a:schemeClr val="dk1"/>
              </a:solidFill>
              <a:effectLst/>
              <a:latin typeface="+mn-lt"/>
              <a:ea typeface="+mn-ea"/>
              <a:cs typeface="+mn-cs"/>
            </a:rPr>
            <a:t>など増加傾向にある</a:t>
          </a:r>
          <a:r>
            <a:rPr kumimoji="1" lang="ja-JP" altLang="ja-JP" sz="1000">
              <a:solidFill>
                <a:schemeClr val="tx1"/>
              </a:solidFill>
              <a:effectLst/>
              <a:latin typeface="+mn-lt"/>
              <a:ea typeface="+mn-ea"/>
              <a:cs typeface="+mn-cs"/>
            </a:rPr>
            <a:t>。</a:t>
          </a:r>
          <a:r>
            <a:rPr kumimoji="1" lang="ja-JP" altLang="ja-JP" sz="1000" baseline="0">
              <a:solidFill>
                <a:schemeClr val="tx1"/>
              </a:solidFill>
              <a:effectLst/>
              <a:latin typeface="+mn-lt"/>
              <a:ea typeface="+mn-ea"/>
              <a:cs typeface="+mn-cs"/>
            </a:rPr>
            <a:t>普通建設事業については、平成</a:t>
          </a:r>
          <a:r>
            <a:rPr kumimoji="1" lang="en-US" altLang="ja-JP" sz="1000" baseline="0">
              <a:solidFill>
                <a:schemeClr val="tx1"/>
              </a:solidFill>
              <a:effectLst/>
              <a:latin typeface="+mn-lt"/>
              <a:ea typeface="+mn-ea"/>
              <a:cs typeface="+mn-cs"/>
            </a:rPr>
            <a:t>28</a:t>
          </a:r>
          <a:r>
            <a:rPr kumimoji="1" lang="ja-JP" altLang="ja-JP" sz="1000" baseline="0">
              <a:solidFill>
                <a:schemeClr val="tx1"/>
              </a:solidFill>
              <a:effectLst/>
              <a:latin typeface="+mn-lt"/>
              <a:ea typeface="+mn-ea"/>
              <a:cs typeface="+mn-cs"/>
            </a:rPr>
            <a:t>年度には定住促進住宅建設等</a:t>
          </a:r>
          <a:r>
            <a:rPr kumimoji="1" lang="ja-JP" altLang="en-US" sz="1000" baseline="0">
              <a:solidFill>
                <a:schemeClr val="tx1"/>
              </a:solidFill>
              <a:effectLst/>
              <a:latin typeface="+mn-lt"/>
              <a:ea typeface="+mn-ea"/>
              <a:cs typeface="+mn-cs"/>
            </a:rPr>
            <a:t>、</a:t>
          </a:r>
          <a:r>
            <a:rPr kumimoji="1" lang="ja-JP" altLang="ja-JP" sz="1000" baseline="0">
              <a:solidFill>
                <a:schemeClr val="tx1"/>
              </a:solidFill>
              <a:effectLst/>
              <a:latin typeface="+mn-lt"/>
              <a:ea typeface="+mn-ea"/>
              <a:cs typeface="+mn-cs"/>
            </a:rPr>
            <a:t>平成</a:t>
          </a:r>
          <a:r>
            <a:rPr kumimoji="1" lang="en-US" altLang="ja-JP" sz="1000" baseline="0">
              <a:solidFill>
                <a:schemeClr val="tx1"/>
              </a:solidFill>
              <a:effectLst/>
              <a:latin typeface="+mn-lt"/>
              <a:ea typeface="+mn-ea"/>
              <a:cs typeface="+mn-cs"/>
            </a:rPr>
            <a:t>29</a:t>
          </a:r>
          <a:r>
            <a:rPr kumimoji="1" lang="ja-JP" altLang="ja-JP" sz="1000" baseline="0">
              <a:solidFill>
                <a:schemeClr val="tx1"/>
              </a:solidFill>
              <a:effectLst/>
              <a:latin typeface="+mn-lt"/>
              <a:ea typeface="+mn-ea"/>
              <a:cs typeface="+mn-cs"/>
            </a:rPr>
            <a:t>年度には防災無線戸別受信機整備事業</a:t>
          </a:r>
          <a:r>
            <a:rPr kumimoji="1" lang="ja-JP" altLang="en-US" sz="1000" baseline="0">
              <a:solidFill>
                <a:schemeClr val="tx1"/>
              </a:solidFill>
              <a:effectLst/>
              <a:latin typeface="+mn-lt"/>
              <a:ea typeface="+mn-ea"/>
              <a:cs typeface="+mn-cs"/>
            </a:rPr>
            <a:t>、</a:t>
          </a:r>
          <a:r>
            <a:rPr kumimoji="1" lang="ja-JP" altLang="ja-JP" sz="1000" baseline="0">
              <a:solidFill>
                <a:schemeClr val="tx1"/>
              </a:solidFill>
              <a:effectLst/>
              <a:latin typeface="+mn-lt"/>
              <a:ea typeface="+mn-ea"/>
              <a:cs typeface="+mn-cs"/>
            </a:rPr>
            <a:t>橋梁長寿命化修繕事業</a:t>
          </a:r>
          <a:r>
            <a:rPr kumimoji="1" lang="ja-JP" altLang="en-US" sz="1000" baseline="0">
              <a:solidFill>
                <a:schemeClr val="tx1"/>
              </a:solidFill>
              <a:effectLst/>
              <a:latin typeface="+mn-lt"/>
              <a:ea typeface="+mn-ea"/>
              <a:cs typeface="+mn-cs"/>
            </a:rPr>
            <a:t>の実施により</a:t>
          </a:r>
          <a:r>
            <a:rPr kumimoji="1" lang="ja-JP" altLang="ja-JP" sz="1000" baseline="0">
              <a:solidFill>
                <a:schemeClr val="tx1"/>
              </a:solidFill>
              <a:effectLst/>
              <a:latin typeface="+mn-lt"/>
              <a:ea typeface="+mn-ea"/>
              <a:cs typeface="+mn-cs"/>
            </a:rPr>
            <a:t>増加が続</a:t>
          </a:r>
          <a:r>
            <a:rPr kumimoji="1" lang="ja-JP" altLang="en-US" sz="1000" baseline="0">
              <a:solidFill>
                <a:schemeClr val="tx1"/>
              </a:solidFill>
              <a:effectLst/>
              <a:latin typeface="+mn-lt"/>
              <a:ea typeface="+mn-ea"/>
              <a:cs typeface="+mn-cs"/>
            </a:rPr>
            <a:t>き、令和元年度には新庁舎建設事業により再度大きく増加した</a:t>
          </a:r>
          <a:r>
            <a:rPr kumimoji="1" lang="ja-JP" altLang="ja-JP" sz="1000" baseline="0">
              <a:solidFill>
                <a:schemeClr val="tx1"/>
              </a:solidFill>
              <a:effectLst/>
              <a:latin typeface="+mn-lt"/>
              <a:ea typeface="+mn-ea"/>
              <a:cs typeface="+mn-cs"/>
            </a:rPr>
            <a:t>。中でも更新整備に係る費用が増加しており、平成</a:t>
          </a:r>
          <a:r>
            <a:rPr kumimoji="1" lang="en-US" altLang="ja-JP" sz="1000" baseline="0">
              <a:solidFill>
                <a:schemeClr val="tx1"/>
              </a:solidFill>
              <a:effectLst/>
              <a:latin typeface="+mn-lt"/>
              <a:ea typeface="+mn-ea"/>
              <a:cs typeface="+mn-cs"/>
            </a:rPr>
            <a:t>30</a:t>
          </a:r>
          <a:r>
            <a:rPr kumimoji="1" lang="ja-JP" altLang="ja-JP" sz="1000" baseline="0">
              <a:solidFill>
                <a:schemeClr val="tx1"/>
              </a:solidFill>
              <a:effectLst/>
              <a:latin typeface="+mn-lt"/>
              <a:ea typeface="+mn-ea"/>
              <a:cs typeface="+mn-cs"/>
            </a:rPr>
            <a:t>年度は減少したものの、上松小学校中規模改修事業等の実施により比較的高い水準となっている。</a:t>
          </a:r>
          <a:r>
            <a:rPr kumimoji="1" lang="ja-JP" altLang="en-US" sz="1000" baseline="0">
              <a:solidFill>
                <a:schemeClr val="tx1"/>
              </a:solidFill>
              <a:effectLst/>
              <a:latin typeface="+mn-lt"/>
              <a:ea typeface="+mn-ea"/>
              <a:cs typeface="+mn-cs"/>
            </a:rPr>
            <a:t>減少</a:t>
          </a:r>
          <a:r>
            <a:rPr kumimoji="1" lang="ja-JP" altLang="ja-JP" sz="1000" baseline="0">
              <a:solidFill>
                <a:schemeClr val="tx1"/>
              </a:solidFill>
              <a:effectLst/>
              <a:latin typeface="+mn-lt"/>
              <a:ea typeface="+mn-ea"/>
              <a:cs typeface="+mn-cs"/>
            </a:rPr>
            <a:t>率</a:t>
          </a:r>
          <a:r>
            <a:rPr kumimoji="1" lang="ja-JP" altLang="en-US" sz="1000" baseline="0">
              <a:solidFill>
                <a:schemeClr val="tx1"/>
              </a:solidFill>
              <a:effectLst/>
              <a:latin typeface="+mn-lt"/>
              <a:ea typeface="+mn-ea"/>
              <a:cs typeface="+mn-cs"/>
            </a:rPr>
            <a:t>の大きい</a:t>
          </a:r>
          <a:r>
            <a:rPr kumimoji="1" lang="ja-JP" altLang="ja-JP" sz="1000" baseline="0">
              <a:solidFill>
                <a:schemeClr val="tx1"/>
              </a:solidFill>
              <a:effectLst/>
              <a:latin typeface="+mn-lt"/>
              <a:ea typeface="+mn-ea"/>
              <a:cs typeface="+mn-cs"/>
            </a:rPr>
            <a:t>維持補修費についても上松小学校</a:t>
          </a:r>
          <a:r>
            <a:rPr kumimoji="1" lang="ja-JP" altLang="en-US" sz="1000" baseline="0">
              <a:solidFill>
                <a:schemeClr val="tx1"/>
              </a:solidFill>
              <a:effectLst/>
              <a:latin typeface="+mn-lt"/>
              <a:ea typeface="+mn-ea"/>
              <a:cs typeface="+mn-cs"/>
            </a:rPr>
            <a:t>中規模</a:t>
          </a:r>
          <a:r>
            <a:rPr kumimoji="1" lang="ja-JP" altLang="ja-JP" sz="1000" baseline="0">
              <a:solidFill>
                <a:schemeClr val="tx1"/>
              </a:solidFill>
              <a:effectLst/>
              <a:latin typeface="+mn-lt"/>
              <a:ea typeface="+mn-ea"/>
              <a:cs typeface="+mn-cs"/>
            </a:rPr>
            <a:t>改修</a:t>
          </a:r>
          <a:r>
            <a:rPr kumimoji="1" lang="ja-JP" altLang="en-US" sz="1000" baseline="0">
              <a:solidFill>
                <a:schemeClr val="tx1"/>
              </a:solidFill>
              <a:effectLst/>
              <a:latin typeface="+mn-lt"/>
              <a:ea typeface="+mn-ea"/>
              <a:cs typeface="+mn-cs"/>
            </a:rPr>
            <a:t>事業の影響により高水準にある</a:t>
          </a:r>
          <a:r>
            <a:rPr kumimoji="1" lang="ja-JP" altLang="ja-JP" sz="1000" baseline="0">
              <a:solidFill>
                <a:schemeClr val="tx1"/>
              </a:solidFill>
              <a:effectLst/>
              <a:latin typeface="+mn-lt"/>
              <a:ea typeface="+mn-ea"/>
              <a:cs typeface="+mn-cs"/>
            </a:rPr>
            <a:t>。多くの施設等の老朽化が進み更新整備に係る費用は年々増加傾向にあり、また維持補修費にも同様の傾向が見られることから、公共施設等総合管理計画等により、過大な投資となることのないよう今後の施設等の在り方・維持修繕方法等について十分検討し、経費の削減を図りたい。維持補修費</a:t>
          </a:r>
          <a:r>
            <a:rPr kumimoji="1" lang="ja-JP" altLang="en-US" sz="1000" baseline="0">
              <a:solidFill>
                <a:schemeClr val="tx1"/>
              </a:solidFill>
              <a:effectLst/>
              <a:latin typeface="+mn-lt"/>
              <a:ea typeface="+mn-ea"/>
              <a:cs typeface="+mn-cs"/>
            </a:rPr>
            <a:t>、補助費等以外</a:t>
          </a:r>
          <a:r>
            <a:rPr kumimoji="1" lang="ja-JP" altLang="ja-JP" sz="1000" baseline="0">
              <a:solidFill>
                <a:schemeClr val="tx1"/>
              </a:solidFill>
              <a:effectLst/>
              <a:latin typeface="+mn-lt"/>
              <a:ea typeface="+mn-ea"/>
              <a:cs typeface="+mn-cs"/>
            </a:rPr>
            <a:t>の性質について類似団体内平均値を下回っているものの、人口の減少が著しく進む中、業務内容について一つ一つ見直しを行い、コスト削減に努めていく。</a:t>
          </a:r>
          <a:endParaRPr lang="ja-JP" altLang="ja-JP" sz="11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4,361
4,296
168.42
4,252,607
4,073,642
68,915
2,412,521
4,289,319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82576</xdr:rowOff>
    </xdr:from>
    <xdr:to>
      <xdr:col>24</xdr:col>
      <xdr:colOff>63500</xdr:colOff>
      <xdr:row>38</xdr:row>
      <xdr:rowOff>84925</xdr:rowOff>
    </xdr:to>
    <xdr:cxnSp macro="">
      <xdr:nvCxnSpPr>
        <xdr:cNvPr id="60" name="直線コネクタ 59"/>
        <xdr:cNvCxnSpPr/>
      </xdr:nvCxnSpPr>
      <xdr:spPr>
        <a:xfrm flipV="1">
          <a:off x="3797300" y="6597676"/>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84925</xdr:rowOff>
    </xdr:from>
    <xdr:to>
      <xdr:col>19</xdr:col>
      <xdr:colOff>177800</xdr:colOff>
      <xdr:row>38</xdr:row>
      <xdr:rowOff>88506</xdr:rowOff>
    </xdr:to>
    <xdr:cxnSp macro="">
      <xdr:nvCxnSpPr>
        <xdr:cNvPr id="63" name="直線コネクタ 62"/>
        <xdr:cNvCxnSpPr/>
      </xdr:nvCxnSpPr>
      <xdr:spPr>
        <a:xfrm flipV="1">
          <a:off x="2908300" y="660002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88506</xdr:rowOff>
    </xdr:from>
    <xdr:to>
      <xdr:col>15</xdr:col>
      <xdr:colOff>50800</xdr:colOff>
      <xdr:row>38</xdr:row>
      <xdr:rowOff>91301</xdr:rowOff>
    </xdr:to>
    <xdr:cxnSp macro="">
      <xdr:nvCxnSpPr>
        <xdr:cNvPr id="66" name="直線コネクタ 65"/>
        <xdr:cNvCxnSpPr/>
      </xdr:nvCxnSpPr>
      <xdr:spPr>
        <a:xfrm flipV="1">
          <a:off x="2019300" y="6603606"/>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84772</xdr:rowOff>
    </xdr:from>
    <xdr:to>
      <xdr:col>10</xdr:col>
      <xdr:colOff>114300</xdr:colOff>
      <xdr:row>38</xdr:row>
      <xdr:rowOff>91301</xdr:rowOff>
    </xdr:to>
    <xdr:cxnSp macro="">
      <xdr:nvCxnSpPr>
        <xdr:cNvPr id="69" name="直線コネクタ 68"/>
        <xdr:cNvCxnSpPr/>
      </xdr:nvCxnSpPr>
      <xdr:spPr>
        <a:xfrm>
          <a:off x="1130300" y="659987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31776</xdr:rowOff>
    </xdr:from>
    <xdr:to>
      <xdr:col>24</xdr:col>
      <xdr:colOff>114300</xdr:colOff>
      <xdr:row>38</xdr:row>
      <xdr:rowOff>133376</xdr:rowOff>
    </xdr:to>
    <xdr:sp macro="" textlink="">
      <xdr:nvSpPr>
        <xdr:cNvPr id="79" name="楕円 78"/>
        <xdr:cNvSpPr/>
      </xdr:nvSpPr>
      <xdr:spPr>
        <a:xfrm>
          <a:off x="4584700" y="65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118153</xdr:rowOff>
    </xdr:from>
    <xdr:ext cx="534377" cy="259045"/>
    <xdr:sp macro="" textlink="">
      <xdr:nvSpPr>
        <xdr:cNvPr id="80" name="議会費該当値テキスト"/>
        <xdr:cNvSpPr txBox="1"/>
      </xdr:nvSpPr>
      <xdr:spPr>
        <a:xfrm>
          <a:off x="4686300" y="64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34125</xdr:rowOff>
    </xdr:from>
    <xdr:to>
      <xdr:col>20</xdr:col>
      <xdr:colOff>38100</xdr:colOff>
      <xdr:row>38</xdr:row>
      <xdr:rowOff>135725</xdr:rowOff>
    </xdr:to>
    <xdr:sp macro="" textlink="">
      <xdr:nvSpPr>
        <xdr:cNvPr id="81" name="楕円 80"/>
        <xdr:cNvSpPr/>
      </xdr:nvSpPr>
      <xdr:spPr>
        <a:xfrm>
          <a:off x="3746500" y="65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126852</xdr:rowOff>
    </xdr:from>
    <xdr:ext cx="534377" cy="259045"/>
    <xdr:sp macro="" textlink="">
      <xdr:nvSpPr>
        <xdr:cNvPr id="82" name="テキスト ボックス 81"/>
        <xdr:cNvSpPr txBox="1"/>
      </xdr:nvSpPr>
      <xdr:spPr>
        <a:xfrm>
          <a:off x="3530111" y="66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37706</xdr:rowOff>
    </xdr:from>
    <xdr:to>
      <xdr:col>15</xdr:col>
      <xdr:colOff>101600</xdr:colOff>
      <xdr:row>38</xdr:row>
      <xdr:rowOff>139306</xdr:rowOff>
    </xdr:to>
    <xdr:sp macro="" textlink="">
      <xdr:nvSpPr>
        <xdr:cNvPr id="83" name="楕円 82"/>
        <xdr:cNvSpPr/>
      </xdr:nvSpPr>
      <xdr:spPr>
        <a:xfrm>
          <a:off x="2857500" y="6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130433</xdr:rowOff>
    </xdr:from>
    <xdr:ext cx="534377" cy="259045"/>
    <xdr:sp macro="" textlink="">
      <xdr:nvSpPr>
        <xdr:cNvPr id="84" name="テキスト ボックス 83"/>
        <xdr:cNvSpPr txBox="1"/>
      </xdr:nvSpPr>
      <xdr:spPr>
        <a:xfrm>
          <a:off x="2641111" y="66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40501</xdr:rowOff>
    </xdr:from>
    <xdr:to>
      <xdr:col>10</xdr:col>
      <xdr:colOff>165100</xdr:colOff>
      <xdr:row>38</xdr:row>
      <xdr:rowOff>142101</xdr:rowOff>
    </xdr:to>
    <xdr:sp macro="" textlink="">
      <xdr:nvSpPr>
        <xdr:cNvPr id="85" name="楕円 84"/>
        <xdr:cNvSpPr/>
      </xdr:nvSpPr>
      <xdr:spPr>
        <a:xfrm>
          <a:off x="1968500" y="65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133228</xdr:rowOff>
    </xdr:from>
    <xdr:ext cx="469744" cy="259045"/>
    <xdr:sp macro="" textlink="">
      <xdr:nvSpPr>
        <xdr:cNvPr id="86" name="テキスト ボックス 85"/>
        <xdr:cNvSpPr txBox="1"/>
      </xdr:nvSpPr>
      <xdr:spPr>
        <a:xfrm>
          <a:off x="1784428" y="664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33972</xdr:rowOff>
    </xdr:from>
    <xdr:to>
      <xdr:col>6</xdr:col>
      <xdr:colOff>38100</xdr:colOff>
      <xdr:row>38</xdr:row>
      <xdr:rowOff>135572</xdr:rowOff>
    </xdr:to>
    <xdr:sp macro="" textlink="">
      <xdr:nvSpPr>
        <xdr:cNvPr id="87" name="楕円 86"/>
        <xdr:cNvSpPr/>
      </xdr:nvSpPr>
      <xdr:spPr>
        <a:xfrm>
          <a:off x="1079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126699</xdr:rowOff>
    </xdr:from>
    <xdr:ext cx="534377" cy="259045"/>
    <xdr:sp macro="" textlink="">
      <xdr:nvSpPr>
        <xdr:cNvPr id="88" name="テキスト ボックス 87"/>
        <xdr:cNvSpPr txBox="1"/>
      </xdr:nvSpPr>
      <xdr:spPr>
        <a:xfrm>
          <a:off x="863111" y="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11447</xdr:rowOff>
    </xdr:from>
    <xdr:to>
      <xdr:col>24</xdr:col>
      <xdr:colOff>63500</xdr:colOff>
      <xdr:row>58</xdr:row>
      <xdr:rowOff>77232</xdr:rowOff>
    </xdr:to>
    <xdr:cxnSp macro="">
      <xdr:nvCxnSpPr>
        <xdr:cNvPr id="115" name="直線コネクタ 114"/>
        <xdr:cNvCxnSpPr/>
      </xdr:nvCxnSpPr>
      <xdr:spPr>
        <a:xfrm flipV="1">
          <a:off x="3797300" y="9955547"/>
          <a:ext cx="838200" cy="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77232</xdr:rowOff>
    </xdr:from>
    <xdr:to>
      <xdr:col>19</xdr:col>
      <xdr:colOff>177800</xdr:colOff>
      <xdr:row>58</xdr:row>
      <xdr:rowOff>77915</xdr:rowOff>
    </xdr:to>
    <xdr:cxnSp macro="">
      <xdr:nvCxnSpPr>
        <xdr:cNvPr id="118" name="直線コネクタ 117"/>
        <xdr:cNvCxnSpPr/>
      </xdr:nvCxnSpPr>
      <xdr:spPr>
        <a:xfrm flipV="1">
          <a:off x="2908300" y="10021332"/>
          <a:ext cx="889000" cy="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77292</xdr:rowOff>
    </xdr:from>
    <xdr:to>
      <xdr:col>15</xdr:col>
      <xdr:colOff>50800</xdr:colOff>
      <xdr:row>58</xdr:row>
      <xdr:rowOff>77915</xdr:rowOff>
    </xdr:to>
    <xdr:cxnSp macro="">
      <xdr:nvCxnSpPr>
        <xdr:cNvPr id="121" name="直線コネクタ 120"/>
        <xdr:cNvCxnSpPr/>
      </xdr:nvCxnSpPr>
      <xdr:spPr>
        <a:xfrm>
          <a:off x="2019300" y="10021392"/>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66849</xdr:rowOff>
    </xdr:from>
    <xdr:to>
      <xdr:col>10</xdr:col>
      <xdr:colOff>114300</xdr:colOff>
      <xdr:row>58</xdr:row>
      <xdr:rowOff>77292</xdr:rowOff>
    </xdr:to>
    <xdr:cxnSp macro="">
      <xdr:nvCxnSpPr>
        <xdr:cNvPr id="124" name="直線コネクタ 123"/>
        <xdr:cNvCxnSpPr/>
      </xdr:nvCxnSpPr>
      <xdr:spPr>
        <a:xfrm>
          <a:off x="1130300" y="10010949"/>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132097</xdr:rowOff>
    </xdr:from>
    <xdr:to>
      <xdr:col>24</xdr:col>
      <xdr:colOff>114300</xdr:colOff>
      <xdr:row>58</xdr:row>
      <xdr:rowOff>62247</xdr:rowOff>
    </xdr:to>
    <xdr:sp macro="" textlink="">
      <xdr:nvSpPr>
        <xdr:cNvPr id="134" name="楕円 133"/>
        <xdr:cNvSpPr/>
      </xdr:nvSpPr>
      <xdr:spPr>
        <a:xfrm>
          <a:off x="4584700" y="99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26432</xdr:rowOff>
    </xdr:from>
    <xdr:to>
      <xdr:col>20</xdr:col>
      <xdr:colOff>38100</xdr:colOff>
      <xdr:row>58</xdr:row>
      <xdr:rowOff>128032</xdr:rowOff>
    </xdr:to>
    <xdr:sp macro="" textlink="">
      <xdr:nvSpPr>
        <xdr:cNvPr id="136" name="楕円 135"/>
        <xdr:cNvSpPr/>
      </xdr:nvSpPr>
      <xdr:spPr>
        <a:xfrm>
          <a:off x="3746500" y="99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119159</xdr:rowOff>
    </xdr:from>
    <xdr:ext cx="599010" cy="259045"/>
    <xdr:sp macro="" textlink="">
      <xdr:nvSpPr>
        <xdr:cNvPr id="137" name="テキスト ボックス 136"/>
        <xdr:cNvSpPr txBox="1"/>
      </xdr:nvSpPr>
      <xdr:spPr>
        <a:xfrm>
          <a:off x="3497795" y="100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27115</xdr:rowOff>
    </xdr:from>
    <xdr:to>
      <xdr:col>15</xdr:col>
      <xdr:colOff>101600</xdr:colOff>
      <xdr:row>58</xdr:row>
      <xdr:rowOff>128715</xdr:rowOff>
    </xdr:to>
    <xdr:sp macro="" textlink="">
      <xdr:nvSpPr>
        <xdr:cNvPr id="138" name="楕円 137"/>
        <xdr:cNvSpPr/>
      </xdr:nvSpPr>
      <xdr:spPr>
        <a:xfrm>
          <a:off x="2857500" y="99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119842</xdr:rowOff>
    </xdr:from>
    <xdr:ext cx="599010" cy="259045"/>
    <xdr:sp macro="" textlink="">
      <xdr:nvSpPr>
        <xdr:cNvPr id="139" name="テキスト ボックス 138"/>
        <xdr:cNvSpPr txBox="1"/>
      </xdr:nvSpPr>
      <xdr:spPr>
        <a:xfrm>
          <a:off x="2608795" y="1006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26492</xdr:rowOff>
    </xdr:from>
    <xdr:to>
      <xdr:col>10</xdr:col>
      <xdr:colOff>165100</xdr:colOff>
      <xdr:row>58</xdr:row>
      <xdr:rowOff>128092</xdr:rowOff>
    </xdr:to>
    <xdr:sp macro="" textlink="">
      <xdr:nvSpPr>
        <xdr:cNvPr id="140" name="楕円 139"/>
        <xdr:cNvSpPr/>
      </xdr:nvSpPr>
      <xdr:spPr>
        <a:xfrm>
          <a:off x="1968500" y="9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119219</xdr:rowOff>
    </xdr:from>
    <xdr:ext cx="599010" cy="259045"/>
    <xdr:sp macro="" textlink="">
      <xdr:nvSpPr>
        <xdr:cNvPr id="141" name="テキスト ボックス 140"/>
        <xdr:cNvSpPr txBox="1"/>
      </xdr:nvSpPr>
      <xdr:spPr>
        <a:xfrm>
          <a:off x="1719795" y="1006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16049</xdr:rowOff>
    </xdr:from>
    <xdr:to>
      <xdr:col>6</xdr:col>
      <xdr:colOff>38100</xdr:colOff>
      <xdr:row>58</xdr:row>
      <xdr:rowOff>117649</xdr:rowOff>
    </xdr:to>
    <xdr:sp macro="" textlink="">
      <xdr:nvSpPr>
        <xdr:cNvPr id="142" name="楕円 141"/>
        <xdr:cNvSpPr/>
      </xdr:nvSpPr>
      <xdr:spPr>
        <a:xfrm>
          <a:off x="1079500" y="99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108776</xdr:rowOff>
    </xdr:from>
    <xdr:ext cx="599010" cy="259045"/>
    <xdr:sp macro="" textlink="">
      <xdr:nvSpPr>
        <xdr:cNvPr id="143" name="テキスト ボックス 142"/>
        <xdr:cNvSpPr txBox="1"/>
      </xdr:nvSpPr>
      <xdr:spPr>
        <a:xfrm>
          <a:off x="830795" y="1005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31804</xdr:rowOff>
    </xdr:from>
    <xdr:to>
      <xdr:col>24</xdr:col>
      <xdr:colOff>63500</xdr:colOff>
      <xdr:row>77</xdr:row>
      <xdr:rowOff>41329</xdr:rowOff>
    </xdr:to>
    <xdr:cxnSp macro="">
      <xdr:nvCxnSpPr>
        <xdr:cNvPr id="172" name="直線コネクタ 171"/>
        <xdr:cNvCxnSpPr/>
      </xdr:nvCxnSpPr>
      <xdr:spPr>
        <a:xfrm flipV="1">
          <a:off x="3797300" y="1323345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41329</xdr:rowOff>
    </xdr:from>
    <xdr:to>
      <xdr:col>19</xdr:col>
      <xdr:colOff>177800</xdr:colOff>
      <xdr:row>77</xdr:row>
      <xdr:rowOff>48831</xdr:rowOff>
    </xdr:to>
    <xdr:cxnSp macro="">
      <xdr:nvCxnSpPr>
        <xdr:cNvPr id="175" name="直線コネクタ 174"/>
        <xdr:cNvCxnSpPr/>
      </xdr:nvCxnSpPr>
      <xdr:spPr>
        <a:xfrm flipV="1">
          <a:off x="2908300" y="13242979"/>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46299</xdr:rowOff>
    </xdr:from>
    <xdr:to>
      <xdr:col>15</xdr:col>
      <xdr:colOff>50800</xdr:colOff>
      <xdr:row>77</xdr:row>
      <xdr:rowOff>48831</xdr:rowOff>
    </xdr:to>
    <xdr:cxnSp macro="">
      <xdr:nvCxnSpPr>
        <xdr:cNvPr id="178" name="直線コネクタ 177"/>
        <xdr:cNvCxnSpPr/>
      </xdr:nvCxnSpPr>
      <xdr:spPr>
        <a:xfrm>
          <a:off x="2019300" y="13247949"/>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46299</xdr:rowOff>
    </xdr:from>
    <xdr:to>
      <xdr:col>10</xdr:col>
      <xdr:colOff>114300</xdr:colOff>
      <xdr:row>77</xdr:row>
      <xdr:rowOff>57803</xdr:rowOff>
    </xdr:to>
    <xdr:cxnSp macro="">
      <xdr:nvCxnSpPr>
        <xdr:cNvPr id="181" name="直線コネクタ 180"/>
        <xdr:cNvCxnSpPr/>
      </xdr:nvCxnSpPr>
      <xdr:spPr>
        <a:xfrm flipV="1">
          <a:off x="1130300" y="13247949"/>
          <a:ext cx="889000" cy="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152454</xdr:rowOff>
    </xdr:from>
    <xdr:to>
      <xdr:col>24</xdr:col>
      <xdr:colOff>114300</xdr:colOff>
      <xdr:row>77</xdr:row>
      <xdr:rowOff>82604</xdr:rowOff>
    </xdr:to>
    <xdr:sp macro="" textlink="">
      <xdr:nvSpPr>
        <xdr:cNvPr id="191" name="楕円 190"/>
        <xdr:cNvSpPr/>
      </xdr:nvSpPr>
      <xdr:spPr>
        <a:xfrm>
          <a:off x="4584700" y="131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67381</xdr:rowOff>
    </xdr:from>
    <xdr:ext cx="599010" cy="259045"/>
    <xdr:sp macro="" textlink="">
      <xdr:nvSpPr>
        <xdr:cNvPr id="192" name="民生費該当値テキスト"/>
        <xdr:cNvSpPr txBox="1"/>
      </xdr:nvSpPr>
      <xdr:spPr>
        <a:xfrm>
          <a:off x="4686300" y="1309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161979</xdr:rowOff>
    </xdr:from>
    <xdr:to>
      <xdr:col>20</xdr:col>
      <xdr:colOff>38100</xdr:colOff>
      <xdr:row>77</xdr:row>
      <xdr:rowOff>92129</xdr:rowOff>
    </xdr:to>
    <xdr:sp macro="" textlink="">
      <xdr:nvSpPr>
        <xdr:cNvPr id="193" name="楕円 192"/>
        <xdr:cNvSpPr/>
      </xdr:nvSpPr>
      <xdr:spPr>
        <a:xfrm>
          <a:off x="3746500" y="1319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83256</xdr:rowOff>
    </xdr:from>
    <xdr:ext cx="599010" cy="259045"/>
    <xdr:sp macro="" textlink="">
      <xdr:nvSpPr>
        <xdr:cNvPr id="194" name="テキスト ボックス 193"/>
        <xdr:cNvSpPr txBox="1"/>
      </xdr:nvSpPr>
      <xdr:spPr>
        <a:xfrm>
          <a:off x="3497795" y="1328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169481</xdr:rowOff>
    </xdr:from>
    <xdr:to>
      <xdr:col>15</xdr:col>
      <xdr:colOff>101600</xdr:colOff>
      <xdr:row>77</xdr:row>
      <xdr:rowOff>99631</xdr:rowOff>
    </xdr:to>
    <xdr:sp macro="" textlink="">
      <xdr:nvSpPr>
        <xdr:cNvPr id="195" name="楕円 194"/>
        <xdr:cNvSpPr/>
      </xdr:nvSpPr>
      <xdr:spPr>
        <a:xfrm>
          <a:off x="2857500" y="131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90758</xdr:rowOff>
    </xdr:from>
    <xdr:ext cx="599010" cy="259045"/>
    <xdr:sp macro="" textlink="">
      <xdr:nvSpPr>
        <xdr:cNvPr id="196" name="テキスト ボックス 195"/>
        <xdr:cNvSpPr txBox="1"/>
      </xdr:nvSpPr>
      <xdr:spPr>
        <a:xfrm>
          <a:off x="2608795" y="1329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166949</xdr:rowOff>
    </xdr:from>
    <xdr:to>
      <xdr:col>10</xdr:col>
      <xdr:colOff>165100</xdr:colOff>
      <xdr:row>77</xdr:row>
      <xdr:rowOff>97099</xdr:rowOff>
    </xdr:to>
    <xdr:sp macro="" textlink="">
      <xdr:nvSpPr>
        <xdr:cNvPr id="197" name="楕円 196"/>
        <xdr:cNvSpPr/>
      </xdr:nvSpPr>
      <xdr:spPr>
        <a:xfrm>
          <a:off x="1968500" y="131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88226</xdr:rowOff>
    </xdr:from>
    <xdr:ext cx="599010" cy="259045"/>
    <xdr:sp macro="" textlink="">
      <xdr:nvSpPr>
        <xdr:cNvPr id="198" name="テキスト ボックス 197"/>
        <xdr:cNvSpPr txBox="1"/>
      </xdr:nvSpPr>
      <xdr:spPr>
        <a:xfrm>
          <a:off x="1719795" y="132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7003</xdr:rowOff>
    </xdr:from>
    <xdr:to>
      <xdr:col>6</xdr:col>
      <xdr:colOff>38100</xdr:colOff>
      <xdr:row>77</xdr:row>
      <xdr:rowOff>108603</xdr:rowOff>
    </xdr:to>
    <xdr:sp macro="" textlink="">
      <xdr:nvSpPr>
        <xdr:cNvPr id="199" name="楕円 198"/>
        <xdr:cNvSpPr/>
      </xdr:nvSpPr>
      <xdr:spPr>
        <a:xfrm>
          <a:off x="1079500" y="132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99730</xdr:rowOff>
    </xdr:from>
    <xdr:ext cx="599010" cy="259045"/>
    <xdr:sp macro="" textlink="">
      <xdr:nvSpPr>
        <xdr:cNvPr id="200" name="テキスト ボックス 199"/>
        <xdr:cNvSpPr txBox="1"/>
      </xdr:nvSpPr>
      <xdr:spPr>
        <a:xfrm>
          <a:off x="830795" y="133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149614</xdr:rowOff>
    </xdr:from>
    <xdr:to>
      <xdr:col>24</xdr:col>
      <xdr:colOff>63500</xdr:colOff>
      <xdr:row>97</xdr:row>
      <xdr:rowOff>161835</xdr:rowOff>
    </xdr:to>
    <xdr:cxnSp macro="">
      <xdr:nvCxnSpPr>
        <xdr:cNvPr id="227" name="直線コネクタ 226"/>
        <xdr:cNvCxnSpPr/>
      </xdr:nvCxnSpPr>
      <xdr:spPr>
        <a:xfrm>
          <a:off x="3797300" y="16780264"/>
          <a:ext cx="838200" cy="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50554</xdr:rowOff>
    </xdr:from>
    <xdr:to>
      <xdr:col>19</xdr:col>
      <xdr:colOff>177800</xdr:colOff>
      <xdr:row>97</xdr:row>
      <xdr:rowOff>149614</xdr:rowOff>
    </xdr:to>
    <xdr:cxnSp macro="">
      <xdr:nvCxnSpPr>
        <xdr:cNvPr id="230" name="直線コネクタ 229"/>
        <xdr:cNvCxnSpPr/>
      </xdr:nvCxnSpPr>
      <xdr:spPr>
        <a:xfrm>
          <a:off x="2908300" y="16681204"/>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50554</xdr:rowOff>
    </xdr:from>
    <xdr:to>
      <xdr:col>15</xdr:col>
      <xdr:colOff>50800</xdr:colOff>
      <xdr:row>97</xdr:row>
      <xdr:rowOff>99471</xdr:rowOff>
    </xdr:to>
    <xdr:cxnSp macro="">
      <xdr:nvCxnSpPr>
        <xdr:cNvPr id="233" name="直線コネクタ 232"/>
        <xdr:cNvCxnSpPr/>
      </xdr:nvCxnSpPr>
      <xdr:spPr>
        <a:xfrm flipV="1">
          <a:off x="2019300" y="16681204"/>
          <a:ext cx="889000" cy="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99471</xdr:rowOff>
    </xdr:from>
    <xdr:to>
      <xdr:col>10</xdr:col>
      <xdr:colOff>114300</xdr:colOff>
      <xdr:row>97</xdr:row>
      <xdr:rowOff>153033</xdr:rowOff>
    </xdr:to>
    <xdr:cxnSp macro="">
      <xdr:nvCxnSpPr>
        <xdr:cNvPr id="236" name="直線コネクタ 235"/>
        <xdr:cNvCxnSpPr/>
      </xdr:nvCxnSpPr>
      <xdr:spPr>
        <a:xfrm flipV="1">
          <a:off x="1130300" y="16730121"/>
          <a:ext cx="889000" cy="5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111035</xdr:rowOff>
    </xdr:from>
    <xdr:to>
      <xdr:col>24</xdr:col>
      <xdr:colOff>114300</xdr:colOff>
      <xdr:row>98</xdr:row>
      <xdr:rowOff>41185</xdr:rowOff>
    </xdr:to>
    <xdr:sp macro="" textlink="">
      <xdr:nvSpPr>
        <xdr:cNvPr id="246" name="楕円 245"/>
        <xdr:cNvSpPr/>
      </xdr:nvSpPr>
      <xdr:spPr>
        <a:xfrm>
          <a:off x="4584700" y="167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25962</xdr:rowOff>
    </xdr:from>
    <xdr:ext cx="534377" cy="259045"/>
    <xdr:sp macro="" textlink="">
      <xdr:nvSpPr>
        <xdr:cNvPr id="247" name="衛生費該当値テキスト"/>
        <xdr:cNvSpPr txBox="1"/>
      </xdr:nvSpPr>
      <xdr:spPr>
        <a:xfrm>
          <a:off x="4686300" y="166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98814</xdr:rowOff>
    </xdr:from>
    <xdr:to>
      <xdr:col>20</xdr:col>
      <xdr:colOff>38100</xdr:colOff>
      <xdr:row>98</xdr:row>
      <xdr:rowOff>28964</xdr:rowOff>
    </xdr:to>
    <xdr:sp macro="" textlink="">
      <xdr:nvSpPr>
        <xdr:cNvPr id="248" name="楕円 247"/>
        <xdr:cNvSpPr/>
      </xdr:nvSpPr>
      <xdr:spPr>
        <a:xfrm>
          <a:off x="3746500" y="16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20091</xdr:rowOff>
    </xdr:from>
    <xdr:ext cx="534377" cy="259045"/>
    <xdr:sp macro="" textlink="">
      <xdr:nvSpPr>
        <xdr:cNvPr id="249" name="テキスト ボックス 248"/>
        <xdr:cNvSpPr txBox="1"/>
      </xdr:nvSpPr>
      <xdr:spPr>
        <a:xfrm>
          <a:off x="3530111" y="168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171204</xdr:rowOff>
    </xdr:from>
    <xdr:to>
      <xdr:col>15</xdr:col>
      <xdr:colOff>101600</xdr:colOff>
      <xdr:row>97</xdr:row>
      <xdr:rowOff>101354</xdr:rowOff>
    </xdr:to>
    <xdr:sp macro="" textlink="">
      <xdr:nvSpPr>
        <xdr:cNvPr id="250" name="楕円 249"/>
        <xdr:cNvSpPr/>
      </xdr:nvSpPr>
      <xdr:spPr>
        <a:xfrm>
          <a:off x="2857500" y="166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92481</xdr:rowOff>
    </xdr:from>
    <xdr:ext cx="599010" cy="259045"/>
    <xdr:sp macro="" textlink="">
      <xdr:nvSpPr>
        <xdr:cNvPr id="251" name="テキスト ボックス 250"/>
        <xdr:cNvSpPr txBox="1"/>
      </xdr:nvSpPr>
      <xdr:spPr>
        <a:xfrm>
          <a:off x="2608795" y="1672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48671</xdr:rowOff>
    </xdr:from>
    <xdr:to>
      <xdr:col>10</xdr:col>
      <xdr:colOff>165100</xdr:colOff>
      <xdr:row>97</xdr:row>
      <xdr:rowOff>150271</xdr:rowOff>
    </xdr:to>
    <xdr:sp macro="" textlink="">
      <xdr:nvSpPr>
        <xdr:cNvPr id="252" name="楕円 251"/>
        <xdr:cNvSpPr/>
      </xdr:nvSpPr>
      <xdr:spPr>
        <a:xfrm>
          <a:off x="1968500" y="1667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141398</xdr:rowOff>
    </xdr:from>
    <xdr:ext cx="534377" cy="259045"/>
    <xdr:sp macro="" textlink="">
      <xdr:nvSpPr>
        <xdr:cNvPr id="253" name="テキスト ボックス 252"/>
        <xdr:cNvSpPr txBox="1"/>
      </xdr:nvSpPr>
      <xdr:spPr>
        <a:xfrm>
          <a:off x="1752111" y="1677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102233</xdr:rowOff>
    </xdr:from>
    <xdr:to>
      <xdr:col>6</xdr:col>
      <xdr:colOff>38100</xdr:colOff>
      <xdr:row>98</xdr:row>
      <xdr:rowOff>32383</xdr:rowOff>
    </xdr:to>
    <xdr:sp macro="" textlink="">
      <xdr:nvSpPr>
        <xdr:cNvPr id="254" name="楕円 253"/>
        <xdr:cNvSpPr/>
      </xdr:nvSpPr>
      <xdr:spPr>
        <a:xfrm>
          <a:off x="1079500" y="167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23510</xdr:rowOff>
    </xdr:from>
    <xdr:ext cx="534377" cy="259045"/>
    <xdr:sp macro="" textlink="">
      <xdr:nvSpPr>
        <xdr:cNvPr id="255" name="テキスト ボックス 254"/>
        <xdr:cNvSpPr txBox="1"/>
      </xdr:nvSpPr>
      <xdr:spPr>
        <a:xfrm>
          <a:off x="863111" y="168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32068</xdr:rowOff>
    </xdr:from>
    <xdr:to>
      <xdr:col>55</xdr:col>
      <xdr:colOff>0</xdr:colOff>
      <xdr:row>39</xdr:row>
      <xdr:rowOff>32779</xdr:rowOff>
    </xdr:to>
    <xdr:cxnSp macro="">
      <xdr:nvCxnSpPr>
        <xdr:cNvPr id="284" name="直線コネクタ 283"/>
        <xdr:cNvCxnSpPr/>
      </xdr:nvCxnSpPr>
      <xdr:spPr>
        <a:xfrm flipV="1">
          <a:off x="9639300" y="6718618"/>
          <a:ext cx="8382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32779</xdr:rowOff>
    </xdr:from>
    <xdr:to>
      <xdr:col>50</xdr:col>
      <xdr:colOff>114300</xdr:colOff>
      <xdr:row>39</xdr:row>
      <xdr:rowOff>32791</xdr:rowOff>
    </xdr:to>
    <xdr:cxnSp macro="">
      <xdr:nvCxnSpPr>
        <xdr:cNvPr id="287" name="直線コネクタ 286"/>
        <xdr:cNvCxnSpPr/>
      </xdr:nvCxnSpPr>
      <xdr:spPr>
        <a:xfrm flipV="1">
          <a:off x="8750300" y="671932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32791</xdr:rowOff>
    </xdr:from>
    <xdr:to>
      <xdr:col>45</xdr:col>
      <xdr:colOff>177800</xdr:colOff>
      <xdr:row>39</xdr:row>
      <xdr:rowOff>33274</xdr:rowOff>
    </xdr:to>
    <xdr:cxnSp macro="">
      <xdr:nvCxnSpPr>
        <xdr:cNvPr id="290" name="直線コネクタ 289"/>
        <xdr:cNvCxnSpPr/>
      </xdr:nvCxnSpPr>
      <xdr:spPr>
        <a:xfrm flipV="1">
          <a:off x="7861300" y="6719341"/>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33274</xdr:rowOff>
    </xdr:from>
    <xdr:to>
      <xdr:col>41</xdr:col>
      <xdr:colOff>50800</xdr:colOff>
      <xdr:row>39</xdr:row>
      <xdr:rowOff>40030</xdr:rowOff>
    </xdr:to>
    <xdr:cxnSp macro="">
      <xdr:nvCxnSpPr>
        <xdr:cNvPr id="293" name="直線コネクタ 292"/>
        <xdr:cNvCxnSpPr/>
      </xdr:nvCxnSpPr>
      <xdr:spPr>
        <a:xfrm flipV="1">
          <a:off x="6972300" y="6719824"/>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152718</xdr:rowOff>
    </xdr:from>
    <xdr:to>
      <xdr:col>55</xdr:col>
      <xdr:colOff>50800</xdr:colOff>
      <xdr:row>39</xdr:row>
      <xdr:rowOff>82868</xdr:rowOff>
    </xdr:to>
    <xdr:sp macro="" textlink="">
      <xdr:nvSpPr>
        <xdr:cNvPr id="303" name="楕円 302"/>
        <xdr:cNvSpPr/>
      </xdr:nvSpPr>
      <xdr:spPr>
        <a:xfrm>
          <a:off x="10426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99446</xdr:rowOff>
    </xdr:from>
    <xdr:ext cx="378565" cy="259045"/>
    <xdr:sp macro="" textlink="">
      <xdr:nvSpPr>
        <xdr:cNvPr id="304" name="労働費該当値テキスト"/>
        <xdr:cNvSpPr txBox="1"/>
      </xdr:nvSpPr>
      <xdr:spPr>
        <a:xfrm>
          <a:off x="10528300" y="66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153429</xdr:rowOff>
    </xdr:from>
    <xdr:to>
      <xdr:col>50</xdr:col>
      <xdr:colOff>165100</xdr:colOff>
      <xdr:row>39</xdr:row>
      <xdr:rowOff>83579</xdr:rowOff>
    </xdr:to>
    <xdr:sp macro="" textlink="">
      <xdr:nvSpPr>
        <xdr:cNvPr id="305" name="楕円 304"/>
        <xdr:cNvSpPr/>
      </xdr:nvSpPr>
      <xdr:spPr>
        <a:xfrm>
          <a:off x="9588500" y="6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74706</xdr:rowOff>
    </xdr:from>
    <xdr:ext cx="378565" cy="259045"/>
    <xdr:sp macro="" textlink="">
      <xdr:nvSpPr>
        <xdr:cNvPr id="306" name="テキスト ボックス 305"/>
        <xdr:cNvSpPr txBox="1"/>
      </xdr:nvSpPr>
      <xdr:spPr>
        <a:xfrm>
          <a:off x="9450017" y="676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153441</xdr:rowOff>
    </xdr:from>
    <xdr:to>
      <xdr:col>46</xdr:col>
      <xdr:colOff>38100</xdr:colOff>
      <xdr:row>39</xdr:row>
      <xdr:rowOff>83591</xdr:rowOff>
    </xdr:to>
    <xdr:sp macro="" textlink="">
      <xdr:nvSpPr>
        <xdr:cNvPr id="307" name="楕円 306"/>
        <xdr:cNvSpPr/>
      </xdr:nvSpPr>
      <xdr:spPr>
        <a:xfrm>
          <a:off x="8699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74718</xdr:rowOff>
    </xdr:from>
    <xdr:ext cx="378565" cy="259045"/>
    <xdr:sp macro="" textlink="">
      <xdr:nvSpPr>
        <xdr:cNvPr id="308" name="テキスト ボックス 307"/>
        <xdr:cNvSpPr txBox="1"/>
      </xdr:nvSpPr>
      <xdr:spPr>
        <a:xfrm>
          <a:off x="8561017" y="6761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153924</xdr:rowOff>
    </xdr:from>
    <xdr:to>
      <xdr:col>41</xdr:col>
      <xdr:colOff>101600</xdr:colOff>
      <xdr:row>39</xdr:row>
      <xdr:rowOff>84074</xdr:rowOff>
    </xdr:to>
    <xdr:sp macro="" textlink="">
      <xdr:nvSpPr>
        <xdr:cNvPr id="309" name="楕円 308"/>
        <xdr:cNvSpPr/>
      </xdr:nvSpPr>
      <xdr:spPr>
        <a:xfrm>
          <a:off x="78105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75201</xdr:rowOff>
    </xdr:from>
    <xdr:ext cx="378565" cy="259045"/>
    <xdr:sp macro="" textlink="">
      <xdr:nvSpPr>
        <xdr:cNvPr id="310" name="テキスト ボックス 309"/>
        <xdr:cNvSpPr txBox="1"/>
      </xdr:nvSpPr>
      <xdr:spPr>
        <a:xfrm>
          <a:off x="7672017" y="676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160680</xdr:rowOff>
    </xdr:from>
    <xdr:to>
      <xdr:col>36</xdr:col>
      <xdr:colOff>165100</xdr:colOff>
      <xdr:row>39</xdr:row>
      <xdr:rowOff>90830</xdr:rowOff>
    </xdr:to>
    <xdr:sp macro="" textlink="">
      <xdr:nvSpPr>
        <xdr:cNvPr id="311" name="楕円 310"/>
        <xdr:cNvSpPr/>
      </xdr:nvSpPr>
      <xdr:spPr>
        <a:xfrm>
          <a:off x="6921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81957</xdr:rowOff>
    </xdr:from>
    <xdr:ext cx="378565" cy="259045"/>
    <xdr:sp macro="" textlink="">
      <xdr:nvSpPr>
        <xdr:cNvPr id="312" name="テキスト ボックス 311"/>
        <xdr:cNvSpPr txBox="1"/>
      </xdr:nvSpPr>
      <xdr:spPr>
        <a:xfrm>
          <a:off x="6783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44645</xdr:rowOff>
    </xdr:from>
    <xdr:to>
      <xdr:col>55</xdr:col>
      <xdr:colOff>0</xdr:colOff>
      <xdr:row>59</xdr:row>
      <xdr:rowOff>50885</xdr:rowOff>
    </xdr:to>
    <xdr:cxnSp macro="">
      <xdr:nvCxnSpPr>
        <xdr:cNvPr id="343" name="直線コネクタ 342"/>
        <xdr:cNvCxnSpPr/>
      </xdr:nvCxnSpPr>
      <xdr:spPr>
        <a:xfrm flipV="1">
          <a:off x="9639300" y="10160195"/>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50885</xdr:rowOff>
    </xdr:from>
    <xdr:to>
      <xdr:col>50</xdr:col>
      <xdr:colOff>114300</xdr:colOff>
      <xdr:row>59</xdr:row>
      <xdr:rowOff>54369</xdr:rowOff>
    </xdr:to>
    <xdr:cxnSp macro="">
      <xdr:nvCxnSpPr>
        <xdr:cNvPr id="346" name="直線コネクタ 345"/>
        <xdr:cNvCxnSpPr/>
      </xdr:nvCxnSpPr>
      <xdr:spPr>
        <a:xfrm flipV="1">
          <a:off x="8750300" y="10166435"/>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54369</xdr:rowOff>
    </xdr:from>
    <xdr:to>
      <xdr:col>45</xdr:col>
      <xdr:colOff>177800</xdr:colOff>
      <xdr:row>59</xdr:row>
      <xdr:rowOff>59283</xdr:rowOff>
    </xdr:to>
    <xdr:cxnSp macro="">
      <xdr:nvCxnSpPr>
        <xdr:cNvPr id="349" name="直線コネクタ 348"/>
        <xdr:cNvCxnSpPr/>
      </xdr:nvCxnSpPr>
      <xdr:spPr>
        <a:xfrm flipV="1">
          <a:off x="7861300" y="10169919"/>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54919</xdr:rowOff>
    </xdr:from>
    <xdr:to>
      <xdr:col>41</xdr:col>
      <xdr:colOff>50800</xdr:colOff>
      <xdr:row>59</xdr:row>
      <xdr:rowOff>59283</xdr:rowOff>
    </xdr:to>
    <xdr:cxnSp macro="">
      <xdr:nvCxnSpPr>
        <xdr:cNvPr id="352" name="直線コネクタ 351"/>
        <xdr:cNvCxnSpPr/>
      </xdr:nvCxnSpPr>
      <xdr:spPr>
        <a:xfrm>
          <a:off x="6972300" y="10170469"/>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165295</xdr:rowOff>
    </xdr:from>
    <xdr:to>
      <xdr:col>55</xdr:col>
      <xdr:colOff>50800</xdr:colOff>
      <xdr:row>59</xdr:row>
      <xdr:rowOff>95445</xdr:rowOff>
    </xdr:to>
    <xdr:sp macro="" textlink="">
      <xdr:nvSpPr>
        <xdr:cNvPr id="362" name="楕円 361"/>
        <xdr:cNvSpPr/>
      </xdr:nvSpPr>
      <xdr:spPr>
        <a:xfrm>
          <a:off x="10426700" y="101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80222</xdr:rowOff>
    </xdr:from>
    <xdr:ext cx="534377" cy="259045"/>
    <xdr:sp macro="" textlink="">
      <xdr:nvSpPr>
        <xdr:cNvPr id="363" name="農林水産業費該当値テキスト"/>
        <xdr:cNvSpPr txBox="1"/>
      </xdr:nvSpPr>
      <xdr:spPr>
        <a:xfrm>
          <a:off x="10528300" y="1002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xdr:rowOff>
    </xdr:from>
    <xdr:to>
      <xdr:col>50</xdr:col>
      <xdr:colOff>165100</xdr:colOff>
      <xdr:row>59</xdr:row>
      <xdr:rowOff>101685</xdr:rowOff>
    </xdr:to>
    <xdr:sp macro="" textlink="">
      <xdr:nvSpPr>
        <xdr:cNvPr id="364" name="楕円 363"/>
        <xdr:cNvSpPr/>
      </xdr:nvSpPr>
      <xdr:spPr>
        <a:xfrm>
          <a:off x="9588500" y="10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92812</xdr:rowOff>
    </xdr:from>
    <xdr:ext cx="534377" cy="259045"/>
    <xdr:sp macro="" textlink="">
      <xdr:nvSpPr>
        <xdr:cNvPr id="365" name="テキスト ボックス 364"/>
        <xdr:cNvSpPr txBox="1"/>
      </xdr:nvSpPr>
      <xdr:spPr>
        <a:xfrm>
          <a:off x="9372111" y="10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3569</xdr:rowOff>
    </xdr:from>
    <xdr:to>
      <xdr:col>46</xdr:col>
      <xdr:colOff>38100</xdr:colOff>
      <xdr:row>59</xdr:row>
      <xdr:rowOff>105169</xdr:rowOff>
    </xdr:to>
    <xdr:sp macro="" textlink="">
      <xdr:nvSpPr>
        <xdr:cNvPr id="366" name="楕円 365"/>
        <xdr:cNvSpPr/>
      </xdr:nvSpPr>
      <xdr:spPr>
        <a:xfrm>
          <a:off x="8699500" y="101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96296</xdr:rowOff>
    </xdr:from>
    <xdr:ext cx="534377" cy="259045"/>
    <xdr:sp macro="" textlink="">
      <xdr:nvSpPr>
        <xdr:cNvPr id="367" name="テキスト ボックス 366"/>
        <xdr:cNvSpPr txBox="1"/>
      </xdr:nvSpPr>
      <xdr:spPr>
        <a:xfrm>
          <a:off x="8483111" y="102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8483</xdr:rowOff>
    </xdr:from>
    <xdr:to>
      <xdr:col>41</xdr:col>
      <xdr:colOff>101600</xdr:colOff>
      <xdr:row>59</xdr:row>
      <xdr:rowOff>110083</xdr:rowOff>
    </xdr:to>
    <xdr:sp macro="" textlink="">
      <xdr:nvSpPr>
        <xdr:cNvPr id="368" name="楕円 367"/>
        <xdr:cNvSpPr/>
      </xdr:nvSpPr>
      <xdr:spPr>
        <a:xfrm>
          <a:off x="7810500" y="101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101210</xdr:rowOff>
    </xdr:from>
    <xdr:ext cx="534377" cy="259045"/>
    <xdr:sp macro="" textlink="">
      <xdr:nvSpPr>
        <xdr:cNvPr id="369" name="テキスト ボックス 368"/>
        <xdr:cNvSpPr txBox="1"/>
      </xdr:nvSpPr>
      <xdr:spPr>
        <a:xfrm>
          <a:off x="7594111" y="1021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4119</xdr:rowOff>
    </xdr:from>
    <xdr:to>
      <xdr:col>36</xdr:col>
      <xdr:colOff>165100</xdr:colOff>
      <xdr:row>59</xdr:row>
      <xdr:rowOff>105719</xdr:rowOff>
    </xdr:to>
    <xdr:sp macro="" textlink="">
      <xdr:nvSpPr>
        <xdr:cNvPr id="370" name="楕円 369"/>
        <xdr:cNvSpPr/>
      </xdr:nvSpPr>
      <xdr:spPr>
        <a:xfrm>
          <a:off x="6921500" y="101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96846</xdr:rowOff>
    </xdr:from>
    <xdr:ext cx="534377" cy="259045"/>
    <xdr:sp macro="" textlink="">
      <xdr:nvSpPr>
        <xdr:cNvPr id="371" name="テキスト ボックス 370"/>
        <xdr:cNvSpPr txBox="1"/>
      </xdr:nvSpPr>
      <xdr:spPr>
        <a:xfrm>
          <a:off x="6705111" y="10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78485</xdr:rowOff>
    </xdr:from>
    <xdr:to>
      <xdr:col>55</xdr:col>
      <xdr:colOff>0</xdr:colOff>
      <xdr:row>78</xdr:row>
      <xdr:rowOff>90887</xdr:rowOff>
    </xdr:to>
    <xdr:cxnSp macro="">
      <xdr:nvCxnSpPr>
        <xdr:cNvPr id="398" name="直線コネクタ 397"/>
        <xdr:cNvCxnSpPr/>
      </xdr:nvCxnSpPr>
      <xdr:spPr>
        <a:xfrm flipV="1">
          <a:off x="9639300" y="13451585"/>
          <a:ext cx="8382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85401</xdr:rowOff>
    </xdr:from>
    <xdr:to>
      <xdr:col>50</xdr:col>
      <xdr:colOff>114300</xdr:colOff>
      <xdr:row>78</xdr:row>
      <xdr:rowOff>90887</xdr:rowOff>
    </xdr:to>
    <xdr:cxnSp macro="">
      <xdr:nvCxnSpPr>
        <xdr:cNvPr id="401" name="直線コネクタ 400"/>
        <xdr:cNvCxnSpPr/>
      </xdr:nvCxnSpPr>
      <xdr:spPr>
        <a:xfrm>
          <a:off x="8750300" y="134585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85401</xdr:rowOff>
    </xdr:from>
    <xdr:to>
      <xdr:col>45</xdr:col>
      <xdr:colOff>177800</xdr:colOff>
      <xdr:row>78</xdr:row>
      <xdr:rowOff>95991</xdr:rowOff>
    </xdr:to>
    <xdr:cxnSp macro="">
      <xdr:nvCxnSpPr>
        <xdr:cNvPr id="404" name="直線コネクタ 403"/>
        <xdr:cNvCxnSpPr/>
      </xdr:nvCxnSpPr>
      <xdr:spPr>
        <a:xfrm flipV="1">
          <a:off x="7861300" y="13458501"/>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75507</xdr:rowOff>
    </xdr:from>
    <xdr:to>
      <xdr:col>41</xdr:col>
      <xdr:colOff>50800</xdr:colOff>
      <xdr:row>78</xdr:row>
      <xdr:rowOff>95991</xdr:rowOff>
    </xdr:to>
    <xdr:cxnSp macro="">
      <xdr:nvCxnSpPr>
        <xdr:cNvPr id="407" name="直線コネクタ 406"/>
        <xdr:cNvCxnSpPr/>
      </xdr:nvCxnSpPr>
      <xdr:spPr>
        <a:xfrm>
          <a:off x="6972300" y="13448607"/>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27685</xdr:rowOff>
    </xdr:from>
    <xdr:to>
      <xdr:col>55</xdr:col>
      <xdr:colOff>50800</xdr:colOff>
      <xdr:row>78</xdr:row>
      <xdr:rowOff>129285</xdr:rowOff>
    </xdr:to>
    <xdr:sp macro="" textlink="">
      <xdr:nvSpPr>
        <xdr:cNvPr id="417" name="楕円 416"/>
        <xdr:cNvSpPr/>
      </xdr:nvSpPr>
      <xdr:spPr>
        <a:xfrm>
          <a:off x="10426700" y="134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114062</xdr:rowOff>
    </xdr:from>
    <xdr:ext cx="534377" cy="259045"/>
    <xdr:sp macro="" textlink="">
      <xdr:nvSpPr>
        <xdr:cNvPr id="418" name="商工費該当値テキスト"/>
        <xdr:cNvSpPr txBox="1"/>
      </xdr:nvSpPr>
      <xdr:spPr>
        <a:xfrm>
          <a:off x="10528300" y="133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40087</xdr:rowOff>
    </xdr:from>
    <xdr:to>
      <xdr:col>50</xdr:col>
      <xdr:colOff>165100</xdr:colOff>
      <xdr:row>78</xdr:row>
      <xdr:rowOff>141687</xdr:rowOff>
    </xdr:to>
    <xdr:sp macro="" textlink="">
      <xdr:nvSpPr>
        <xdr:cNvPr id="419" name="楕円 418"/>
        <xdr:cNvSpPr/>
      </xdr:nvSpPr>
      <xdr:spPr>
        <a:xfrm>
          <a:off x="9588500" y="13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132814</xdr:rowOff>
    </xdr:from>
    <xdr:ext cx="534377" cy="259045"/>
    <xdr:sp macro="" textlink="">
      <xdr:nvSpPr>
        <xdr:cNvPr id="420" name="テキスト ボックス 419"/>
        <xdr:cNvSpPr txBox="1"/>
      </xdr:nvSpPr>
      <xdr:spPr>
        <a:xfrm>
          <a:off x="9372111" y="135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34601</xdr:rowOff>
    </xdr:from>
    <xdr:to>
      <xdr:col>46</xdr:col>
      <xdr:colOff>38100</xdr:colOff>
      <xdr:row>78</xdr:row>
      <xdr:rowOff>136201</xdr:rowOff>
    </xdr:to>
    <xdr:sp macro="" textlink="">
      <xdr:nvSpPr>
        <xdr:cNvPr id="421" name="楕円 420"/>
        <xdr:cNvSpPr/>
      </xdr:nvSpPr>
      <xdr:spPr>
        <a:xfrm>
          <a:off x="8699500" y="134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127328</xdr:rowOff>
    </xdr:from>
    <xdr:ext cx="534377" cy="259045"/>
    <xdr:sp macro="" textlink="">
      <xdr:nvSpPr>
        <xdr:cNvPr id="422" name="テキスト ボックス 421"/>
        <xdr:cNvSpPr txBox="1"/>
      </xdr:nvSpPr>
      <xdr:spPr>
        <a:xfrm>
          <a:off x="8483111" y="135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45191</xdr:rowOff>
    </xdr:from>
    <xdr:to>
      <xdr:col>41</xdr:col>
      <xdr:colOff>101600</xdr:colOff>
      <xdr:row>78</xdr:row>
      <xdr:rowOff>146791</xdr:rowOff>
    </xdr:to>
    <xdr:sp macro="" textlink="">
      <xdr:nvSpPr>
        <xdr:cNvPr id="423" name="楕円 422"/>
        <xdr:cNvSpPr/>
      </xdr:nvSpPr>
      <xdr:spPr>
        <a:xfrm>
          <a:off x="7810500" y="134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137918</xdr:rowOff>
    </xdr:from>
    <xdr:ext cx="534377" cy="259045"/>
    <xdr:sp macro="" textlink="">
      <xdr:nvSpPr>
        <xdr:cNvPr id="424" name="テキスト ボックス 423"/>
        <xdr:cNvSpPr txBox="1"/>
      </xdr:nvSpPr>
      <xdr:spPr>
        <a:xfrm>
          <a:off x="7594111" y="135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24707</xdr:rowOff>
    </xdr:from>
    <xdr:to>
      <xdr:col>36</xdr:col>
      <xdr:colOff>165100</xdr:colOff>
      <xdr:row>78</xdr:row>
      <xdr:rowOff>126307</xdr:rowOff>
    </xdr:to>
    <xdr:sp macro="" textlink="">
      <xdr:nvSpPr>
        <xdr:cNvPr id="425" name="楕円 424"/>
        <xdr:cNvSpPr/>
      </xdr:nvSpPr>
      <xdr:spPr>
        <a:xfrm>
          <a:off x="6921500" y="133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117434</xdr:rowOff>
    </xdr:from>
    <xdr:ext cx="534377" cy="259045"/>
    <xdr:sp macro="" textlink="">
      <xdr:nvSpPr>
        <xdr:cNvPr id="426" name="テキスト ボックス 425"/>
        <xdr:cNvSpPr txBox="1"/>
      </xdr:nvSpPr>
      <xdr:spPr>
        <a:xfrm>
          <a:off x="6705111" y="134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100436</xdr:rowOff>
    </xdr:from>
    <xdr:to>
      <xdr:col>55</xdr:col>
      <xdr:colOff>0</xdr:colOff>
      <xdr:row>98</xdr:row>
      <xdr:rowOff>116987</xdr:rowOff>
    </xdr:to>
    <xdr:cxnSp macro="">
      <xdr:nvCxnSpPr>
        <xdr:cNvPr id="455" name="直線コネクタ 454"/>
        <xdr:cNvCxnSpPr/>
      </xdr:nvCxnSpPr>
      <xdr:spPr>
        <a:xfrm>
          <a:off x="9639300" y="16902536"/>
          <a:ext cx="8382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70900</xdr:rowOff>
    </xdr:from>
    <xdr:to>
      <xdr:col>50</xdr:col>
      <xdr:colOff>114300</xdr:colOff>
      <xdr:row>98</xdr:row>
      <xdr:rowOff>100436</xdr:rowOff>
    </xdr:to>
    <xdr:cxnSp macro="">
      <xdr:nvCxnSpPr>
        <xdr:cNvPr id="458" name="直線コネクタ 457"/>
        <xdr:cNvCxnSpPr/>
      </xdr:nvCxnSpPr>
      <xdr:spPr>
        <a:xfrm>
          <a:off x="8750300" y="16873000"/>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70900</xdr:rowOff>
    </xdr:from>
    <xdr:to>
      <xdr:col>45</xdr:col>
      <xdr:colOff>177800</xdr:colOff>
      <xdr:row>98</xdr:row>
      <xdr:rowOff>89080</xdr:rowOff>
    </xdr:to>
    <xdr:cxnSp macro="">
      <xdr:nvCxnSpPr>
        <xdr:cNvPr id="461" name="直線コネクタ 460"/>
        <xdr:cNvCxnSpPr/>
      </xdr:nvCxnSpPr>
      <xdr:spPr>
        <a:xfrm flipV="1">
          <a:off x="7861300" y="16873000"/>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89080</xdr:rowOff>
    </xdr:from>
    <xdr:to>
      <xdr:col>41</xdr:col>
      <xdr:colOff>50800</xdr:colOff>
      <xdr:row>98</xdr:row>
      <xdr:rowOff>104042</xdr:rowOff>
    </xdr:to>
    <xdr:cxnSp macro="">
      <xdr:nvCxnSpPr>
        <xdr:cNvPr id="464" name="直線コネクタ 463"/>
        <xdr:cNvCxnSpPr/>
      </xdr:nvCxnSpPr>
      <xdr:spPr>
        <a:xfrm flipV="1">
          <a:off x="6972300" y="16891180"/>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66187</xdr:rowOff>
    </xdr:from>
    <xdr:to>
      <xdr:col>55</xdr:col>
      <xdr:colOff>50800</xdr:colOff>
      <xdr:row>98</xdr:row>
      <xdr:rowOff>167787</xdr:rowOff>
    </xdr:to>
    <xdr:sp macro="" textlink="">
      <xdr:nvSpPr>
        <xdr:cNvPr id="474" name="楕円 473"/>
        <xdr:cNvSpPr/>
      </xdr:nvSpPr>
      <xdr:spPr>
        <a:xfrm>
          <a:off x="10426700" y="168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152564</xdr:rowOff>
    </xdr:from>
    <xdr:ext cx="534377" cy="259045"/>
    <xdr:sp macro="" textlink="">
      <xdr:nvSpPr>
        <xdr:cNvPr id="475" name="土木費該当値テキスト"/>
        <xdr:cNvSpPr txBox="1"/>
      </xdr:nvSpPr>
      <xdr:spPr>
        <a:xfrm>
          <a:off x="10528300" y="167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49636</xdr:rowOff>
    </xdr:from>
    <xdr:to>
      <xdr:col>50</xdr:col>
      <xdr:colOff>165100</xdr:colOff>
      <xdr:row>98</xdr:row>
      <xdr:rowOff>151236</xdr:rowOff>
    </xdr:to>
    <xdr:sp macro="" textlink="">
      <xdr:nvSpPr>
        <xdr:cNvPr id="476" name="楕円 475"/>
        <xdr:cNvSpPr/>
      </xdr:nvSpPr>
      <xdr:spPr>
        <a:xfrm>
          <a:off x="9588500" y="168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142363</xdr:rowOff>
    </xdr:from>
    <xdr:ext cx="534377" cy="259045"/>
    <xdr:sp macro="" textlink="">
      <xdr:nvSpPr>
        <xdr:cNvPr id="477" name="テキスト ボックス 476"/>
        <xdr:cNvSpPr txBox="1"/>
      </xdr:nvSpPr>
      <xdr:spPr>
        <a:xfrm>
          <a:off x="9372111" y="169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20100</xdr:rowOff>
    </xdr:from>
    <xdr:to>
      <xdr:col>46</xdr:col>
      <xdr:colOff>38100</xdr:colOff>
      <xdr:row>98</xdr:row>
      <xdr:rowOff>121700</xdr:rowOff>
    </xdr:to>
    <xdr:sp macro="" textlink="">
      <xdr:nvSpPr>
        <xdr:cNvPr id="478" name="楕円 477"/>
        <xdr:cNvSpPr/>
      </xdr:nvSpPr>
      <xdr:spPr>
        <a:xfrm>
          <a:off x="8699500" y="168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112827</xdr:rowOff>
    </xdr:from>
    <xdr:ext cx="599010" cy="259045"/>
    <xdr:sp macro="" textlink="">
      <xdr:nvSpPr>
        <xdr:cNvPr id="479" name="テキスト ボックス 478"/>
        <xdr:cNvSpPr txBox="1"/>
      </xdr:nvSpPr>
      <xdr:spPr>
        <a:xfrm>
          <a:off x="8450795" y="169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38280</xdr:rowOff>
    </xdr:from>
    <xdr:to>
      <xdr:col>41</xdr:col>
      <xdr:colOff>101600</xdr:colOff>
      <xdr:row>98</xdr:row>
      <xdr:rowOff>139880</xdr:rowOff>
    </xdr:to>
    <xdr:sp macro="" textlink="">
      <xdr:nvSpPr>
        <xdr:cNvPr id="480" name="楕円 479"/>
        <xdr:cNvSpPr/>
      </xdr:nvSpPr>
      <xdr:spPr>
        <a:xfrm>
          <a:off x="7810500" y="168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131007</xdr:rowOff>
    </xdr:from>
    <xdr:ext cx="534377" cy="259045"/>
    <xdr:sp macro="" textlink="">
      <xdr:nvSpPr>
        <xdr:cNvPr id="481" name="テキスト ボックス 480"/>
        <xdr:cNvSpPr txBox="1"/>
      </xdr:nvSpPr>
      <xdr:spPr>
        <a:xfrm>
          <a:off x="7594111" y="169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53242</xdr:rowOff>
    </xdr:from>
    <xdr:to>
      <xdr:col>36</xdr:col>
      <xdr:colOff>165100</xdr:colOff>
      <xdr:row>98</xdr:row>
      <xdr:rowOff>154842</xdr:rowOff>
    </xdr:to>
    <xdr:sp macro="" textlink="">
      <xdr:nvSpPr>
        <xdr:cNvPr id="482" name="楕円 481"/>
        <xdr:cNvSpPr/>
      </xdr:nvSpPr>
      <xdr:spPr>
        <a:xfrm>
          <a:off x="6921500" y="168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145969</xdr:rowOff>
    </xdr:from>
    <xdr:ext cx="534377" cy="259045"/>
    <xdr:sp macro="" textlink="">
      <xdr:nvSpPr>
        <xdr:cNvPr id="483" name="テキスト ボックス 482"/>
        <xdr:cNvSpPr txBox="1"/>
      </xdr:nvSpPr>
      <xdr:spPr>
        <a:xfrm>
          <a:off x="6705111" y="169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157538</xdr:rowOff>
    </xdr:from>
    <xdr:to>
      <xdr:col>85</xdr:col>
      <xdr:colOff>127000</xdr:colOff>
      <xdr:row>38</xdr:row>
      <xdr:rowOff>161845</xdr:rowOff>
    </xdr:to>
    <xdr:cxnSp macro="">
      <xdr:nvCxnSpPr>
        <xdr:cNvPr id="514" name="直線コネクタ 513"/>
        <xdr:cNvCxnSpPr/>
      </xdr:nvCxnSpPr>
      <xdr:spPr>
        <a:xfrm>
          <a:off x="15481300" y="6672638"/>
          <a:ext cx="8382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64419</xdr:rowOff>
    </xdr:from>
    <xdr:to>
      <xdr:col>81</xdr:col>
      <xdr:colOff>50800</xdr:colOff>
      <xdr:row>38</xdr:row>
      <xdr:rowOff>157538</xdr:rowOff>
    </xdr:to>
    <xdr:cxnSp macro="">
      <xdr:nvCxnSpPr>
        <xdr:cNvPr id="517" name="直線コネクタ 516"/>
        <xdr:cNvCxnSpPr/>
      </xdr:nvCxnSpPr>
      <xdr:spPr>
        <a:xfrm>
          <a:off x="14592300" y="6579519"/>
          <a:ext cx="889000" cy="9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64419</xdr:rowOff>
    </xdr:from>
    <xdr:to>
      <xdr:col>76</xdr:col>
      <xdr:colOff>114300</xdr:colOff>
      <xdr:row>38</xdr:row>
      <xdr:rowOff>157910</xdr:rowOff>
    </xdr:to>
    <xdr:cxnSp macro="">
      <xdr:nvCxnSpPr>
        <xdr:cNvPr id="520" name="直線コネクタ 519"/>
        <xdr:cNvCxnSpPr/>
      </xdr:nvCxnSpPr>
      <xdr:spPr>
        <a:xfrm flipV="1">
          <a:off x="13703300" y="6579519"/>
          <a:ext cx="889000" cy="9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157910</xdr:rowOff>
    </xdr:from>
    <xdr:to>
      <xdr:col>71</xdr:col>
      <xdr:colOff>177800</xdr:colOff>
      <xdr:row>38</xdr:row>
      <xdr:rowOff>167629</xdr:rowOff>
    </xdr:to>
    <xdr:cxnSp macro="">
      <xdr:nvCxnSpPr>
        <xdr:cNvPr id="523" name="直線コネクタ 522"/>
        <xdr:cNvCxnSpPr/>
      </xdr:nvCxnSpPr>
      <xdr:spPr>
        <a:xfrm flipV="1">
          <a:off x="12814300" y="6673010"/>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111045</xdr:rowOff>
    </xdr:from>
    <xdr:to>
      <xdr:col>85</xdr:col>
      <xdr:colOff>177800</xdr:colOff>
      <xdr:row>39</xdr:row>
      <xdr:rowOff>41195</xdr:rowOff>
    </xdr:to>
    <xdr:sp macro="" textlink="">
      <xdr:nvSpPr>
        <xdr:cNvPr id="533" name="楕円 532"/>
        <xdr:cNvSpPr/>
      </xdr:nvSpPr>
      <xdr:spPr>
        <a:xfrm>
          <a:off x="16268700" y="66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25972</xdr:rowOff>
    </xdr:from>
    <xdr:ext cx="534377" cy="259045"/>
    <xdr:sp macro="" textlink="">
      <xdr:nvSpPr>
        <xdr:cNvPr id="534" name="消防費該当値テキスト"/>
        <xdr:cNvSpPr txBox="1"/>
      </xdr:nvSpPr>
      <xdr:spPr>
        <a:xfrm>
          <a:off x="16370300" y="65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106738</xdr:rowOff>
    </xdr:from>
    <xdr:to>
      <xdr:col>81</xdr:col>
      <xdr:colOff>101600</xdr:colOff>
      <xdr:row>39</xdr:row>
      <xdr:rowOff>36888</xdr:rowOff>
    </xdr:to>
    <xdr:sp macro="" textlink="">
      <xdr:nvSpPr>
        <xdr:cNvPr id="535" name="楕円 534"/>
        <xdr:cNvSpPr/>
      </xdr:nvSpPr>
      <xdr:spPr>
        <a:xfrm>
          <a:off x="15430500" y="6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28015</xdr:rowOff>
    </xdr:from>
    <xdr:ext cx="534377" cy="259045"/>
    <xdr:sp macro="" textlink="">
      <xdr:nvSpPr>
        <xdr:cNvPr id="536" name="テキスト ボックス 535"/>
        <xdr:cNvSpPr txBox="1"/>
      </xdr:nvSpPr>
      <xdr:spPr>
        <a:xfrm>
          <a:off x="15214111" y="67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13619</xdr:rowOff>
    </xdr:from>
    <xdr:to>
      <xdr:col>76</xdr:col>
      <xdr:colOff>165100</xdr:colOff>
      <xdr:row>38</xdr:row>
      <xdr:rowOff>115219</xdr:rowOff>
    </xdr:to>
    <xdr:sp macro="" textlink="">
      <xdr:nvSpPr>
        <xdr:cNvPr id="537" name="楕円 536"/>
        <xdr:cNvSpPr/>
      </xdr:nvSpPr>
      <xdr:spPr>
        <a:xfrm>
          <a:off x="14541500" y="65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131746</xdr:rowOff>
    </xdr:from>
    <xdr:ext cx="534377" cy="259045"/>
    <xdr:sp macro="" textlink="">
      <xdr:nvSpPr>
        <xdr:cNvPr id="538" name="テキスト ボックス 537"/>
        <xdr:cNvSpPr txBox="1"/>
      </xdr:nvSpPr>
      <xdr:spPr>
        <a:xfrm>
          <a:off x="14325111" y="63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107110</xdr:rowOff>
    </xdr:from>
    <xdr:to>
      <xdr:col>72</xdr:col>
      <xdr:colOff>38100</xdr:colOff>
      <xdr:row>39</xdr:row>
      <xdr:rowOff>37260</xdr:rowOff>
    </xdr:to>
    <xdr:sp macro="" textlink="">
      <xdr:nvSpPr>
        <xdr:cNvPr id="539" name="楕円 538"/>
        <xdr:cNvSpPr/>
      </xdr:nvSpPr>
      <xdr:spPr>
        <a:xfrm>
          <a:off x="13652500" y="66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28387</xdr:rowOff>
    </xdr:from>
    <xdr:ext cx="534377" cy="259045"/>
    <xdr:sp macro="" textlink="">
      <xdr:nvSpPr>
        <xdr:cNvPr id="540" name="テキスト ボックス 539"/>
        <xdr:cNvSpPr txBox="1"/>
      </xdr:nvSpPr>
      <xdr:spPr>
        <a:xfrm>
          <a:off x="13436111" y="67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116829</xdr:rowOff>
    </xdr:from>
    <xdr:to>
      <xdr:col>67</xdr:col>
      <xdr:colOff>101600</xdr:colOff>
      <xdr:row>39</xdr:row>
      <xdr:rowOff>46979</xdr:rowOff>
    </xdr:to>
    <xdr:sp macro="" textlink="">
      <xdr:nvSpPr>
        <xdr:cNvPr id="541" name="楕円 540"/>
        <xdr:cNvSpPr/>
      </xdr:nvSpPr>
      <xdr:spPr>
        <a:xfrm>
          <a:off x="12763500" y="66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38106</xdr:rowOff>
    </xdr:from>
    <xdr:ext cx="534377" cy="259045"/>
    <xdr:sp macro="" textlink="">
      <xdr:nvSpPr>
        <xdr:cNvPr id="542" name="テキスト ボックス 541"/>
        <xdr:cNvSpPr txBox="1"/>
      </xdr:nvSpPr>
      <xdr:spPr>
        <a:xfrm>
          <a:off x="12547111" y="67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84983</xdr:rowOff>
    </xdr:from>
    <xdr:to>
      <xdr:col>85</xdr:col>
      <xdr:colOff>127000</xdr:colOff>
      <xdr:row>58</xdr:row>
      <xdr:rowOff>95399</xdr:rowOff>
    </xdr:to>
    <xdr:cxnSp macro="">
      <xdr:nvCxnSpPr>
        <xdr:cNvPr id="573" name="直線コネクタ 572"/>
        <xdr:cNvCxnSpPr/>
      </xdr:nvCxnSpPr>
      <xdr:spPr>
        <a:xfrm flipV="1">
          <a:off x="15481300" y="10029083"/>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95399</xdr:rowOff>
    </xdr:from>
    <xdr:to>
      <xdr:col>81</xdr:col>
      <xdr:colOff>50800</xdr:colOff>
      <xdr:row>58</xdr:row>
      <xdr:rowOff>168742</xdr:rowOff>
    </xdr:to>
    <xdr:cxnSp macro="">
      <xdr:nvCxnSpPr>
        <xdr:cNvPr id="576" name="直線コネクタ 575"/>
        <xdr:cNvCxnSpPr/>
      </xdr:nvCxnSpPr>
      <xdr:spPr>
        <a:xfrm flipV="1">
          <a:off x="14592300" y="10039499"/>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146246</xdr:rowOff>
    </xdr:from>
    <xdr:to>
      <xdr:col>76</xdr:col>
      <xdr:colOff>114300</xdr:colOff>
      <xdr:row>58</xdr:row>
      <xdr:rowOff>168742</xdr:rowOff>
    </xdr:to>
    <xdr:cxnSp macro="">
      <xdr:nvCxnSpPr>
        <xdr:cNvPr id="579" name="直線コネクタ 578"/>
        <xdr:cNvCxnSpPr/>
      </xdr:nvCxnSpPr>
      <xdr:spPr>
        <a:xfrm>
          <a:off x="13703300" y="10090346"/>
          <a:ext cx="889000" cy="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146246</xdr:rowOff>
    </xdr:from>
    <xdr:to>
      <xdr:col>71</xdr:col>
      <xdr:colOff>177800</xdr:colOff>
      <xdr:row>58</xdr:row>
      <xdr:rowOff>157951</xdr:rowOff>
    </xdr:to>
    <xdr:cxnSp macro="">
      <xdr:nvCxnSpPr>
        <xdr:cNvPr id="582" name="直線コネクタ 581"/>
        <xdr:cNvCxnSpPr/>
      </xdr:nvCxnSpPr>
      <xdr:spPr>
        <a:xfrm flipV="1">
          <a:off x="12814300" y="10090346"/>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34183</xdr:rowOff>
    </xdr:from>
    <xdr:to>
      <xdr:col>85</xdr:col>
      <xdr:colOff>177800</xdr:colOff>
      <xdr:row>58</xdr:row>
      <xdr:rowOff>135783</xdr:rowOff>
    </xdr:to>
    <xdr:sp macro="" textlink="">
      <xdr:nvSpPr>
        <xdr:cNvPr id="592" name="楕円 591"/>
        <xdr:cNvSpPr/>
      </xdr:nvSpPr>
      <xdr:spPr>
        <a:xfrm>
          <a:off x="16268700" y="99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131823</xdr:rowOff>
    </xdr:from>
    <xdr:ext cx="599010" cy="259045"/>
    <xdr:sp macro="" textlink="">
      <xdr:nvSpPr>
        <xdr:cNvPr id="593" name="教育費該当値テキスト"/>
        <xdr:cNvSpPr txBox="1"/>
      </xdr:nvSpPr>
      <xdr:spPr>
        <a:xfrm>
          <a:off x="16370300" y="9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44599</xdr:rowOff>
    </xdr:from>
    <xdr:to>
      <xdr:col>81</xdr:col>
      <xdr:colOff>101600</xdr:colOff>
      <xdr:row>58</xdr:row>
      <xdr:rowOff>146199</xdr:rowOff>
    </xdr:to>
    <xdr:sp macro="" textlink="">
      <xdr:nvSpPr>
        <xdr:cNvPr id="594" name="楕円 593"/>
        <xdr:cNvSpPr/>
      </xdr:nvSpPr>
      <xdr:spPr>
        <a:xfrm>
          <a:off x="15430500" y="99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137326</xdr:rowOff>
    </xdr:from>
    <xdr:ext cx="599010" cy="259045"/>
    <xdr:sp macro="" textlink="">
      <xdr:nvSpPr>
        <xdr:cNvPr id="595" name="テキスト ボックス 594"/>
        <xdr:cNvSpPr txBox="1"/>
      </xdr:nvSpPr>
      <xdr:spPr>
        <a:xfrm>
          <a:off x="15181795" y="1008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117942</xdr:rowOff>
    </xdr:from>
    <xdr:to>
      <xdr:col>76</xdr:col>
      <xdr:colOff>165100</xdr:colOff>
      <xdr:row>59</xdr:row>
      <xdr:rowOff>48092</xdr:rowOff>
    </xdr:to>
    <xdr:sp macro="" textlink="">
      <xdr:nvSpPr>
        <xdr:cNvPr id="596" name="楕円 595"/>
        <xdr:cNvSpPr/>
      </xdr:nvSpPr>
      <xdr:spPr>
        <a:xfrm>
          <a:off x="14541500" y="100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39219</xdr:rowOff>
    </xdr:from>
    <xdr:ext cx="534377" cy="259045"/>
    <xdr:sp macro="" textlink="">
      <xdr:nvSpPr>
        <xdr:cNvPr id="597" name="テキスト ボックス 596"/>
        <xdr:cNvSpPr txBox="1"/>
      </xdr:nvSpPr>
      <xdr:spPr>
        <a:xfrm>
          <a:off x="14325111" y="101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95446</xdr:rowOff>
    </xdr:from>
    <xdr:to>
      <xdr:col>72</xdr:col>
      <xdr:colOff>38100</xdr:colOff>
      <xdr:row>59</xdr:row>
      <xdr:rowOff>25596</xdr:rowOff>
    </xdr:to>
    <xdr:sp macro="" textlink="">
      <xdr:nvSpPr>
        <xdr:cNvPr id="598" name="楕円 597"/>
        <xdr:cNvSpPr/>
      </xdr:nvSpPr>
      <xdr:spPr>
        <a:xfrm>
          <a:off x="13652500" y="100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16723</xdr:rowOff>
    </xdr:from>
    <xdr:ext cx="534377" cy="259045"/>
    <xdr:sp macro="" textlink="">
      <xdr:nvSpPr>
        <xdr:cNvPr id="599" name="テキスト ボックス 598"/>
        <xdr:cNvSpPr txBox="1"/>
      </xdr:nvSpPr>
      <xdr:spPr>
        <a:xfrm>
          <a:off x="13436111" y="1013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107151</xdr:rowOff>
    </xdr:from>
    <xdr:to>
      <xdr:col>67</xdr:col>
      <xdr:colOff>101600</xdr:colOff>
      <xdr:row>59</xdr:row>
      <xdr:rowOff>37301</xdr:rowOff>
    </xdr:to>
    <xdr:sp macro="" textlink="">
      <xdr:nvSpPr>
        <xdr:cNvPr id="600" name="楕円 599"/>
        <xdr:cNvSpPr/>
      </xdr:nvSpPr>
      <xdr:spPr>
        <a:xfrm>
          <a:off x="12763500" y="100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28428</xdr:rowOff>
    </xdr:from>
    <xdr:ext cx="534377" cy="259045"/>
    <xdr:sp macro="" textlink="">
      <xdr:nvSpPr>
        <xdr:cNvPr id="601" name="テキスト ボックス 600"/>
        <xdr:cNvSpPr txBox="1"/>
      </xdr:nvSpPr>
      <xdr:spPr>
        <a:xfrm>
          <a:off x="12547111" y="101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118711</xdr:rowOff>
    </xdr:from>
    <xdr:to>
      <xdr:col>85</xdr:col>
      <xdr:colOff>127000</xdr:colOff>
      <xdr:row>78</xdr:row>
      <xdr:rowOff>124279</xdr:rowOff>
    </xdr:to>
    <xdr:cxnSp macro="">
      <xdr:nvCxnSpPr>
        <xdr:cNvPr id="628" name="直線コネクタ 627"/>
        <xdr:cNvCxnSpPr/>
      </xdr:nvCxnSpPr>
      <xdr:spPr>
        <a:xfrm>
          <a:off x="15481300" y="13491811"/>
          <a:ext cx="8382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118711</xdr:rowOff>
    </xdr:from>
    <xdr:to>
      <xdr:col>81</xdr:col>
      <xdr:colOff>50800</xdr:colOff>
      <xdr:row>78</xdr:row>
      <xdr:rowOff>139440</xdr:rowOff>
    </xdr:to>
    <xdr:cxnSp macro="">
      <xdr:nvCxnSpPr>
        <xdr:cNvPr id="631" name="直線コネクタ 630"/>
        <xdr:cNvCxnSpPr/>
      </xdr:nvCxnSpPr>
      <xdr:spPr>
        <a:xfrm flipV="1">
          <a:off x="14592300" y="13491811"/>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132657</xdr:rowOff>
    </xdr:from>
    <xdr:to>
      <xdr:col>76</xdr:col>
      <xdr:colOff>114300</xdr:colOff>
      <xdr:row>78</xdr:row>
      <xdr:rowOff>139440</xdr:rowOff>
    </xdr:to>
    <xdr:cxnSp macro="">
      <xdr:nvCxnSpPr>
        <xdr:cNvPr id="634" name="直線コネクタ 633"/>
        <xdr:cNvCxnSpPr/>
      </xdr:nvCxnSpPr>
      <xdr:spPr>
        <a:xfrm>
          <a:off x="13703300" y="13505757"/>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132657</xdr:rowOff>
    </xdr:from>
    <xdr:to>
      <xdr:col>71</xdr:col>
      <xdr:colOff>177800</xdr:colOff>
      <xdr:row>78</xdr:row>
      <xdr:rowOff>135553</xdr:rowOff>
    </xdr:to>
    <xdr:cxnSp macro="">
      <xdr:nvCxnSpPr>
        <xdr:cNvPr id="637" name="直線コネクタ 636"/>
        <xdr:cNvCxnSpPr/>
      </xdr:nvCxnSpPr>
      <xdr:spPr>
        <a:xfrm flipV="1">
          <a:off x="12814300" y="135057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73479</xdr:rowOff>
    </xdr:from>
    <xdr:to>
      <xdr:col>85</xdr:col>
      <xdr:colOff>177800</xdr:colOff>
      <xdr:row>79</xdr:row>
      <xdr:rowOff>3629</xdr:rowOff>
    </xdr:to>
    <xdr:sp macro="" textlink="">
      <xdr:nvSpPr>
        <xdr:cNvPr id="647" name="楕円 646"/>
        <xdr:cNvSpPr/>
      </xdr:nvSpPr>
      <xdr:spPr>
        <a:xfrm>
          <a:off x="16268700" y="134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469744" cy="259045"/>
    <xdr:sp macro="" textlink="">
      <xdr:nvSpPr>
        <xdr:cNvPr id="648" name="災害復旧費該当値テキスト"/>
        <xdr:cNvSpPr txBox="1"/>
      </xdr:nvSpPr>
      <xdr:spPr>
        <a:xfrm>
          <a:off x="16370300" y="1339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67911</xdr:rowOff>
    </xdr:from>
    <xdr:to>
      <xdr:col>81</xdr:col>
      <xdr:colOff>101600</xdr:colOff>
      <xdr:row>78</xdr:row>
      <xdr:rowOff>169511</xdr:rowOff>
    </xdr:to>
    <xdr:sp macro="" textlink="">
      <xdr:nvSpPr>
        <xdr:cNvPr id="649" name="楕円 648"/>
        <xdr:cNvSpPr/>
      </xdr:nvSpPr>
      <xdr:spPr>
        <a:xfrm>
          <a:off x="15430500" y="134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160638</xdr:rowOff>
    </xdr:from>
    <xdr:ext cx="469744" cy="259045"/>
    <xdr:sp macro="" textlink="">
      <xdr:nvSpPr>
        <xdr:cNvPr id="650" name="テキスト ボックス 649"/>
        <xdr:cNvSpPr txBox="1"/>
      </xdr:nvSpPr>
      <xdr:spPr>
        <a:xfrm>
          <a:off x="15246428" y="135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88640</xdr:rowOff>
    </xdr:from>
    <xdr:to>
      <xdr:col>76</xdr:col>
      <xdr:colOff>165100</xdr:colOff>
      <xdr:row>79</xdr:row>
      <xdr:rowOff>18790</xdr:rowOff>
    </xdr:to>
    <xdr:sp macro="" textlink="">
      <xdr:nvSpPr>
        <xdr:cNvPr id="651" name="楕円 650"/>
        <xdr:cNvSpPr/>
      </xdr:nvSpPr>
      <xdr:spPr>
        <a:xfrm>
          <a:off x="14541500" y="13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9917</xdr:rowOff>
    </xdr:from>
    <xdr:ext cx="378565" cy="259045"/>
    <xdr:sp macro="" textlink="">
      <xdr:nvSpPr>
        <xdr:cNvPr id="652" name="テキスト ボックス 651"/>
        <xdr:cNvSpPr txBox="1"/>
      </xdr:nvSpPr>
      <xdr:spPr>
        <a:xfrm>
          <a:off x="14403017" y="1355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81857</xdr:rowOff>
    </xdr:from>
    <xdr:to>
      <xdr:col>72</xdr:col>
      <xdr:colOff>38100</xdr:colOff>
      <xdr:row>79</xdr:row>
      <xdr:rowOff>12007</xdr:rowOff>
    </xdr:to>
    <xdr:sp macro="" textlink="">
      <xdr:nvSpPr>
        <xdr:cNvPr id="653" name="楕円 652"/>
        <xdr:cNvSpPr/>
      </xdr:nvSpPr>
      <xdr:spPr>
        <a:xfrm>
          <a:off x="13652500" y="134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3134</xdr:rowOff>
    </xdr:from>
    <xdr:ext cx="469744" cy="259045"/>
    <xdr:sp macro="" textlink="">
      <xdr:nvSpPr>
        <xdr:cNvPr id="654" name="テキスト ボックス 653"/>
        <xdr:cNvSpPr txBox="1"/>
      </xdr:nvSpPr>
      <xdr:spPr>
        <a:xfrm>
          <a:off x="13468428" y="135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84753</xdr:rowOff>
    </xdr:from>
    <xdr:to>
      <xdr:col>67</xdr:col>
      <xdr:colOff>101600</xdr:colOff>
      <xdr:row>79</xdr:row>
      <xdr:rowOff>14903</xdr:rowOff>
    </xdr:to>
    <xdr:sp macro="" textlink="">
      <xdr:nvSpPr>
        <xdr:cNvPr id="655" name="楕円 654"/>
        <xdr:cNvSpPr/>
      </xdr:nvSpPr>
      <xdr:spPr>
        <a:xfrm>
          <a:off x="12763500" y="134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6030</xdr:rowOff>
    </xdr:from>
    <xdr:ext cx="469744" cy="259045"/>
    <xdr:sp macro="" textlink="">
      <xdr:nvSpPr>
        <xdr:cNvPr id="656" name="テキスト ボックス 655"/>
        <xdr:cNvSpPr txBox="1"/>
      </xdr:nvSpPr>
      <xdr:spPr>
        <a:xfrm>
          <a:off x="12579428" y="135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21453</xdr:rowOff>
    </xdr:from>
    <xdr:to>
      <xdr:col>85</xdr:col>
      <xdr:colOff>127000</xdr:colOff>
      <xdr:row>98</xdr:row>
      <xdr:rowOff>27665</xdr:rowOff>
    </xdr:to>
    <xdr:cxnSp macro="">
      <xdr:nvCxnSpPr>
        <xdr:cNvPr id="685" name="直線コネクタ 684"/>
        <xdr:cNvCxnSpPr/>
      </xdr:nvCxnSpPr>
      <xdr:spPr>
        <a:xfrm>
          <a:off x="15481300" y="16823553"/>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21453</xdr:rowOff>
    </xdr:from>
    <xdr:to>
      <xdr:col>81</xdr:col>
      <xdr:colOff>50800</xdr:colOff>
      <xdr:row>98</xdr:row>
      <xdr:rowOff>29448</xdr:rowOff>
    </xdr:to>
    <xdr:cxnSp macro="">
      <xdr:nvCxnSpPr>
        <xdr:cNvPr id="688" name="直線コネクタ 687"/>
        <xdr:cNvCxnSpPr/>
      </xdr:nvCxnSpPr>
      <xdr:spPr>
        <a:xfrm flipV="1">
          <a:off x="14592300" y="16823553"/>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29448</xdr:rowOff>
    </xdr:from>
    <xdr:to>
      <xdr:col>76</xdr:col>
      <xdr:colOff>114300</xdr:colOff>
      <xdr:row>98</xdr:row>
      <xdr:rowOff>35364</xdr:rowOff>
    </xdr:to>
    <xdr:cxnSp macro="">
      <xdr:nvCxnSpPr>
        <xdr:cNvPr id="691" name="直線コネクタ 690"/>
        <xdr:cNvCxnSpPr/>
      </xdr:nvCxnSpPr>
      <xdr:spPr>
        <a:xfrm flipV="1">
          <a:off x="13703300" y="16831548"/>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35364</xdr:rowOff>
    </xdr:from>
    <xdr:to>
      <xdr:col>71</xdr:col>
      <xdr:colOff>177800</xdr:colOff>
      <xdr:row>98</xdr:row>
      <xdr:rowOff>43191</xdr:rowOff>
    </xdr:to>
    <xdr:cxnSp macro="">
      <xdr:nvCxnSpPr>
        <xdr:cNvPr id="694" name="直線コネクタ 693"/>
        <xdr:cNvCxnSpPr/>
      </xdr:nvCxnSpPr>
      <xdr:spPr>
        <a:xfrm flipV="1">
          <a:off x="12814300" y="16837464"/>
          <a:ext cx="889000" cy="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148315</xdr:rowOff>
    </xdr:from>
    <xdr:to>
      <xdr:col>85</xdr:col>
      <xdr:colOff>177800</xdr:colOff>
      <xdr:row>98</xdr:row>
      <xdr:rowOff>78465</xdr:rowOff>
    </xdr:to>
    <xdr:sp macro="" textlink="">
      <xdr:nvSpPr>
        <xdr:cNvPr id="704" name="楕円 703"/>
        <xdr:cNvSpPr/>
      </xdr:nvSpPr>
      <xdr:spPr>
        <a:xfrm>
          <a:off x="16268700" y="167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126742</xdr:rowOff>
    </xdr:from>
    <xdr:ext cx="534377" cy="259045"/>
    <xdr:sp macro="" textlink="">
      <xdr:nvSpPr>
        <xdr:cNvPr id="705" name="公債費該当値テキスト"/>
        <xdr:cNvSpPr txBox="1"/>
      </xdr:nvSpPr>
      <xdr:spPr>
        <a:xfrm>
          <a:off x="16370300" y="167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142103</xdr:rowOff>
    </xdr:from>
    <xdr:to>
      <xdr:col>81</xdr:col>
      <xdr:colOff>101600</xdr:colOff>
      <xdr:row>98</xdr:row>
      <xdr:rowOff>72253</xdr:rowOff>
    </xdr:to>
    <xdr:sp macro="" textlink="">
      <xdr:nvSpPr>
        <xdr:cNvPr id="706" name="楕円 705"/>
        <xdr:cNvSpPr/>
      </xdr:nvSpPr>
      <xdr:spPr>
        <a:xfrm>
          <a:off x="15430500" y="167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63380</xdr:rowOff>
    </xdr:from>
    <xdr:ext cx="599010" cy="259045"/>
    <xdr:sp macro="" textlink="">
      <xdr:nvSpPr>
        <xdr:cNvPr id="707" name="テキスト ボックス 706"/>
        <xdr:cNvSpPr txBox="1"/>
      </xdr:nvSpPr>
      <xdr:spPr>
        <a:xfrm>
          <a:off x="15181795" y="168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150098</xdr:rowOff>
    </xdr:from>
    <xdr:to>
      <xdr:col>76</xdr:col>
      <xdr:colOff>165100</xdr:colOff>
      <xdr:row>98</xdr:row>
      <xdr:rowOff>80248</xdr:rowOff>
    </xdr:to>
    <xdr:sp macro="" textlink="">
      <xdr:nvSpPr>
        <xdr:cNvPr id="708" name="楕円 707"/>
        <xdr:cNvSpPr/>
      </xdr:nvSpPr>
      <xdr:spPr>
        <a:xfrm>
          <a:off x="14541500" y="167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71375</xdr:rowOff>
    </xdr:from>
    <xdr:ext cx="534377" cy="259045"/>
    <xdr:sp macro="" textlink="">
      <xdr:nvSpPr>
        <xdr:cNvPr id="709" name="テキスト ボックス 708"/>
        <xdr:cNvSpPr txBox="1"/>
      </xdr:nvSpPr>
      <xdr:spPr>
        <a:xfrm>
          <a:off x="14325111" y="168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156014</xdr:rowOff>
    </xdr:from>
    <xdr:to>
      <xdr:col>72</xdr:col>
      <xdr:colOff>38100</xdr:colOff>
      <xdr:row>98</xdr:row>
      <xdr:rowOff>86164</xdr:rowOff>
    </xdr:to>
    <xdr:sp macro="" textlink="">
      <xdr:nvSpPr>
        <xdr:cNvPr id="710" name="楕円 709"/>
        <xdr:cNvSpPr/>
      </xdr:nvSpPr>
      <xdr:spPr>
        <a:xfrm>
          <a:off x="13652500" y="167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77291</xdr:rowOff>
    </xdr:from>
    <xdr:ext cx="534377" cy="259045"/>
    <xdr:sp macro="" textlink="">
      <xdr:nvSpPr>
        <xdr:cNvPr id="711" name="テキスト ボックス 710"/>
        <xdr:cNvSpPr txBox="1"/>
      </xdr:nvSpPr>
      <xdr:spPr>
        <a:xfrm>
          <a:off x="13436111" y="16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163841</xdr:rowOff>
    </xdr:from>
    <xdr:to>
      <xdr:col>67</xdr:col>
      <xdr:colOff>101600</xdr:colOff>
      <xdr:row>98</xdr:row>
      <xdr:rowOff>93991</xdr:rowOff>
    </xdr:to>
    <xdr:sp macro="" textlink="">
      <xdr:nvSpPr>
        <xdr:cNvPr id="712" name="楕円 711"/>
        <xdr:cNvSpPr/>
      </xdr:nvSpPr>
      <xdr:spPr>
        <a:xfrm>
          <a:off x="12763500" y="167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85118</xdr:rowOff>
    </xdr:from>
    <xdr:ext cx="534377" cy="259045"/>
    <xdr:sp macro="" textlink="">
      <xdr:nvSpPr>
        <xdr:cNvPr id="713" name="テキスト ボックス 712"/>
        <xdr:cNvSpPr txBox="1"/>
      </xdr:nvSpPr>
      <xdr:spPr>
        <a:xfrm>
          <a:off x="12547111" y="1688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住民一人当たりのコストが最も高いのは</a:t>
          </a:r>
          <a:r>
            <a:rPr kumimoji="1" lang="ja-JP" altLang="en-US" sz="1000">
              <a:solidFill>
                <a:schemeClr val="dk1"/>
              </a:solidFill>
              <a:effectLst/>
              <a:latin typeface="+mn-lt"/>
              <a:ea typeface="+mn-ea"/>
              <a:cs typeface="+mn-cs"/>
            </a:rPr>
            <a:t>総務費であり、令和元</a:t>
          </a:r>
          <a:r>
            <a:rPr kumimoji="1" lang="ja-JP" altLang="ja-JP" sz="1000">
              <a:solidFill>
                <a:schemeClr val="dk1"/>
              </a:solidFill>
              <a:effectLst/>
              <a:latin typeface="+mn-lt"/>
              <a:ea typeface="+mn-ea"/>
              <a:cs typeface="+mn-cs"/>
            </a:rPr>
            <a:t>年度決算では前年度比</a:t>
          </a:r>
          <a:r>
            <a:rPr kumimoji="1" lang="en-US" altLang="ja-JP" sz="1000">
              <a:solidFill>
                <a:schemeClr val="dk1"/>
              </a:solidFill>
              <a:effectLst/>
              <a:latin typeface="+mn-lt"/>
              <a:ea typeface="+mn-ea"/>
              <a:cs typeface="+mn-cs"/>
            </a:rPr>
            <a:t>143,888</a:t>
          </a:r>
          <a:r>
            <a:rPr kumimoji="1" lang="ja-JP" altLang="ja-JP" sz="1000">
              <a:solidFill>
                <a:schemeClr val="dk1"/>
              </a:solidFill>
              <a:effectLst/>
              <a:latin typeface="+mn-lt"/>
              <a:ea typeface="+mn-ea"/>
              <a:cs typeface="+mn-cs"/>
            </a:rPr>
            <a:t>円／人の増（</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105.3</a:t>
          </a:r>
          <a:r>
            <a:rPr kumimoji="1" lang="ja-JP" altLang="ja-JP" sz="1000">
              <a:solidFill>
                <a:schemeClr val="dk1"/>
              </a:solidFill>
              <a:effectLst/>
              <a:latin typeface="+mn-lt"/>
              <a:ea typeface="+mn-ea"/>
              <a:cs typeface="+mn-cs"/>
            </a:rPr>
            <a:t>％）である。</a:t>
          </a:r>
          <a:r>
            <a:rPr kumimoji="1" lang="ja-JP" altLang="en-US" sz="1000">
              <a:solidFill>
                <a:schemeClr val="dk1"/>
              </a:solidFill>
              <a:effectLst/>
              <a:latin typeface="+mn-lt"/>
              <a:ea typeface="+mn-ea"/>
              <a:cs typeface="+mn-cs"/>
            </a:rPr>
            <a:t>増加の要因は、木曽広域連合による</a:t>
          </a:r>
          <a:r>
            <a:rPr kumimoji="1" lang="en-US" altLang="ja-JP" sz="1000">
              <a:solidFill>
                <a:schemeClr val="dk1"/>
              </a:solidFill>
              <a:effectLst/>
              <a:latin typeface="+mn-lt"/>
              <a:ea typeface="+mn-ea"/>
              <a:cs typeface="+mn-cs"/>
            </a:rPr>
            <a:t>CATV</a:t>
          </a:r>
          <a:r>
            <a:rPr kumimoji="1" lang="ja-JP" altLang="en-US"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FTTH</a:t>
          </a:r>
          <a:r>
            <a:rPr kumimoji="1" lang="ja-JP" altLang="en-US" sz="1000">
              <a:solidFill>
                <a:schemeClr val="dk1"/>
              </a:solidFill>
              <a:effectLst/>
              <a:latin typeface="+mn-lt"/>
              <a:ea typeface="+mn-ea"/>
              <a:cs typeface="+mn-cs"/>
            </a:rPr>
            <a:t>化事業及び新庁舎建設事業であり一時的なものではあるが、令和２年度において庁舎建設工事が本格化することから、翌年度についても総務費が突出する見込みである。次いで民生</a:t>
          </a:r>
          <a:r>
            <a:rPr kumimoji="1" lang="ja-JP" altLang="ja-JP" sz="1000">
              <a:solidFill>
                <a:schemeClr val="dk1"/>
              </a:solidFill>
              <a:effectLst/>
              <a:latin typeface="+mn-lt"/>
              <a:ea typeface="+mn-ea"/>
              <a:cs typeface="+mn-cs"/>
            </a:rPr>
            <a:t>費であり、</a:t>
          </a:r>
          <a:r>
            <a:rPr kumimoji="1" lang="ja-JP" altLang="en-US" sz="1000">
              <a:solidFill>
                <a:schemeClr val="dk1"/>
              </a:solidFill>
              <a:effectLst/>
              <a:latin typeface="+mn-lt"/>
              <a:ea typeface="+mn-ea"/>
              <a:cs typeface="+mn-cs"/>
            </a:rPr>
            <a:t>令和元年</a:t>
          </a:r>
          <a:r>
            <a:rPr kumimoji="1" lang="ja-JP" altLang="ja-JP" sz="1000">
              <a:solidFill>
                <a:schemeClr val="dk1"/>
              </a:solidFill>
              <a:effectLst/>
              <a:latin typeface="+mn-lt"/>
              <a:ea typeface="+mn-ea"/>
              <a:cs typeface="+mn-cs"/>
            </a:rPr>
            <a:t>度決算では前年度比</a:t>
          </a:r>
          <a:r>
            <a:rPr kumimoji="1" lang="en-US" altLang="ja-JP" sz="1000">
              <a:solidFill>
                <a:schemeClr val="dk1"/>
              </a:solidFill>
              <a:effectLst/>
              <a:latin typeface="+mn-lt"/>
              <a:ea typeface="+mn-ea"/>
              <a:cs typeface="+mn-cs"/>
            </a:rPr>
            <a:t>5,000</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／人の増（</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％）である。この中で構成比が最も高いのは扶助費であり、社会福祉費における障害者自立支援に係る経費が</a:t>
          </a:r>
          <a:r>
            <a:rPr kumimoji="1" lang="ja-JP" altLang="en-US" sz="1000">
              <a:solidFill>
                <a:schemeClr val="dk1"/>
              </a:solidFill>
              <a:effectLst/>
              <a:latin typeface="+mn-lt"/>
              <a:ea typeface="+mn-ea"/>
              <a:cs typeface="+mn-cs"/>
            </a:rPr>
            <a:t>大半を占めている。しかし、出生数の減少に伴う手児童当の減等により民生</a:t>
          </a:r>
          <a:r>
            <a:rPr kumimoji="1" lang="ja-JP" altLang="ja-JP" sz="1000">
              <a:solidFill>
                <a:schemeClr val="dk1"/>
              </a:solidFill>
              <a:effectLst/>
              <a:latin typeface="+mn-lt"/>
              <a:ea typeface="+mn-ea"/>
              <a:cs typeface="+mn-cs"/>
            </a:rPr>
            <a:t>費全体では対前年比</a:t>
          </a:r>
          <a:r>
            <a:rPr kumimoji="1" lang="en-US" altLang="ja-JP" sz="1000">
              <a:solidFill>
                <a:schemeClr val="dk1"/>
              </a:solidFill>
              <a:effectLst/>
              <a:latin typeface="+mn-lt"/>
              <a:ea typeface="+mn-ea"/>
              <a:cs typeface="+mn-cs"/>
            </a:rPr>
            <a:t>10,707</a:t>
          </a:r>
          <a:r>
            <a:rPr kumimoji="1" lang="ja-JP" altLang="ja-JP" sz="1000">
              <a:solidFill>
                <a:schemeClr val="dk1"/>
              </a:solidFill>
              <a:effectLst/>
              <a:latin typeface="+mn-lt"/>
              <a:ea typeface="+mn-ea"/>
              <a:cs typeface="+mn-cs"/>
            </a:rPr>
            <a:t>千円の減少となった。仮に</a:t>
          </a:r>
          <a:r>
            <a:rPr kumimoji="1" lang="ja-JP" altLang="en-US" sz="1000">
              <a:solidFill>
                <a:schemeClr val="dk1"/>
              </a:solidFill>
              <a:effectLst/>
              <a:latin typeface="+mn-lt"/>
              <a:ea typeface="+mn-ea"/>
              <a:cs typeface="+mn-cs"/>
            </a:rPr>
            <a:t>前年度から</a:t>
          </a:r>
          <a:r>
            <a:rPr kumimoji="1" lang="ja-JP" altLang="ja-JP" sz="1000">
              <a:solidFill>
                <a:schemeClr val="dk1"/>
              </a:solidFill>
              <a:effectLst/>
              <a:latin typeface="+mn-lt"/>
              <a:ea typeface="+mn-ea"/>
              <a:cs typeface="+mn-cs"/>
            </a:rPr>
            <a:t>人口の減少が無かった場合の</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年度コストは</a:t>
          </a:r>
          <a:r>
            <a:rPr kumimoji="1" lang="en-US" altLang="ja-JP" sz="1000">
              <a:solidFill>
                <a:schemeClr val="dk1"/>
              </a:solidFill>
              <a:effectLst/>
              <a:latin typeface="+mn-lt"/>
              <a:ea typeface="+mn-ea"/>
              <a:cs typeface="+mn-cs"/>
            </a:rPr>
            <a:t>179,279</a:t>
          </a:r>
          <a:r>
            <a:rPr kumimoji="1" lang="ja-JP" altLang="ja-JP" sz="1000">
              <a:solidFill>
                <a:schemeClr val="dk1"/>
              </a:solidFill>
              <a:effectLst/>
              <a:latin typeface="+mn-lt"/>
              <a:ea typeface="+mn-ea"/>
              <a:cs typeface="+mn-cs"/>
            </a:rPr>
            <a:t>円／人であり平成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年度と同</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である。土木費では、平成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年度より橋梁長寿命化修繕事業に着手しており、平成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年度から明許繰越となった橋梁長寿命化修繕事業の影響により数値が大きく増加する等、道路橋りょう費が</a:t>
          </a:r>
          <a:r>
            <a:rPr kumimoji="1" lang="ja-JP" altLang="en-US" sz="1000">
              <a:solidFill>
                <a:schemeClr val="dk1"/>
              </a:solidFill>
              <a:effectLst/>
              <a:latin typeface="+mn-lt"/>
              <a:ea typeface="+mn-ea"/>
              <a:cs typeface="+mn-cs"/>
            </a:rPr>
            <a:t>増加傾向にあったが、橋梁架替事業等大型の事業が完了したため、</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から</a:t>
          </a:r>
          <a:r>
            <a:rPr kumimoji="1" lang="ja-JP" altLang="ja-JP" sz="1000">
              <a:solidFill>
                <a:schemeClr val="dk1"/>
              </a:solidFill>
              <a:effectLst/>
              <a:latin typeface="+mn-lt"/>
              <a:ea typeface="+mn-ea"/>
              <a:cs typeface="+mn-cs"/>
            </a:rPr>
            <a:t>道路橋りょう費は</a:t>
          </a:r>
          <a:r>
            <a:rPr kumimoji="1" lang="ja-JP" altLang="en-US" sz="1000">
              <a:solidFill>
                <a:schemeClr val="dk1"/>
              </a:solidFill>
              <a:effectLst/>
              <a:latin typeface="+mn-lt"/>
              <a:ea typeface="+mn-ea"/>
              <a:cs typeface="+mn-cs"/>
            </a:rPr>
            <a:t>減少しており</a:t>
          </a:r>
          <a:r>
            <a:rPr kumimoji="1" lang="ja-JP" altLang="ja-JP" sz="1000">
              <a:solidFill>
                <a:schemeClr val="dk1"/>
              </a:solidFill>
              <a:effectLst/>
              <a:latin typeface="+mn-lt"/>
              <a:ea typeface="+mn-ea"/>
              <a:cs typeface="+mn-cs"/>
            </a:rPr>
            <a:t>対前年比</a:t>
          </a:r>
          <a:r>
            <a:rPr kumimoji="1" lang="en-US" altLang="ja-JP" sz="1000">
              <a:solidFill>
                <a:schemeClr val="dk1"/>
              </a:solidFill>
              <a:effectLst/>
              <a:latin typeface="+mn-lt"/>
              <a:ea typeface="+mn-ea"/>
              <a:cs typeface="+mn-cs"/>
            </a:rPr>
            <a:t>81,686</a:t>
          </a:r>
          <a:r>
            <a:rPr kumimoji="1" lang="ja-JP" altLang="ja-JP" sz="1000">
              <a:solidFill>
                <a:schemeClr val="dk1"/>
              </a:solidFill>
              <a:effectLst/>
              <a:latin typeface="+mn-lt"/>
              <a:ea typeface="+mn-ea"/>
              <a:cs typeface="+mn-cs"/>
            </a:rPr>
            <a:t>千円の減と</a:t>
          </a:r>
          <a:r>
            <a:rPr kumimoji="1" lang="ja-JP" altLang="en-US" sz="1000">
              <a:solidFill>
                <a:schemeClr val="dk1"/>
              </a:solidFill>
              <a:effectLst/>
              <a:latin typeface="+mn-lt"/>
              <a:ea typeface="+mn-ea"/>
              <a:cs typeface="+mn-cs"/>
            </a:rPr>
            <a:t>なった</a:t>
          </a:r>
          <a:r>
            <a:rPr kumimoji="1" lang="ja-JP" altLang="ja-JP" sz="1000">
              <a:solidFill>
                <a:schemeClr val="dk1"/>
              </a:solidFill>
              <a:effectLst/>
              <a:latin typeface="+mn-lt"/>
              <a:ea typeface="+mn-ea"/>
              <a:cs typeface="+mn-cs"/>
            </a:rPr>
            <a:t>。さらに、土木費のうち下水道費においては、公共下水道</a:t>
          </a:r>
          <a:r>
            <a:rPr kumimoji="1" lang="ja-JP" altLang="en-US" sz="1000">
              <a:solidFill>
                <a:schemeClr val="dk1"/>
              </a:solidFill>
              <a:effectLst/>
              <a:latin typeface="+mn-lt"/>
              <a:ea typeface="+mn-ea"/>
              <a:cs typeface="+mn-cs"/>
            </a:rPr>
            <a:t>事業</a:t>
          </a:r>
          <a:r>
            <a:rPr kumimoji="1" lang="ja-JP" altLang="ja-JP" sz="1000">
              <a:solidFill>
                <a:schemeClr val="dk1"/>
              </a:solidFill>
              <a:effectLst/>
              <a:latin typeface="+mn-lt"/>
              <a:ea typeface="+mn-ea"/>
              <a:cs typeface="+mn-cs"/>
            </a:rPr>
            <a:t>の元利償還</a:t>
          </a:r>
          <a:r>
            <a:rPr kumimoji="1" lang="ja-JP" altLang="en-US" sz="1000">
              <a:solidFill>
                <a:schemeClr val="dk1"/>
              </a:solidFill>
              <a:effectLst/>
              <a:latin typeface="+mn-lt"/>
              <a:ea typeface="+mn-ea"/>
              <a:cs typeface="+mn-cs"/>
            </a:rPr>
            <a:t>金減少に伴い</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年度と</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年度を比較して△</a:t>
          </a:r>
          <a:r>
            <a:rPr kumimoji="1" lang="en-US" altLang="ja-JP" sz="1000">
              <a:solidFill>
                <a:schemeClr val="dk1"/>
              </a:solidFill>
              <a:effectLst/>
              <a:latin typeface="+mn-lt"/>
              <a:ea typeface="+mn-ea"/>
              <a:cs typeface="+mn-cs"/>
            </a:rPr>
            <a:t>20,602</a:t>
          </a:r>
          <a:r>
            <a:rPr kumimoji="1" lang="ja-JP" altLang="en-US" sz="1000">
              <a:solidFill>
                <a:schemeClr val="dk1"/>
              </a:solidFill>
              <a:effectLst/>
              <a:latin typeface="+mn-lt"/>
              <a:ea typeface="+mn-ea"/>
              <a:cs typeface="+mn-cs"/>
            </a:rPr>
            <a:t>千</a:t>
          </a:r>
          <a:r>
            <a:rPr kumimoji="1" lang="ja-JP" altLang="ja-JP" sz="1000">
              <a:solidFill>
                <a:schemeClr val="dk1"/>
              </a:solidFill>
              <a:effectLst/>
              <a:latin typeface="+mn-lt"/>
              <a:ea typeface="+mn-ea"/>
              <a:cs typeface="+mn-cs"/>
            </a:rPr>
            <a:t>円（△</a:t>
          </a:r>
          <a:r>
            <a:rPr kumimoji="1" lang="en-US" altLang="ja-JP" sz="1000">
              <a:solidFill>
                <a:schemeClr val="dk1"/>
              </a:solidFill>
              <a:effectLst/>
              <a:latin typeface="+mn-lt"/>
              <a:ea typeface="+mn-ea"/>
              <a:cs typeface="+mn-cs"/>
            </a:rPr>
            <a:t>12.8%</a:t>
          </a:r>
          <a:r>
            <a:rPr kumimoji="1" lang="ja-JP" altLang="ja-JP" sz="1000">
              <a:solidFill>
                <a:schemeClr val="dk1"/>
              </a:solidFill>
              <a:effectLst/>
              <a:latin typeface="+mn-lt"/>
              <a:ea typeface="+mn-ea"/>
              <a:cs typeface="+mn-cs"/>
            </a:rPr>
            <a:t>）と</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しているが、</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より法適用企業へ移行した影響もあり下水道事業への負担金</a:t>
          </a:r>
          <a:r>
            <a:rPr kumimoji="1" lang="en-US" altLang="ja-JP" sz="1000">
              <a:solidFill>
                <a:schemeClr val="dk1"/>
              </a:solidFill>
              <a:effectLst/>
              <a:latin typeface="+mn-lt"/>
              <a:ea typeface="+mn-ea"/>
              <a:cs typeface="+mn-cs"/>
            </a:rPr>
            <a:t>127,131</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依然大きな負担となっている。</a:t>
          </a:r>
          <a:r>
            <a:rPr kumimoji="1" lang="ja-JP" altLang="en-US" sz="1000">
              <a:solidFill>
                <a:schemeClr val="dk1"/>
              </a:solidFill>
              <a:effectLst/>
              <a:latin typeface="+mn-lt"/>
              <a:ea typeface="+mn-ea"/>
              <a:cs typeface="+mn-cs"/>
            </a:rPr>
            <a:t>その他</a:t>
          </a:r>
          <a:r>
            <a:rPr kumimoji="1" lang="ja-JP" altLang="ja-JP" sz="1000">
              <a:solidFill>
                <a:schemeClr val="dk1"/>
              </a:solidFill>
              <a:effectLst/>
              <a:latin typeface="+mn-lt"/>
              <a:ea typeface="+mn-ea"/>
              <a:cs typeface="+mn-cs"/>
            </a:rPr>
            <a:t>増加率の大きい</a:t>
          </a:r>
          <a:r>
            <a:rPr kumimoji="1" lang="ja-JP" altLang="en-US" sz="1000">
              <a:solidFill>
                <a:schemeClr val="dk1"/>
              </a:solidFill>
              <a:effectLst/>
              <a:latin typeface="+mn-lt"/>
              <a:ea typeface="+mn-ea"/>
              <a:cs typeface="+mn-cs"/>
            </a:rPr>
            <a:t>商工費</a:t>
          </a:r>
          <a:r>
            <a:rPr kumimoji="1" lang="ja-JP" altLang="ja-JP" sz="1000">
              <a:solidFill>
                <a:schemeClr val="dk1"/>
              </a:solidFill>
              <a:effectLst/>
              <a:latin typeface="+mn-lt"/>
              <a:ea typeface="+mn-ea"/>
              <a:cs typeface="+mn-cs"/>
            </a:rPr>
            <a:t>については、</a:t>
          </a:r>
          <a:r>
            <a:rPr kumimoji="1" lang="ja-JP" altLang="en-US" sz="1000">
              <a:solidFill>
                <a:schemeClr val="dk1"/>
              </a:solidFill>
              <a:effectLst/>
              <a:latin typeface="+mn-lt"/>
              <a:ea typeface="+mn-ea"/>
              <a:cs typeface="+mn-cs"/>
            </a:rPr>
            <a:t>プレミア付商品券事業、寝覚の床眺望景観整備事業の実施が</a:t>
          </a:r>
          <a:r>
            <a:rPr kumimoji="1" lang="ja-JP" altLang="ja-JP" sz="1000">
              <a:solidFill>
                <a:schemeClr val="dk1"/>
              </a:solidFill>
              <a:effectLst/>
              <a:latin typeface="+mn-lt"/>
              <a:ea typeface="+mn-ea"/>
              <a:cs typeface="+mn-cs"/>
            </a:rPr>
            <a:t>増加要因である。全ての項目において類似団体内平均値を下回っているものの、全体を通して人口減少及び公共施設等維持管理に係る費用の増加が影響を及ぼしているため、業務内容の見直しを行うとともに過大な投資となることのないよう公共施設等総合管理計画等により今後の施設等の在り方について十分検討し、経費の削減を図りた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財政調整基金残高について、平成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年度以降</a:t>
          </a:r>
          <a:r>
            <a:rPr kumimoji="1" lang="ja-JP" altLang="en-US" sz="1050">
              <a:solidFill>
                <a:schemeClr val="dk1"/>
              </a:solidFill>
              <a:effectLst/>
              <a:latin typeface="+mn-lt"/>
              <a:ea typeface="+mn-ea"/>
              <a:cs typeface="+mn-cs"/>
            </a:rPr>
            <a:t>は税収・地方交付税の減などにより</a:t>
          </a:r>
          <a:r>
            <a:rPr kumimoji="1" lang="ja-JP" altLang="ja-JP" sz="1050">
              <a:solidFill>
                <a:schemeClr val="dk1"/>
              </a:solidFill>
              <a:effectLst/>
              <a:latin typeface="+mn-lt"/>
              <a:ea typeface="+mn-ea"/>
              <a:cs typeface="+mn-cs"/>
            </a:rPr>
            <a:t>取崩しが上回</a:t>
          </a:r>
          <a:r>
            <a:rPr kumimoji="1" lang="ja-JP" altLang="en-US" sz="1050">
              <a:solidFill>
                <a:schemeClr val="dk1"/>
              </a:solidFill>
              <a:effectLst/>
              <a:latin typeface="+mn-lt"/>
              <a:ea typeface="+mn-ea"/>
              <a:cs typeface="+mn-cs"/>
            </a:rPr>
            <a:t>っており</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年度には防災無線戸別受信機整備事業等の大規模な単独事業を実施したことから残高の減少が大きくなっている。実質収支額については繰越事業の影響により増減はあるものの、概ね</a:t>
          </a:r>
          <a:r>
            <a:rPr kumimoji="1" lang="en-US" altLang="ja-JP" sz="1050">
              <a:solidFill>
                <a:schemeClr val="dk1"/>
              </a:solidFill>
              <a:effectLst/>
              <a:latin typeface="+mn-lt"/>
              <a:ea typeface="+mn-ea"/>
              <a:cs typeface="+mn-cs"/>
            </a:rPr>
            <a:t>55,000</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70,000</a:t>
          </a:r>
          <a:r>
            <a:rPr kumimoji="1" lang="ja-JP" altLang="ja-JP" sz="1050">
              <a:solidFill>
                <a:schemeClr val="dk1"/>
              </a:solidFill>
              <a:effectLst/>
              <a:latin typeface="+mn-lt"/>
              <a:ea typeface="+mn-ea"/>
              <a:cs typeface="+mn-cs"/>
            </a:rPr>
            <a:t>千円の間で推移しており、同程度の比率で推移している。実質単年度収支について、平成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以降は財政調整基金積立金取崩し額の増加及び取崩し額に対する積立金額が少ないことから、マイナス値での推移が続いているため、適切な財源確保と経常経費を始めとした歳出の精査を行い、迅速な事業執行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全会計において赤字にはなっていないが、繰出金が多くなっていることから各会計の経営について十分精査を行っていく。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令和元年度より下水道事業が法適用企業へ移行している。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4252607</v>
      </c>
      <c r="BO4" s="462"/>
      <c r="BP4" s="462"/>
      <c r="BQ4" s="462"/>
      <c r="BR4" s="462"/>
      <c r="BS4" s="462"/>
      <c r="BT4" s="462"/>
      <c r="BU4" s="463"/>
      <c r="BV4" s="461">
        <v>3748475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2.9</v>
      </c>
      <c r="CU4" s="646"/>
      <c r="CV4" s="646"/>
      <c r="CW4" s="646"/>
      <c r="CX4" s="646"/>
      <c r="CY4" s="646"/>
      <c r="CZ4" s="646"/>
      <c r="DA4" s="647"/>
      <c r="DB4" s="645">
        <v>2.7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4073642</v>
      </c>
      <c r="BO5" s="467"/>
      <c r="BP5" s="467"/>
      <c r="BQ5" s="467"/>
      <c r="BR5" s="467"/>
      <c r="BS5" s="467"/>
      <c r="BT5" s="467"/>
      <c r="BU5" s="468"/>
      <c r="BV5" s="466">
        <v>3608149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v>
      </c>
      <c r="CU5" s="437"/>
      <c r="CV5" s="437"/>
      <c r="CW5" s="437"/>
      <c r="CX5" s="437"/>
      <c r="CY5" s="437"/>
      <c r="CZ5" s="437"/>
      <c r="DA5" s="438"/>
      <c r="DB5" s="436">
        <v>87.4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178965</v>
      </c>
      <c r="BO6" s="467"/>
      <c r="BP6" s="467"/>
      <c r="BQ6" s="467"/>
      <c r="BR6" s="467"/>
      <c r="BS6" s="467"/>
      <c r="BT6" s="467"/>
      <c r="BU6" s="468"/>
      <c r="BV6" s="466">
        <v>140326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88.7</v>
      </c>
      <c r="CU6" s="620"/>
      <c r="CV6" s="620"/>
      <c r="CW6" s="620"/>
      <c r="CX6" s="620"/>
      <c r="CY6" s="620"/>
      <c r="CZ6" s="620"/>
      <c r="DA6" s="621"/>
      <c r="DB6" s="619">
        <v>91.1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110050</v>
      </c>
      <c r="BO7" s="467"/>
      <c r="BP7" s="467"/>
      <c r="BQ7" s="467"/>
      <c r="BR7" s="467"/>
      <c r="BS7" s="467"/>
      <c r="BT7" s="467"/>
      <c r="BU7" s="468"/>
      <c r="BV7" s="466">
        <v>73667</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2412521</v>
      </c>
      <c r="CU7" s="467"/>
      <c r="CV7" s="467"/>
      <c r="CW7" s="467"/>
      <c r="CX7" s="467"/>
      <c r="CY7" s="467"/>
      <c r="CZ7" s="467"/>
      <c r="DA7" s="468"/>
      <c r="DB7" s="466">
        <v>2464273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68915</v>
      </c>
      <c r="BO8" s="467"/>
      <c r="BP8" s="467"/>
      <c r="BQ8" s="467"/>
      <c r="BR8" s="467"/>
      <c r="BS8" s="467"/>
      <c r="BT8" s="467"/>
      <c r="BU8" s="468"/>
      <c r="BV8" s="466">
        <v>66659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4670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2256</v>
      </c>
      <c r="BO9" s="467"/>
      <c r="BP9" s="467"/>
      <c r="BQ9" s="467"/>
      <c r="BR9" s="467"/>
      <c r="BS9" s="467"/>
      <c r="BT9" s="467"/>
      <c r="BU9" s="468"/>
      <c r="BV9" s="466">
        <v>9669</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13.6</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5245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97</v>
      </c>
      <c r="BO10" s="467"/>
      <c r="BP10" s="467"/>
      <c r="BQ10" s="467"/>
      <c r="BR10" s="467"/>
      <c r="BS10" s="467"/>
      <c r="BT10" s="467"/>
      <c r="BU10" s="468"/>
      <c r="BV10" s="466">
        <v>35094</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4361</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120000</v>
      </c>
      <c r="BO12" s="467"/>
      <c r="BP12" s="467"/>
      <c r="BQ12" s="467"/>
      <c r="BR12" s="467"/>
      <c r="BS12" s="467"/>
      <c r="BT12" s="467"/>
      <c r="BU12" s="468"/>
      <c r="BV12" s="466">
        <v>100000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4296</v>
      </c>
      <c r="S13" s="570"/>
      <c r="T13" s="570"/>
      <c r="U13" s="570"/>
      <c r="V13" s="571"/>
      <c r="W13" s="557" t="s">
        <v>141</v>
      </c>
      <c r="X13" s="479"/>
      <c r="Y13" s="479"/>
      <c r="Z13" s="479"/>
      <c r="AA13" s="479"/>
      <c r="AB13" s="480"/>
      <c r="AC13" s="442">
        <v>173</v>
      </c>
      <c r="AD13" s="443"/>
      <c r="AE13" s="443"/>
      <c r="AF13" s="443"/>
      <c r="AG13" s="444"/>
      <c r="AH13" s="442">
        <v>193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-117647</v>
      </c>
      <c r="BO13" s="467"/>
      <c r="BP13" s="467"/>
      <c r="BQ13" s="467"/>
      <c r="BR13" s="467"/>
      <c r="BS13" s="467"/>
      <c r="BT13" s="467"/>
      <c r="BU13" s="468"/>
      <c r="BV13" s="466">
        <v>-55237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5.2</v>
      </c>
      <c r="CU13" s="437"/>
      <c r="CV13" s="437"/>
      <c r="CW13" s="437"/>
      <c r="CX13" s="437"/>
      <c r="CY13" s="437"/>
      <c r="CZ13" s="437"/>
      <c r="DA13" s="438"/>
      <c r="DB13" s="436">
        <v>5.4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4540</v>
      </c>
      <c r="S14" s="570"/>
      <c r="T14" s="570"/>
      <c r="U14" s="570"/>
      <c r="V14" s="571"/>
      <c r="W14" s="572"/>
      <c r="X14" s="482"/>
      <c r="Y14" s="482"/>
      <c r="Z14" s="482"/>
      <c r="AA14" s="482"/>
      <c r="AB14" s="483"/>
      <c r="AC14" s="562">
        <v>7.5</v>
      </c>
      <c r="AD14" s="563"/>
      <c r="AE14" s="563"/>
      <c r="AF14" s="563"/>
      <c r="AG14" s="564"/>
      <c r="AH14" s="562">
        <v>7.8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37.200000000000003</v>
      </c>
      <c r="CU14" s="574"/>
      <c r="CV14" s="574"/>
      <c r="CW14" s="574"/>
      <c r="CX14" s="574"/>
      <c r="CY14" s="574"/>
      <c r="CZ14" s="574"/>
      <c r="DA14" s="575"/>
      <c r="DB14" s="573">
        <v>17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4474</v>
      </c>
      <c r="S15" s="570"/>
      <c r="T15" s="570"/>
      <c r="U15" s="570"/>
      <c r="V15" s="571"/>
      <c r="W15" s="557" t="s">
        <v>148</v>
      </c>
      <c r="X15" s="479"/>
      <c r="Y15" s="479"/>
      <c r="Z15" s="479"/>
      <c r="AA15" s="479"/>
      <c r="AB15" s="480"/>
      <c r="AC15" s="442">
        <v>710</v>
      </c>
      <c r="AD15" s="443"/>
      <c r="AE15" s="443"/>
      <c r="AF15" s="443"/>
      <c r="AG15" s="444"/>
      <c r="AH15" s="442">
        <v>776</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543909</v>
      </c>
      <c r="BO15" s="462"/>
      <c r="BP15" s="462"/>
      <c r="BQ15" s="462"/>
      <c r="BR15" s="462"/>
      <c r="BS15" s="462"/>
      <c r="BT15" s="462"/>
      <c r="BU15" s="463"/>
      <c r="BV15" s="461">
        <v>541022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30.9</v>
      </c>
      <c r="AD16" s="563"/>
      <c r="AE16" s="563"/>
      <c r="AF16" s="563"/>
      <c r="AG16" s="564"/>
      <c r="AH16" s="562">
        <v>31.2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2201551</v>
      </c>
      <c r="BO16" s="467"/>
      <c r="BP16" s="467"/>
      <c r="BQ16" s="467"/>
      <c r="BR16" s="467"/>
      <c r="BS16" s="467"/>
      <c r="BT16" s="467"/>
      <c r="BU16" s="468"/>
      <c r="BV16" s="466">
        <v>2218333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1418</v>
      </c>
      <c r="AD17" s="443"/>
      <c r="AE17" s="443"/>
      <c r="AF17" s="443"/>
      <c r="AG17" s="444"/>
      <c r="AH17" s="442">
        <v>1517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681412</v>
      </c>
      <c r="BO17" s="467"/>
      <c r="BP17" s="467"/>
      <c r="BQ17" s="467"/>
      <c r="BR17" s="467"/>
      <c r="BS17" s="467"/>
      <c r="BT17" s="467"/>
      <c r="BU17" s="468"/>
      <c r="BV17" s="466">
        <v>682326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168.42</v>
      </c>
      <c r="M18" s="531"/>
      <c r="N18" s="531"/>
      <c r="O18" s="531"/>
      <c r="P18" s="531"/>
      <c r="Q18" s="531"/>
      <c r="R18" s="532"/>
      <c r="S18" s="532"/>
      <c r="T18" s="532"/>
      <c r="U18" s="532"/>
      <c r="V18" s="533"/>
      <c r="W18" s="547"/>
      <c r="X18" s="548"/>
      <c r="Y18" s="548"/>
      <c r="Z18" s="548"/>
      <c r="AA18" s="548"/>
      <c r="AB18" s="558"/>
      <c r="AC18" s="430">
        <v>61.6</v>
      </c>
      <c r="AD18" s="431"/>
      <c r="AE18" s="431"/>
      <c r="AF18" s="431"/>
      <c r="AG18" s="534"/>
      <c r="AH18" s="430">
        <v>61</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2147659</v>
      </c>
      <c r="BO18" s="467"/>
      <c r="BP18" s="467"/>
      <c r="BQ18" s="467"/>
      <c r="BR18" s="467"/>
      <c r="BS18" s="467"/>
      <c r="BT18" s="467"/>
      <c r="BU18" s="468"/>
      <c r="BV18" s="466">
        <v>2206778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2906353</v>
      </c>
      <c r="BO19" s="467"/>
      <c r="BP19" s="467"/>
      <c r="BQ19" s="467"/>
      <c r="BR19" s="467"/>
      <c r="BS19" s="467"/>
      <c r="BT19" s="467"/>
      <c r="BU19" s="468"/>
      <c r="BV19" s="466">
        <v>2942022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1864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4289319</v>
      </c>
      <c r="BO23" s="467"/>
      <c r="BP23" s="467"/>
      <c r="BQ23" s="467"/>
      <c r="BR23" s="467"/>
      <c r="BS23" s="467"/>
      <c r="BT23" s="467"/>
      <c r="BU23" s="468"/>
      <c r="BV23" s="466">
        <v>3897244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6910</v>
      </c>
      <c r="R24" s="443"/>
      <c r="S24" s="443"/>
      <c r="T24" s="443"/>
      <c r="U24" s="443"/>
      <c r="V24" s="444"/>
      <c r="W24" s="508"/>
      <c r="X24" s="499"/>
      <c r="Y24" s="500"/>
      <c r="Z24" s="439" t="s">
        <v>172</v>
      </c>
      <c r="AA24" s="440"/>
      <c r="AB24" s="440"/>
      <c r="AC24" s="440"/>
      <c r="AD24" s="440"/>
      <c r="AE24" s="440"/>
      <c r="AF24" s="440"/>
      <c r="AG24" s="441"/>
      <c r="AH24" s="442">
        <v>78</v>
      </c>
      <c r="AI24" s="443"/>
      <c r="AJ24" s="443"/>
      <c r="AK24" s="443"/>
      <c r="AL24" s="444"/>
      <c r="AM24" s="442">
        <v>237666</v>
      </c>
      <c r="AN24" s="443"/>
      <c r="AO24" s="443"/>
      <c r="AP24" s="443"/>
      <c r="AQ24" s="443"/>
      <c r="AR24" s="444"/>
      <c r="AS24" s="442">
        <v>3047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3753090</v>
      </c>
      <c r="BO24" s="467"/>
      <c r="BP24" s="467"/>
      <c r="BQ24" s="467"/>
      <c r="BR24" s="467"/>
      <c r="BS24" s="467"/>
      <c r="BT24" s="467"/>
      <c r="BU24" s="468"/>
      <c r="BV24" s="466">
        <v>3404242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6110</v>
      </c>
      <c r="R25" s="443"/>
      <c r="S25" s="443"/>
      <c r="T25" s="443"/>
      <c r="U25" s="443"/>
      <c r="V25" s="444"/>
      <c r="W25" s="508"/>
      <c r="X25" s="499"/>
      <c r="Y25" s="500"/>
      <c r="Z25" s="439" t="s">
        <v>175</v>
      </c>
      <c r="AA25" s="440"/>
      <c r="AB25" s="440"/>
      <c r="AC25" s="440"/>
      <c r="AD25" s="440"/>
      <c r="AE25" s="440"/>
      <c r="AF25" s="440"/>
      <c r="AG25" s="441"/>
      <c r="AH25" s="442" t="s">
        <v>131</v>
      </c>
      <c r="AI25" s="443"/>
      <c r="AJ25" s="443"/>
      <c r="AK25" s="443"/>
      <c r="AL25" s="444"/>
      <c r="AM25" s="442" t="s">
        <v>131</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199913</v>
      </c>
      <c r="BO25" s="462"/>
      <c r="BP25" s="462"/>
      <c r="BQ25" s="462"/>
      <c r="BR25" s="462"/>
      <c r="BS25" s="462"/>
      <c r="BT25" s="462"/>
      <c r="BU25" s="463"/>
      <c r="BV25" s="461">
        <v>219904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5530</v>
      </c>
      <c r="R26" s="443"/>
      <c r="S26" s="443"/>
      <c r="T26" s="443"/>
      <c r="U26" s="443"/>
      <c r="V26" s="444"/>
      <c r="W26" s="508"/>
      <c r="X26" s="499"/>
      <c r="Y26" s="500"/>
      <c r="Z26" s="439" t="s">
        <v>179</v>
      </c>
      <c r="AA26" s="521"/>
      <c r="AB26" s="521"/>
      <c r="AC26" s="521"/>
      <c r="AD26" s="521"/>
      <c r="AE26" s="521"/>
      <c r="AF26" s="521"/>
      <c r="AG26" s="522"/>
      <c r="AH26" s="442" t="s">
        <v>131</v>
      </c>
      <c r="AI26" s="443"/>
      <c r="AJ26" s="443"/>
      <c r="AK26" s="443"/>
      <c r="AL26" s="444"/>
      <c r="AM26" s="442" t="s">
        <v>131</v>
      </c>
      <c r="AN26" s="443"/>
      <c r="AO26" s="443"/>
      <c r="AP26" s="443"/>
      <c r="AQ26" s="443"/>
      <c r="AR26" s="444"/>
      <c r="AS26" s="442" t="s">
        <v>139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2405</v>
      </c>
      <c r="R27" s="443"/>
      <c r="S27" s="443"/>
      <c r="T27" s="443"/>
      <c r="U27" s="443"/>
      <c r="V27" s="444"/>
      <c r="W27" s="508"/>
      <c r="X27" s="499"/>
      <c r="Y27" s="500"/>
      <c r="Z27" s="439" t="s">
        <v>183</v>
      </c>
      <c r="AA27" s="440"/>
      <c r="AB27" s="440"/>
      <c r="AC27" s="440"/>
      <c r="AD27" s="440"/>
      <c r="AE27" s="440"/>
      <c r="AF27" s="440"/>
      <c r="AG27" s="441"/>
      <c r="AH27" s="442" t="s">
        <v>176</v>
      </c>
      <c r="AI27" s="443"/>
      <c r="AJ27" s="443"/>
      <c r="AK27" s="443"/>
      <c r="AL27" s="444"/>
      <c r="AM27" s="442" t="s">
        <v>131</v>
      </c>
      <c r="AN27" s="443"/>
      <c r="AO27" s="443"/>
      <c r="AP27" s="443"/>
      <c r="AQ27" s="443"/>
      <c r="AR27" s="444"/>
      <c r="AS27" s="442" t="s">
        <v>131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131</v>
      </c>
      <c r="BO27" s="470"/>
      <c r="BP27" s="470"/>
      <c r="BQ27" s="470"/>
      <c r="BR27" s="470"/>
      <c r="BS27" s="470"/>
      <c r="BT27" s="470"/>
      <c r="BU27" s="471"/>
      <c r="BV27" s="469" t="s">
        <v>176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1649</v>
      </c>
      <c r="R28" s="443"/>
      <c r="S28" s="443"/>
      <c r="T28" s="443"/>
      <c r="U28" s="443"/>
      <c r="V28" s="444"/>
      <c r="W28" s="508"/>
      <c r="X28" s="499"/>
      <c r="Y28" s="500"/>
      <c r="Z28" s="439" t="s">
        <v>186</v>
      </c>
      <c r="AA28" s="440"/>
      <c r="AB28" s="440"/>
      <c r="AC28" s="440"/>
      <c r="AD28" s="440"/>
      <c r="AE28" s="440"/>
      <c r="AF28" s="440"/>
      <c r="AG28" s="441"/>
      <c r="AH28" s="442" t="s">
        <v>176</v>
      </c>
      <c r="AI28" s="443"/>
      <c r="AJ28" s="443"/>
      <c r="AK28" s="443"/>
      <c r="AL28" s="444"/>
      <c r="AM28" s="442" t="s">
        <v>131</v>
      </c>
      <c r="AN28" s="443"/>
      <c r="AO28" s="443"/>
      <c r="AP28" s="443"/>
      <c r="AQ28" s="443"/>
      <c r="AR28" s="444"/>
      <c r="AS28" s="442" t="s">
        <v>131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805185</v>
      </c>
      <c r="BO28" s="462"/>
      <c r="BP28" s="462"/>
      <c r="BQ28" s="462"/>
      <c r="BR28" s="462"/>
      <c r="BS28" s="462"/>
      <c r="BT28" s="462"/>
      <c r="BU28" s="463"/>
      <c r="BV28" s="461">
        <v>880088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8</v>
      </c>
      <c r="M29" s="443"/>
      <c r="N29" s="443"/>
      <c r="O29" s="443"/>
      <c r="P29" s="444"/>
      <c r="Q29" s="442">
        <v>1455</v>
      </c>
      <c r="R29" s="443"/>
      <c r="S29" s="443"/>
      <c r="T29" s="443"/>
      <c r="U29" s="443"/>
      <c r="V29" s="444"/>
      <c r="W29" s="509"/>
      <c r="X29" s="510"/>
      <c r="Y29" s="511"/>
      <c r="Z29" s="439" t="s">
        <v>189</v>
      </c>
      <c r="AA29" s="440"/>
      <c r="AB29" s="440"/>
      <c r="AC29" s="440"/>
      <c r="AD29" s="440"/>
      <c r="AE29" s="440"/>
      <c r="AF29" s="440"/>
      <c r="AG29" s="441"/>
      <c r="AH29" s="442">
        <v>78</v>
      </c>
      <c r="AI29" s="443"/>
      <c r="AJ29" s="443"/>
      <c r="AK29" s="443"/>
      <c r="AL29" s="444"/>
      <c r="AM29" s="442">
        <v>237666</v>
      </c>
      <c r="AN29" s="443"/>
      <c r="AO29" s="443"/>
      <c r="AP29" s="443"/>
      <c r="AQ29" s="443"/>
      <c r="AR29" s="444"/>
      <c r="AS29" s="442">
        <v>3047</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137112</v>
      </c>
      <c r="BO29" s="467"/>
      <c r="BP29" s="467"/>
      <c r="BQ29" s="467"/>
      <c r="BR29" s="467"/>
      <c r="BS29" s="467"/>
      <c r="BT29" s="467"/>
      <c r="BU29" s="468"/>
      <c r="BV29" s="466">
        <v>137093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638904</v>
      </c>
      <c r="BO30" s="470"/>
      <c r="BP30" s="470"/>
      <c r="BQ30" s="470"/>
      <c r="BR30" s="470"/>
      <c r="BS30" s="470"/>
      <c r="BT30" s="470"/>
      <c r="BU30" s="471"/>
      <c r="BV30" s="469">
        <v>750957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上松町国民健康保険特別会計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IF('各会計、関係団体の財政状況及び健全化判断比率'!B30="","",'各会計、関係団体の財政状況及び健全化判断比率'!B30)</f>
        <v>上松町水道事業会計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木曽広域連合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上松町土地開発公社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上松町奨学金特別会計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上松町後期高齢者医療特別会計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IF('各会計、関係団体の財政状況及び健全化判断比率'!B31="","",'各会計、関係団体の財政状況及び健全化判断比率'!B31)</f>
        <v>上松町下水道事業会計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（一般会計（下水道））</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（後期高齢者医療事業会計）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長野県市町村総合事務組合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itk2M4IeclgUw2RYFFeYpkZf2JBXRu2Qg7FQPp90hCcXNIKx0tq6DFkRN75kJRhDNygDwBq9UHoxUX24ORCSw==" saltValue="CRk2wfeN0n5lYgBr6Uqz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572</v>
      </c>
      <c r="D34" s="1248"/>
      <c r="E34" s="1249"/>
      <c r="F34" s="32">
        <v>3.13</v>
      </c>
      <c r="G34" s="33">
        <v>3</v>
      </c>
      <c r="H34" s="33">
        <v>3.63</v>
      </c>
      <c r="I34" s="33">
        <v>3.56</v>
      </c>
      <c r="J34" s="34">
        <v>3.45</v>
      </c>
      <c r="K34" s="22"/>
      <c r="L34" s="22"/>
      <c r="M34" s="22"/>
      <c r="N34" s="22"/>
      <c r="O34" s="22"/>
      <c r="P34" s="22"/>
    </row>
    <row r="35" spans="1:16" ht="39" customHeight="1" x14ac:dyDescent="0.15">
      <c r="A35" s="22"/>
      <c r="B35" s="35"/>
      <c r="C35" s="1242" t="s">
        <v>573</v>
      </c>
      <c r="D35" s="1243"/>
      <c r="E35" s="1244"/>
      <c r="F35" s="36">
        <v>2.33</v>
      </c>
      <c r="G35" s="37">
        <v>2.9</v>
      </c>
      <c r="H35" s="37">
        <v>2.2999999999999998</v>
      </c>
      <c r="I35" s="37">
        <v>2.7</v>
      </c>
      <c r="J35" s="38">
        <v>2.85</v>
      </c>
      <c r="K35" s="22"/>
      <c r="L35" s="22"/>
      <c r="M35" s="22"/>
      <c r="N35" s="22"/>
      <c r="O35" s="22"/>
      <c r="P35" s="22"/>
    </row>
    <row r="36" spans="1:16" ht="39" customHeight="1" x14ac:dyDescent="0.15">
      <c r="A36" s="22"/>
      <c r="B36" s="35"/>
      <c r="C36" s="1242" t="s">
        <v>574</v>
      </c>
      <c r="D36" s="1243"/>
      <c r="E36" s="1244"/>
      <c r="F36" s="36">
        <v>1.04</v>
      </c>
      <c r="G36" s="37">
        <v>1.02</v>
      </c>
      <c r="H36" s="37">
        <v>0.75</v>
      </c>
      <c r="I36" s="37">
        <v>0.27</v>
      </c>
      <c r="J36" s="38">
        <v>0.3</v>
      </c>
      <c r="K36" s="22"/>
      <c r="L36" s="22"/>
      <c r="M36" s="22"/>
      <c r="N36" s="22"/>
      <c r="O36" s="22"/>
      <c r="P36" s="22"/>
    </row>
    <row r="37" spans="1:16" ht="39" customHeight="1" x14ac:dyDescent="0.15">
      <c r="A37" s="22"/>
      <c r="B37" s="35"/>
      <c r="C37" s="1242" t="s">
        <v>575</v>
      </c>
      <c r="D37" s="1243"/>
      <c r="E37" s="1244"/>
      <c r="F37" s="36" t="s">
        <v>520</v>
      </c>
      <c r="G37" s="37" t="s">
        <v>520</v>
      </c>
      <c r="H37" s="37" t="s">
        <v>520</v>
      </c>
      <c r="I37" s="37" t="s">
        <v>520</v>
      </c>
      <c r="J37" s="38">
        <v>0.05</v>
      </c>
      <c r="K37" s="22"/>
      <c r="L37" s="22"/>
      <c r="M37" s="22"/>
      <c r="N37" s="22"/>
      <c r="O37" s="22"/>
      <c r="P37" s="22"/>
    </row>
    <row r="38" spans="1:16" ht="39" customHeight="1" x14ac:dyDescent="0.15">
      <c r="A38" s="22"/>
      <c r="B38" s="35"/>
      <c r="C38" s="1242" t="s">
        <v>576</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577</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579</v>
      </c>
      <c r="D43" s="1246"/>
      <c r="E43" s="1247"/>
      <c r="F43" s="41">
        <v>0.01</v>
      </c>
      <c r="G43" s="42">
        <v>0.02</v>
      </c>
      <c r="H43" s="42">
        <v>0.06</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D7t2/u+S8PWtz/uTYW6U9j2XG6x/HQo197YdIhPz3l6sPWnjYApiW/HxQNFnU6eAWsyJlZuqJ4XwFvPJjqquw==" saltValue="Lq3BUR2d2hn+JaJZIs5x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438</v>
      </c>
      <c r="L45" s="60">
        <v>450</v>
      </c>
      <c r="M45" s="60">
        <v>454</v>
      </c>
      <c r="N45" s="60">
        <v>463</v>
      </c>
      <c r="O45" s="61">
        <v>431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215</v>
      </c>
      <c r="L48" s="64">
        <v>189</v>
      </c>
      <c r="M48" s="64">
        <v>189</v>
      </c>
      <c r="N48" s="64">
        <v>168</v>
      </c>
      <c r="O48" s="65">
        <v>151</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v>
      </c>
      <c r="L49" s="64">
        <v>14</v>
      </c>
      <c r="M49" s="64">
        <v>12</v>
      </c>
      <c r="N49" s="64">
        <v>13</v>
      </c>
      <c r="O49" s="65">
        <v>13</v>
      </c>
      <c r="P49" s="48"/>
      <c r="Q49" s="48"/>
      <c r="R49" s="48"/>
      <c r="S49" s="48"/>
      <c r="T49" s="48"/>
      <c r="U49" s="48"/>
    </row>
    <row r="50" spans="1:21" ht="30.75" customHeight="1" x14ac:dyDescent="0.15">
      <c r="A50" s="48"/>
      <c r="B50" s="1270"/>
      <c r="C50" s="1271"/>
      <c r="D50" s="62"/>
      <c r="E50" s="1252" t="s">
        <v>17</v>
      </c>
      <c r="F50" s="1252"/>
      <c r="G50" s="1252"/>
      <c r="H50" s="1252"/>
      <c r="I50" s="1252"/>
      <c r="J50" s="1253"/>
      <c r="K50" s="63">
        <v>17</v>
      </c>
      <c r="L50" s="64">
        <v>18</v>
      </c>
      <c r="M50" s="64">
        <v>17</v>
      </c>
      <c r="N50" s="64">
        <v>16</v>
      </c>
      <c r="O50" s="65">
        <v>16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566</v>
      </c>
      <c r="L52" s="64">
        <v>565</v>
      </c>
      <c r="M52" s="64">
        <v>556</v>
      </c>
      <c r="N52" s="64">
        <v>559</v>
      </c>
      <c r="O52" s="65">
        <v>521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116</v>
      </c>
      <c r="L53" s="69">
        <v>106</v>
      </c>
      <c r="M53" s="69">
        <v>116</v>
      </c>
      <c r="N53" s="69">
        <v>101</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591</v>
      </c>
      <c r="L57" s="84" t="s">
        <v>592</v>
      </c>
      <c r="M57" s="84" t="s">
        <v>591</v>
      </c>
      <c r="N57" s="84" t="s">
        <v>591</v>
      </c>
      <c r="O57" s="85" t="s">
        <v>591</v>
      </c>
    </row>
    <row r="58" spans="1:21" ht="31.5" customHeight="1" thickBot="1" x14ac:dyDescent="0.2">
      <c r="B58" s="1260"/>
      <c r="C58" s="1261"/>
      <c r="D58" s="1265" t="s">
        <v>27</v>
      </c>
      <c r="E58" s="1266"/>
      <c r="F58" s="1266"/>
      <c r="G58" s="1266"/>
      <c r="H58" s="1266"/>
      <c r="I58" s="1266"/>
      <c r="J58" s="1267"/>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Nn57sIjZiaaY41JkHtuJxv7y8PmE61x+kMjQDQEwDERsc23RVFijsOZnTGRL1yuQ1ui3/YpJzKI4lt1PvPiA==" saltValue="ObI/nYdq4/dOywiOgbj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1"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3955</v>
      </c>
      <c r="J41" s="104">
        <v>3961</v>
      </c>
      <c r="K41" s="104">
        <v>3981</v>
      </c>
      <c r="L41" s="104">
        <v>3897</v>
      </c>
      <c r="M41" s="105">
        <v>4289</v>
      </c>
    </row>
    <row r="42" spans="2:13" ht="27.75" customHeight="1" x14ac:dyDescent="0.15">
      <c r="B42" s="1278"/>
      <c r="C42" s="1279"/>
      <c r="D42" s="106"/>
      <c r="E42" s="1282" t="s">
        <v>32</v>
      </c>
      <c r="F42" s="1282"/>
      <c r="G42" s="1282"/>
      <c r="H42" s="1283"/>
      <c r="I42" s="107">
        <v>279</v>
      </c>
      <c r="J42" s="108">
        <v>251</v>
      </c>
      <c r="K42" s="108">
        <v>223</v>
      </c>
      <c r="L42" s="108">
        <v>205</v>
      </c>
      <c r="M42" s="109">
        <v>188</v>
      </c>
    </row>
    <row r="43" spans="2:13" ht="27.75" customHeight="1" x14ac:dyDescent="0.15">
      <c r="B43" s="1278"/>
      <c r="C43" s="1279"/>
      <c r="D43" s="106"/>
      <c r="E43" s="1282" t="s">
        <v>33</v>
      </c>
      <c r="F43" s="1282"/>
      <c r="G43" s="1282"/>
      <c r="H43" s="1283"/>
      <c r="I43" s="107">
        <v>2305</v>
      </c>
      <c r="J43" s="108">
        <v>1966</v>
      </c>
      <c r="K43" s="108">
        <v>1808</v>
      </c>
      <c r="L43" s="108">
        <v>1618</v>
      </c>
      <c r="M43" s="109">
        <v>1454</v>
      </c>
    </row>
    <row r="44" spans="2:13" ht="27.75" customHeight="1" x14ac:dyDescent="0.15">
      <c r="B44" s="1278"/>
      <c r="C44" s="1279"/>
      <c r="D44" s="106"/>
      <c r="E44" s="1282" t="s">
        <v>34</v>
      </c>
      <c r="F44" s="1282"/>
      <c r="G44" s="1282"/>
      <c r="H44" s="1283"/>
      <c r="I44" s="107">
        <v>115</v>
      </c>
      <c r="J44" s="108">
        <v>134</v>
      </c>
      <c r="K44" s="108">
        <v>119</v>
      </c>
      <c r="L44" s="108">
        <v>103</v>
      </c>
      <c r="M44" s="109">
        <v>89</v>
      </c>
    </row>
    <row r="45" spans="2:13" ht="27.75" customHeight="1" x14ac:dyDescent="0.15">
      <c r="B45" s="1278"/>
      <c r="C45" s="1279"/>
      <c r="D45" s="106"/>
      <c r="E45" s="1282" t="s">
        <v>35</v>
      </c>
      <c r="F45" s="1282"/>
      <c r="G45" s="1282"/>
      <c r="H45" s="1283"/>
      <c r="I45" s="107">
        <v>773</v>
      </c>
      <c r="J45" s="108">
        <v>782</v>
      </c>
      <c r="K45" s="108">
        <v>787</v>
      </c>
      <c r="L45" s="108">
        <v>762</v>
      </c>
      <c r="M45" s="109">
        <v>604</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2026</v>
      </c>
      <c r="J50" s="108">
        <v>2091</v>
      </c>
      <c r="K50" s="108">
        <v>2057</v>
      </c>
      <c r="L50" s="108">
        <v>1945</v>
      </c>
      <c r="M50" s="109">
        <v>1763</v>
      </c>
    </row>
    <row r="51" spans="2:13" ht="27.75" customHeight="1" x14ac:dyDescent="0.15">
      <c r="B51" s="1278"/>
      <c r="C51" s="1279"/>
      <c r="D51" s="106"/>
      <c r="E51" s="1282" t="s">
        <v>42</v>
      </c>
      <c r="F51" s="1282"/>
      <c r="G51" s="1282"/>
      <c r="H51" s="1283"/>
      <c r="I51" s="107">
        <v>163</v>
      </c>
      <c r="J51" s="108">
        <v>160</v>
      </c>
      <c r="K51" s="108">
        <v>161</v>
      </c>
      <c r="L51" s="108">
        <v>159</v>
      </c>
      <c r="M51" s="109">
        <v>146</v>
      </c>
    </row>
    <row r="52" spans="2:13" ht="27.75" customHeight="1" x14ac:dyDescent="0.15">
      <c r="B52" s="1280"/>
      <c r="C52" s="1281"/>
      <c r="D52" s="106"/>
      <c r="E52" s="1282" t="s">
        <v>43</v>
      </c>
      <c r="F52" s="1282"/>
      <c r="G52" s="1282"/>
      <c r="H52" s="1283"/>
      <c r="I52" s="107">
        <v>4631</v>
      </c>
      <c r="J52" s="108">
        <v>4487</v>
      </c>
      <c r="K52" s="108">
        <v>4355</v>
      </c>
      <c r="L52" s="108">
        <v>4150</v>
      </c>
      <c r="M52" s="109">
        <v>3997</v>
      </c>
    </row>
    <row r="53" spans="2:13" ht="27.75" customHeight="1" thickBot="1" x14ac:dyDescent="0.2">
      <c r="B53" s="1284" t="s">
        <v>44</v>
      </c>
      <c r="C53" s="1285"/>
      <c r="D53" s="113"/>
      <c r="E53" s="1286" t="s">
        <v>45</v>
      </c>
      <c r="F53" s="1286"/>
      <c r="G53" s="1286"/>
      <c r="H53" s="1287"/>
      <c r="I53" s="114">
        <v>606</v>
      </c>
      <c r="J53" s="115">
        <v>355</v>
      </c>
      <c r="K53" s="115">
        <v>345</v>
      </c>
      <c r="L53" s="115">
        <v>331</v>
      </c>
      <c r="M53" s="116">
        <v>718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lgTYVL7PkRSVdQ+MsQm7OmFvJsJ+4HeII6V54nflz6P4eoLLjc/D64BAeVRnyyMnNRIRzpGrUAULLNK6U+cgA==" saltValue="Vggp5fe8ZrXulAAKpLGs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910</v>
      </c>
      <c r="G55" s="128">
        <v>880</v>
      </c>
      <c r="H55" s="129">
        <v>805</v>
      </c>
    </row>
    <row r="56" spans="2:8" ht="52.5" customHeight="1" x14ac:dyDescent="0.15">
      <c r="B56" s="130"/>
      <c r="C56" s="1305" t="s">
        <v>49</v>
      </c>
      <c r="D56" s="1305"/>
      <c r="E56" s="1306"/>
      <c r="F56" s="131">
        <v>137</v>
      </c>
      <c r="G56" s="131">
        <v>137</v>
      </c>
      <c r="H56" s="132">
        <v>137</v>
      </c>
    </row>
    <row r="57" spans="2:8" ht="53.25" customHeight="1" x14ac:dyDescent="0.15">
      <c r="B57" s="130"/>
      <c r="C57" s="1307" t="s">
        <v>50</v>
      </c>
      <c r="D57" s="1307"/>
      <c r="E57" s="1308"/>
      <c r="F57" s="133">
        <v>854</v>
      </c>
      <c r="G57" s="133">
        <v>751</v>
      </c>
      <c r="H57" s="134">
        <v>639</v>
      </c>
    </row>
    <row r="58" spans="2:8" ht="45.75" customHeight="1" x14ac:dyDescent="0.15">
      <c r="B58" s="135"/>
      <c r="C58" s="1295" t="s">
        <v>586</v>
      </c>
      <c r="D58" s="1296"/>
      <c r="E58" s="1297"/>
      <c r="F58" s="136">
        <v>631</v>
      </c>
      <c r="G58" s="136">
        <v>566</v>
      </c>
      <c r="H58" s="137">
        <v>448</v>
      </c>
    </row>
    <row r="59" spans="2:8" ht="45.75" customHeight="1" x14ac:dyDescent="0.15">
      <c r="B59" s="135"/>
      <c r="C59" s="1295" t="s">
        <v>587</v>
      </c>
      <c r="D59" s="1296"/>
      <c r="E59" s="1297"/>
      <c r="F59" s="136">
        <v>64</v>
      </c>
      <c r="G59" s="136">
        <v>64</v>
      </c>
      <c r="H59" s="137">
        <v>64</v>
      </c>
    </row>
    <row r="60" spans="2:8" ht="45.75" customHeight="1" x14ac:dyDescent="0.15">
      <c r="B60" s="135"/>
      <c r="C60" s="1295" t="s">
        <v>588</v>
      </c>
      <c r="D60" s="1296"/>
      <c r="E60" s="1297"/>
      <c r="F60" s="136">
        <v>60</v>
      </c>
      <c r="G60" s="136">
        <v>48</v>
      </c>
      <c r="H60" s="137">
        <v>50</v>
      </c>
    </row>
    <row r="61" spans="2:8" ht="45.75" customHeight="1" x14ac:dyDescent="0.15">
      <c r="B61" s="135"/>
      <c r="C61" s="1295" t="s">
        <v>589</v>
      </c>
      <c r="D61" s="1296"/>
      <c r="E61" s="1297"/>
      <c r="F61" s="136">
        <v>24</v>
      </c>
      <c r="G61" s="136">
        <v>25</v>
      </c>
      <c r="H61" s="137">
        <v>29</v>
      </c>
    </row>
    <row r="62" spans="2:8" ht="45.75" customHeight="1" thickBot="1" x14ac:dyDescent="0.2">
      <c r="B62" s="138"/>
      <c r="C62" s="1298" t="s">
        <v>590</v>
      </c>
      <c r="D62" s="1299"/>
      <c r="E62" s="1300"/>
      <c r="F62" s="139">
        <v>64</v>
      </c>
      <c r="G62" s="139">
        <v>35</v>
      </c>
      <c r="H62" s="140">
        <v>24</v>
      </c>
    </row>
    <row r="63" spans="2:8" ht="52.5" customHeight="1" thickBot="1" x14ac:dyDescent="0.2">
      <c r="B63" s="141"/>
      <c r="C63" s="1301" t="s">
        <v>51</v>
      </c>
      <c r="D63" s="1301"/>
      <c r="E63" s="1302"/>
      <c r="F63" s="142">
        <v>1901</v>
      </c>
      <c r="G63" s="142">
        <v>1768</v>
      </c>
      <c r="H63" s="143">
        <v>1581</v>
      </c>
    </row>
    <row r="64" spans="2:8" ht="15" customHeight="1" x14ac:dyDescent="0.15"/>
  </sheetData>
  <sheetProtection algorithmName="SHA-512" hashValue="xEMalchYoEbvA0Oo6r2AneDgFpn50jfYj+yxasqL/zpUkNetjM96AmjteI4nlyMAncVxaYZVN80GE8gSlEZqxw==" saltValue="A1l21qP3m3RkwdQS2bzU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612</v>
      </c>
      <c r="AO51" s="1325"/>
      <c r="AP51" s="1325"/>
      <c r="AQ51" s="1325"/>
      <c r="AR51" s="1325"/>
      <c r="AS51" s="1325"/>
      <c r="AT51" s="1325"/>
      <c r="AU51" s="1325"/>
      <c r="AV51" s="1325"/>
      <c r="AW51" s="1325"/>
      <c r="AX51" s="1325"/>
      <c r="AY51" s="1325"/>
      <c r="AZ51" s="1325"/>
      <c r="BA51" s="1325"/>
      <c r="BB51" s="1325" t="s">
        <v>613</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17.8</v>
      </c>
      <c r="BY51" s="1323"/>
      <c r="BZ51" s="1323"/>
      <c r="CA51" s="1323"/>
      <c r="CB51" s="1323"/>
      <c r="CC51" s="1323"/>
      <c r="CD51" s="1323"/>
      <c r="CE51" s="1323"/>
      <c r="CF51" s="1323">
        <v>17.7</v>
      </c>
      <c r="CG51" s="1323"/>
      <c r="CH51" s="1323"/>
      <c r="CI51" s="1323"/>
      <c r="CJ51" s="1323"/>
      <c r="CK51" s="1323"/>
      <c r="CL51" s="1323"/>
      <c r="CM51" s="1323"/>
      <c r="CN51" s="1323">
        <v>17</v>
      </c>
      <c r="CO51" s="1323"/>
      <c r="CP51" s="1323"/>
      <c r="CQ51" s="1323"/>
      <c r="CR51" s="1323"/>
      <c r="CS51" s="1323"/>
      <c r="CT51" s="1323"/>
      <c r="CU51" s="1323"/>
      <c r="CV51" s="1323">
        <v>37.200000000000003</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614</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48.1</v>
      </c>
      <c r="BY53" s="1323"/>
      <c r="BZ53" s="1323"/>
      <c r="CA53" s="1323"/>
      <c r="CB53" s="1323"/>
      <c r="CC53" s="1323"/>
      <c r="CD53" s="1323"/>
      <c r="CE53" s="1323"/>
      <c r="CF53" s="1323">
        <v>50.1</v>
      </c>
      <c r="CG53" s="1323"/>
      <c r="CH53" s="1323"/>
      <c r="CI53" s="1323"/>
      <c r="CJ53" s="1323"/>
      <c r="CK53" s="1323"/>
      <c r="CL53" s="1323"/>
      <c r="CM53" s="1323"/>
      <c r="CN53" s="1323">
        <v>51.9</v>
      </c>
      <c r="CO53" s="1323"/>
      <c r="CP53" s="1323"/>
      <c r="CQ53" s="1323"/>
      <c r="CR53" s="1323"/>
      <c r="CS53" s="1323"/>
      <c r="CT53" s="1323"/>
      <c r="CU53" s="1323"/>
      <c r="CV53" s="1323">
        <v>53.1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615</v>
      </c>
      <c r="AO55" s="1322"/>
      <c r="AP55" s="1322"/>
      <c r="AQ55" s="1322"/>
      <c r="AR55" s="1322"/>
      <c r="AS55" s="1322"/>
      <c r="AT55" s="1322"/>
      <c r="AU55" s="1322"/>
      <c r="AV55" s="1322"/>
      <c r="AW55" s="1322"/>
      <c r="AX55" s="1322"/>
      <c r="AY55" s="1322"/>
      <c r="AZ55" s="1322"/>
      <c r="BA55" s="1322"/>
      <c r="BB55" s="1325" t="s">
        <v>616</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614</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57.9</v>
      </c>
      <c r="BY57" s="1323"/>
      <c r="BZ57" s="1323"/>
      <c r="CA57" s="1323"/>
      <c r="CB57" s="1323"/>
      <c r="CC57" s="1323"/>
      <c r="CD57" s="1323"/>
      <c r="CE57" s="1323"/>
      <c r="CF57" s="1323">
        <v>58.2</v>
      </c>
      <c r="CG57" s="1323"/>
      <c r="CH57" s="1323"/>
      <c r="CI57" s="1323"/>
      <c r="CJ57" s="1323"/>
      <c r="CK57" s="1323"/>
      <c r="CL57" s="1323"/>
      <c r="CM57" s="1323"/>
      <c r="CN57" s="1323">
        <v>59.4</v>
      </c>
      <c r="CO57" s="1323"/>
      <c r="CP57" s="1323"/>
      <c r="CQ57" s="1323"/>
      <c r="CR57" s="1323"/>
      <c r="CS57" s="1323"/>
      <c r="CT57" s="1323"/>
      <c r="CU57" s="1323"/>
      <c r="CV57" s="1323">
        <v>60.3</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09" t="s">
        <v>620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612</v>
      </c>
      <c r="AO73" s="1325"/>
      <c r="AP73" s="1325"/>
      <c r="AQ73" s="1325"/>
      <c r="AR73" s="1325"/>
      <c r="AS73" s="1325"/>
      <c r="AT73" s="1325"/>
      <c r="AU73" s="1325"/>
      <c r="AV73" s="1325"/>
      <c r="AW73" s="1325"/>
      <c r="AX73" s="1325"/>
      <c r="AY73" s="1325"/>
      <c r="AZ73" s="1325"/>
      <c r="BA73" s="1325"/>
      <c r="BB73" s="1325" t="s">
        <v>613</v>
      </c>
      <c r="BC73" s="1325"/>
      <c r="BD73" s="1325"/>
      <c r="BE73" s="1325"/>
      <c r="BF73" s="1325"/>
      <c r="BG73" s="1325"/>
      <c r="BH73" s="1325"/>
      <c r="BI73" s="1325"/>
      <c r="BJ73" s="1325"/>
      <c r="BK73" s="1325"/>
      <c r="BL73" s="1325"/>
      <c r="BM73" s="1325"/>
      <c r="BN73" s="1325"/>
      <c r="BO73" s="1325"/>
      <c r="BP73" s="1323">
        <v>30.1</v>
      </c>
      <c r="BQ73" s="1323"/>
      <c r="BR73" s="1323"/>
      <c r="BS73" s="1323"/>
      <c r="BT73" s="1323"/>
      <c r="BU73" s="1323"/>
      <c r="BV73" s="1323"/>
      <c r="BW73" s="1323"/>
      <c r="BX73" s="1323">
        <v>17.8</v>
      </c>
      <c r="BY73" s="1323"/>
      <c r="BZ73" s="1323"/>
      <c r="CA73" s="1323"/>
      <c r="CB73" s="1323"/>
      <c r="CC73" s="1323"/>
      <c r="CD73" s="1323"/>
      <c r="CE73" s="1323"/>
      <c r="CF73" s="1323">
        <v>17.7</v>
      </c>
      <c r="CG73" s="1323"/>
      <c r="CH73" s="1323"/>
      <c r="CI73" s="1323"/>
      <c r="CJ73" s="1323"/>
      <c r="CK73" s="1323"/>
      <c r="CL73" s="1323"/>
      <c r="CM73" s="1323"/>
      <c r="CN73" s="1323">
        <v>17</v>
      </c>
      <c r="CO73" s="1323"/>
      <c r="CP73" s="1323"/>
      <c r="CQ73" s="1323"/>
      <c r="CR73" s="1323"/>
      <c r="CS73" s="1323"/>
      <c r="CT73" s="1323"/>
      <c r="CU73" s="1323"/>
      <c r="CV73" s="1323">
        <v>37.200000000000003</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618</v>
      </c>
      <c r="BC75" s="1325"/>
      <c r="BD75" s="1325"/>
      <c r="BE75" s="1325"/>
      <c r="BF75" s="1325"/>
      <c r="BG75" s="1325"/>
      <c r="BH75" s="1325"/>
      <c r="BI75" s="1325"/>
      <c r="BJ75" s="1325"/>
      <c r="BK75" s="1325"/>
      <c r="BL75" s="1325"/>
      <c r="BM75" s="1325"/>
      <c r="BN75" s="1325"/>
      <c r="BO75" s="1325"/>
      <c r="BP75" s="1323">
        <v>7</v>
      </c>
      <c r="BQ75" s="1323"/>
      <c r="BR75" s="1323"/>
      <c r="BS75" s="1323"/>
      <c r="BT75" s="1323"/>
      <c r="BU75" s="1323"/>
      <c r="BV75" s="1323"/>
      <c r="BW75" s="1323"/>
      <c r="BX75" s="1323">
        <v>5.5</v>
      </c>
      <c r="BY75" s="1323"/>
      <c r="BZ75" s="1323"/>
      <c r="CA75" s="1323"/>
      <c r="CB75" s="1323"/>
      <c r="CC75" s="1323"/>
      <c r="CD75" s="1323"/>
      <c r="CE75" s="1323"/>
      <c r="CF75" s="1323">
        <v>5.6</v>
      </c>
      <c r="CG75" s="1323"/>
      <c r="CH75" s="1323"/>
      <c r="CI75" s="1323"/>
      <c r="CJ75" s="1323"/>
      <c r="CK75" s="1323"/>
      <c r="CL75" s="1323"/>
      <c r="CM75" s="1323"/>
      <c r="CN75" s="1323">
        <v>5.4</v>
      </c>
      <c r="CO75" s="1323"/>
      <c r="CP75" s="1323"/>
      <c r="CQ75" s="1323"/>
      <c r="CR75" s="1323"/>
      <c r="CS75" s="1323"/>
      <c r="CT75" s="1323"/>
      <c r="CU75" s="1323"/>
      <c r="CV75" s="1323">
        <v>5.2</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619</v>
      </c>
      <c r="AO77" s="1322"/>
      <c r="AP77" s="1322"/>
      <c r="AQ77" s="1322"/>
      <c r="AR77" s="1322"/>
      <c r="AS77" s="1322"/>
      <c r="AT77" s="1322"/>
      <c r="AU77" s="1322"/>
      <c r="AV77" s="1322"/>
      <c r="AW77" s="1322"/>
      <c r="AX77" s="1322"/>
      <c r="AY77" s="1322"/>
      <c r="AZ77" s="1322"/>
      <c r="BA77" s="1322"/>
      <c r="BB77" s="1325" t="s">
        <v>616</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618</v>
      </c>
      <c r="BC79" s="1325"/>
      <c r="BD79" s="1325"/>
      <c r="BE79" s="1325"/>
      <c r="BF79" s="1325"/>
      <c r="BG79" s="1325"/>
      <c r="BH79" s="1325"/>
      <c r="BI79" s="1325"/>
      <c r="BJ79" s="1325"/>
      <c r="BK79" s="1325"/>
      <c r="BL79" s="1325"/>
      <c r="BM79" s="1325"/>
      <c r="BN79" s="1325"/>
      <c r="BO79" s="1325"/>
      <c r="BP79" s="1323">
        <v>6.4</v>
      </c>
      <c r="BQ79" s="1323"/>
      <c r="BR79" s="1323"/>
      <c r="BS79" s="1323"/>
      <c r="BT79" s="1323"/>
      <c r="BU79" s="1323"/>
      <c r="BV79" s="1323"/>
      <c r="BW79" s="1323"/>
      <c r="BX79" s="1323">
        <v>6.9</v>
      </c>
      <c r="BY79" s="1323"/>
      <c r="BZ79" s="1323"/>
      <c r="CA79" s="1323"/>
      <c r="CB79" s="1323"/>
      <c r="CC79" s="1323"/>
      <c r="CD79" s="1323"/>
      <c r="CE79" s="1323"/>
      <c r="CF79" s="1323">
        <v>7.1</v>
      </c>
      <c r="CG79" s="1323"/>
      <c r="CH79" s="1323"/>
      <c r="CI79" s="1323"/>
      <c r="CJ79" s="1323"/>
      <c r="CK79" s="1323"/>
      <c r="CL79" s="1323"/>
      <c r="CM79" s="1323"/>
      <c r="CN79" s="1323">
        <v>7.4</v>
      </c>
      <c r="CO79" s="1323"/>
      <c r="CP79" s="1323"/>
      <c r="CQ79" s="1323"/>
      <c r="CR79" s="1323"/>
      <c r="CS79" s="1323"/>
      <c r="CT79" s="1323"/>
      <c r="CU79" s="1323"/>
      <c r="CV79" s="1323">
        <v>7.4</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y8zHB2A/jNOzB+moBkwbNX82k0VsIY+wOMN8DKrdWl8lnVVqOu9p4/K1W1br40rejkoMuX6a2lKisDX7uY8zA==" saltValue="ZAe7OewS8MtRU6QqFdFw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4qeJC8OhMrkT8rt4gMJ5i5G+tPXUISvX8Ma3Y7Se4POFh7uVuF2irewuLflf58YLYs9smVWr1ZOkEDRef/r7mw==" saltValue="RHPYRCK/dqpfOChsOlYL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KFH2JKfuOC1fn7MI3L+Req5oTLdHvqdNwileV6eqGyKWYfVyCm51VqBI7px6aIuK1Z3Gaft08mdd1nQt8JCwDA==" saltValue="oc3aizbqkmQb9+q0MdHF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79036</v>
      </c>
      <c r="E3" s="162"/>
      <c r="F3" s="163">
        <v>287914</v>
      </c>
      <c r="G3" s="164"/>
      <c r="H3" s="165"/>
    </row>
    <row r="4" spans="1:8" x14ac:dyDescent="0.15">
      <c r="A4" s="166"/>
      <c r="B4" s="167"/>
      <c r="C4" s="168"/>
      <c r="D4" s="169">
        <v>56924</v>
      </c>
      <c r="E4" s="170"/>
      <c r="F4" s="171">
        <v>146531</v>
      </c>
      <c r="G4" s="172"/>
      <c r="H4" s="173"/>
    </row>
    <row r="5" spans="1:8" x14ac:dyDescent="0.15">
      <c r="A5" s="154" t="s">
        <v>554</v>
      </c>
      <c r="B5" s="159"/>
      <c r="C5" s="160"/>
      <c r="D5" s="161">
        <v>93966</v>
      </c>
      <c r="E5" s="162"/>
      <c r="F5" s="163">
        <v>310300</v>
      </c>
      <c r="G5" s="164"/>
      <c r="H5" s="165"/>
    </row>
    <row r="6" spans="1:8" x14ac:dyDescent="0.15">
      <c r="A6" s="166"/>
      <c r="B6" s="167"/>
      <c r="C6" s="168"/>
      <c r="D6" s="169">
        <v>69691</v>
      </c>
      <c r="E6" s="170"/>
      <c r="F6" s="171">
        <v>157576</v>
      </c>
      <c r="G6" s="172"/>
      <c r="H6" s="173"/>
    </row>
    <row r="7" spans="1:8" x14ac:dyDescent="0.15">
      <c r="A7" s="154" t="s">
        <v>555</v>
      </c>
      <c r="B7" s="159"/>
      <c r="C7" s="160"/>
      <c r="D7" s="161">
        <v>110142</v>
      </c>
      <c r="E7" s="162"/>
      <c r="F7" s="163">
        <v>317319</v>
      </c>
      <c r="G7" s="164"/>
      <c r="H7" s="165"/>
    </row>
    <row r="8" spans="1:8" x14ac:dyDescent="0.15">
      <c r="A8" s="166"/>
      <c r="B8" s="167"/>
      <c r="C8" s="168"/>
      <c r="D8" s="169">
        <v>66271</v>
      </c>
      <c r="E8" s="170"/>
      <c r="F8" s="171">
        <v>164214</v>
      </c>
      <c r="G8" s="172"/>
      <c r="H8" s="173"/>
    </row>
    <row r="9" spans="1:8" x14ac:dyDescent="0.15">
      <c r="A9" s="154" t="s">
        <v>556</v>
      </c>
      <c r="B9" s="159"/>
      <c r="C9" s="160"/>
      <c r="D9" s="161">
        <v>80309</v>
      </c>
      <c r="E9" s="162"/>
      <c r="F9" s="163">
        <v>289738</v>
      </c>
      <c r="G9" s="164"/>
      <c r="H9" s="165"/>
    </row>
    <row r="10" spans="1:8" x14ac:dyDescent="0.15">
      <c r="A10" s="166"/>
      <c r="B10" s="167"/>
      <c r="C10" s="168"/>
      <c r="D10" s="169">
        <v>49517</v>
      </c>
      <c r="E10" s="170"/>
      <c r="F10" s="171">
        <v>156238</v>
      </c>
      <c r="G10" s="172"/>
      <c r="H10" s="173"/>
    </row>
    <row r="11" spans="1:8" x14ac:dyDescent="0.15">
      <c r="A11" s="154" t="s">
        <v>557</v>
      </c>
      <c r="B11" s="159"/>
      <c r="C11" s="160"/>
      <c r="D11" s="161">
        <v>124219</v>
      </c>
      <c r="E11" s="162"/>
      <c r="F11" s="163">
        <v>316937</v>
      </c>
      <c r="G11" s="164"/>
      <c r="H11" s="165"/>
    </row>
    <row r="12" spans="1:8" x14ac:dyDescent="0.15">
      <c r="A12" s="166"/>
      <c r="B12" s="167"/>
      <c r="C12" s="174"/>
      <c r="D12" s="169">
        <v>92942</v>
      </c>
      <c r="E12" s="170"/>
      <c r="F12" s="171">
        <v>199150</v>
      </c>
      <c r="G12" s="172"/>
      <c r="H12" s="173"/>
    </row>
    <row r="13" spans="1:8" x14ac:dyDescent="0.15">
      <c r="A13" s="154"/>
      <c r="B13" s="159"/>
      <c r="C13" s="175"/>
      <c r="D13" s="176">
        <v>97534</v>
      </c>
      <c r="E13" s="177"/>
      <c r="F13" s="178">
        <v>304442</v>
      </c>
      <c r="G13" s="179"/>
      <c r="H13" s="165"/>
    </row>
    <row r="14" spans="1:8" x14ac:dyDescent="0.15">
      <c r="A14" s="166"/>
      <c r="B14" s="167"/>
      <c r="C14" s="168"/>
      <c r="D14" s="169">
        <v>67069</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2.34</v>
      </c>
      <c r="C19" s="180">
        <f>ROUND(VALUE(SUBSTITUTE(実質収支比率等に係る経年分析!G$48,"▲","-")),2)</f>
        <v>2.9</v>
      </c>
      <c r="D19" s="180">
        <f>ROUND(VALUE(SUBSTITUTE(実質収支比率等に係る経年分析!H$48,"▲","-")),2)</f>
        <v>2.2999999999999998</v>
      </c>
      <c r="E19" s="180">
        <f>ROUND(VALUE(SUBSTITUTE(実質収支比率等に係る経年分析!I$48,"▲","-")),2)</f>
        <v>2.71</v>
      </c>
      <c r="F19" s="180">
        <f>ROUND(VALUE(SUBSTITUTE(実質収支比率等に係る経年分析!J$48,"▲","-")),2)</f>
        <v>2.86</v>
      </c>
    </row>
    <row r="20" spans="1:11" x14ac:dyDescent="0.15">
      <c r="A20" s="180" t="s">
        <v>55</v>
      </c>
      <c r="B20" s="180">
        <f>ROUND(VALUE(SUBSTITUTE(実質収支比率等に係る経年分析!F$47,"▲","-")),2)</f>
        <v>39.409999999999997</v>
      </c>
      <c r="C20" s="180">
        <f>ROUND(VALUE(SUBSTITUTE(実質収支比率等に係る経年分析!G$47,"▲","-")),2)</f>
        <v>39.119999999999997</v>
      </c>
      <c r="D20" s="180">
        <f>ROUND(VALUE(SUBSTITUTE(実質収支比率等に係る経年分析!H$47,"▲","-")),2)</f>
        <v>36.729999999999997</v>
      </c>
      <c r="E20" s="180">
        <f>ROUND(VALUE(SUBSTITUTE(実質収支比率等に係る経年分析!I$47,"▲","-")),2)</f>
        <v>35.71</v>
      </c>
      <c r="F20" s="180">
        <f>ROUND(VALUE(SUBSTITUTE(実質収支比率等に係る経年分析!J$47,"▲","-")),2)</f>
        <v>33.380000000000003</v>
      </c>
    </row>
    <row r="21" spans="1:11" x14ac:dyDescent="0.15">
      <c r="A21" s="180" t="s">
        <v>56</v>
      </c>
      <c r="B21" s="180">
        <f>IF(ISNUMBER(VALUE(SUBSTITUTE(実質収支比率等に係る経年分析!F$49,"▲","-"))),ROUND(VALUE(SUBSTITUTE(実質収支比率等に係る経年分析!F$49,"▲","-")),2),NA())</f>
        <v>-2.46</v>
      </c>
      <c r="C21" s="180">
        <f>IF(ISNUMBER(VALUE(SUBSTITUTE(実質収支比率等に係る経年分析!G$49,"▲","-"))),ROUND(VALUE(SUBSTITUTE(実質収支比率等に係る経年分析!G$49,"▲","-")),2),NA())</f>
        <v>-1.22</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-4.88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上松町後期高齢者医療特別会計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上松町奨学金特別会計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上松町下水道事業会計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上松町国民健康保険特別会計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2.2999999999999998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2.85</v>
      </c>
    </row>
    <row r="36" spans="1:16" x14ac:dyDescent="0.15">
      <c r="A36" s="181" t="str">
        <f>IF(連結実質赤字比率に係る赤字・黒字の構成分析!C$34="",NA(),連結実質赤字比率に係る赤字・黒字の構成分析!C$34)</f>
        <v>上松町水道事業会計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566</v>
      </c>
      <c r="E42" s="182"/>
      <c r="F42" s="182"/>
      <c r="G42" s="182">
        <f>'実質公債費比率（分子）の構造'!L$52</f>
        <v>565</v>
      </c>
      <c r="H42" s="182"/>
      <c r="I42" s="182"/>
      <c r="J42" s="182">
        <f>'実質公債費比率（分子）の構造'!M$52</f>
        <v>556</v>
      </c>
      <c r="K42" s="182"/>
      <c r="L42" s="182"/>
      <c r="M42" s="182">
        <f>'実質公債費比率（分子）の構造'!N$52</f>
        <v>559</v>
      </c>
      <c r="N42" s="182"/>
      <c r="O42" s="182"/>
      <c r="P42" s="182">
        <f>'実質公債費比率（分子）の構造'!O$52</f>
        <v>521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v>
      </c>
      <c r="C44" s="182"/>
      <c r="D44" s="182"/>
      <c r="E44" s="182">
        <f>'実質公債費比率（分子）の構造'!L$50</f>
        <v>18</v>
      </c>
      <c r="F44" s="182"/>
      <c r="G44" s="182"/>
      <c r="H44" s="182">
        <f>'実質公債費比率（分子）の構造'!M$50</f>
        <v>17</v>
      </c>
      <c r="I44" s="182"/>
      <c r="J44" s="182"/>
      <c r="K44" s="182">
        <f>'実質公債費比率（分子）の構造'!N$50</f>
        <v>16</v>
      </c>
      <c r="L44" s="182"/>
      <c r="M44" s="182"/>
      <c r="N44" s="182">
        <f>'実質公債費比率（分子）の構造'!O$50</f>
        <v>16</v>
      </c>
      <c r="O44" s="182"/>
      <c r="P44" s="182"/>
    </row>
    <row r="45" spans="1:16" x14ac:dyDescent="0.15">
      <c r="A45" s="182" t="s">
        <v>66</v>
      </c>
      <c r="B45" s="182">
        <f>'実質公債費比率（分子）の構造'!K$49</f>
        <v>12</v>
      </c>
      <c r="C45" s="182"/>
      <c r="D45" s="182"/>
      <c r="E45" s="182">
        <f>'実質公債費比率（分子）の構造'!L$49</f>
        <v>14</v>
      </c>
      <c r="F45" s="182"/>
      <c r="G45" s="182"/>
      <c r="H45" s="182">
        <f>'実質公債費比率（分子）の構造'!M$49</f>
        <v>12</v>
      </c>
      <c r="I45" s="182"/>
      <c r="J45" s="182"/>
      <c r="K45" s="182">
        <f>'実質公債費比率（分子）の構造'!N$49</f>
        <v>13</v>
      </c>
      <c r="L45" s="182"/>
      <c r="M45" s="182"/>
      <c r="N45" s="182">
        <f>'実質公債費比率（分子）の構造'!O$49</f>
        <v>13</v>
      </c>
      <c r="O45" s="182"/>
      <c r="P45" s="182"/>
    </row>
    <row r="46" spans="1:16" x14ac:dyDescent="0.15">
      <c r="A46" s="182" t="s">
        <v>67</v>
      </c>
      <c r="B46" s="182">
        <f>'実質公債費比率（分子）の構造'!K$48</f>
        <v>215</v>
      </c>
      <c r="C46" s="182"/>
      <c r="D46" s="182"/>
      <c r="E46" s="182">
        <f>'実質公債費比率（分子）の構造'!L$48</f>
        <v>189</v>
      </c>
      <c r="F46" s="182"/>
      <c r="G46" s="182"/>
      <c r="H46" s="182">
        <f>'実質公債費比率（分子）の構造'!M$48</f>
        <v>189</v>
      </c>
      <c r="I46" s="182"/>
      <c r="J46" s="182"/>
      <c r="K46" s="182">
        <f>'実質公債費比率（分子）の構造'!N$48</f>
        <v>168</v>
      </c>
      <c r="L46" s="182"/>
      <c r="M46" s="182"/>
      <c r="N46" s="182">
        <f>'実質公債費比率（分子）の構造'!O$48</f>
        <v>151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438</v>
      </c>
      <c r="C49" s="182"/>
      <c r="D49" s="182"/>
      <c r="E49" s="182">
        <f>'実質公債費比率（分子）の構造'!L$45</f>
        <v>450</v>
      </c>
      <c r="F49" s="182"/>
      <c r="G49" s="182"/>
      <c r="H49" s="182">
        <f>'実質公債費比率（分子）の構造'!M$45</f>
        <v>454</v>
      </c>
      <c r="I49" s="182"/>
      <c r="J49" s="182"/>
      <c r="K49" s="182">
        <f>'実質公債費比率（分子）の構造'!N$45</f>
        <v>463</v>
      </c>
      <c r="L49" s="182"/>
      <c r="M49" s="182"/>
      <c r="N49" s="182">
        <f>'実質公債費比率（分子）の構造'!O$45</f>
        <v>431</v>
      </c>
      <c r="O49" s="182"/>
      <c r="P49" s="182"/>
    </row>
    <row r="50" spans="1:16" x14ac:dyDescent="0.15">
      <c r="A50" s="182" t="s">
        <v>71</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101</v>
      </c>
      <c r="M50" s="182" t="e">
        <f>NA()</f>
        <v>#N/A</v>
      </c>
      <c r="N50" s="182" t="e">
        <f>NA()</f>
        <v>#N/A</v>
      </c>
      <c r="O50" s="182">
        <f>IF(ISNUMBER('実質公債費比率（分子）の構造'!O$53),'実質公債費比率（分子）の構造'!O$53,NA())</f>
        <v>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4631</v>
      </c>
      <c r="E56" s="181"/>
      <c r="F56" s="181"/>
      <c r="G56" s="181">
        <f>'将来負担比率（分子）の構造'!J$52</f>
        <v>4487</v>
      </c>
      <c r="H56" s="181"/>
      <c r="I56" s="181"/>
      <c r="J56" s="181">
        <f>'将来負担比率（分子）の構造'!K$52</f>
        <v>4355</v>
      </c>
      <c r="K56" s="181"/>
      <c r="L56" s="181"/>
      <c r="M56" s="181">
        <f>'将来負担比率（分子）の構造'!L$52</f>
        <v>4150</v>
      </c>
      <c r="N56" s="181"/>
      <c r="O56" s="181"/>
      <c r="P56" s="181">
        <f>'将来負担比率（分子）の構造'!M$52</f>
        <v>3997</v>
      </c>
    </row>
    <row r="57" spans="1:16" x14ac:dyDescent="0.15">
      <c r="A57" s="181" t="s">
        <v>42</v>
      </c>
      <c r="B57" s="181"/>
      <c r="C57" s="181"/>
      <c r="D57" s="181">
        <f>'将来負担比率（分子）の構造'!I$51</f>
        <v>163</v>
      </c>
      <c r="E57" s="181"/>
      <c r="F57" s="181"/>
      <c r="G57" s="181">
        <f>'将来負担比率（分子）の構造'!J$51</f>
        <v>160</v>
      </c>
      <c r="H57" s="181"/>
      <c r="I57" s="181"/>
      <c r="J57" s="181">
        <f>'将来負担比率（分子）の構造'!K$51</f>
        <v>161</v>
      </c>
      <c r="K57" s="181"/>
      <c r="L57" s="181"/>
      <c r="M57" s="181">
        <f>'将来負担比率（分子）の構造'!L$51</f>
        <v>159</v>
      </c>
      <c r="N57" s="181"/>
      <c r="O57" s="181"/>
      <c r="P57" s="181">
        <f>'将来負担比率（分子）の構造'!M$51</f>
        <v>146</v>
      </c>
    </row>
    <row r="58" spans="1:16" x14ac:dyDescent="0.15">
      <c r="A58" s="181" t="s">
        <v>41</v>
      </c>
      <c r="B58" s="181"/>
      <c r="C58" s="181"/>
      <c r="D58" s="181">
        <f>'将来負担比率（分子）の構造'!I$50</f>
        <v>2026</v>
      </c>
      <c r="E58" s="181"/>
      <c r="F58" s="181"/>
      <c r="G58" s="181">
        <f>'将来負担比率（分子）の構造'!J$50</f>
        <v>2091</v>
      </c>
      <c r="H58" s="181"/>
      <c r="I58" s="181"/>
      <c r="J58" s="181">
        <f>'将来負担比率（分子）の構造'!K$50</f>
        <v>2057</v>
      </c>
      <c r="K58" s="181"/>
      <c r="L58" s="181"/>
      <c r="M58" s="181">
        <f>'将来負担比率（分子）の構造'!L$50</f>
        <v>1945</v>
      </c>
      <c r="N58" s="181"/>
      <c r="O58" s="181"/>
      <c r="P58" s="181">
        <f>'将来負担比率（分子）の構造'!M$50</f>
        <v>1763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773</v>
      </c>
      <c r="C62" s="181"/>
      <c r="D62" s="181"/>
      <c r="E62" s="181">
        <f>'将来負担比率（分子）の構造'!J$45</f>
        <v>782</v>
      </c>
      <c r="F62" s="181"/>
      <c r="G62" s="181"/>
      <c r="H62" s="181">
        <f>'将来負担比率（分子）の構造'!K$45</f>
        <v>787</v>
      </c>
      <c r="I62" s="181"/>
      <c r="J62" s="181"/>
      <c r="K62" s="181">
        <f>'将来負担比率（分子）の構造'!L$45</f>
        <v>762</v>
      </c>
      <c r="L62" s="181"/>
      <c r="M62" s="181"/>
      <c r="N62" s="181">
        <f>'将来負担比率（分子）の構造'!M$45</f>
        <v>604</v>
      </c>
      <c r="O62" s="181"/>
      <c r="P62" s="181"/>
    </row>
    <row r="63" spans="1:16" x14ac:dyDescent="0.15">
      <c r="A63" s="181" t="s">
        <v>34</v>
      </c>
      <c r="B63" s="181">
        <f>'将来負担比率（分子）の構造'!I$44</f>
        <v>115</v>
      </c>
      <c r="C63" s="181"/>
      <c r="D63" s="181"/>
      <c r="E63" s="181">
        <f>'将来負担比率（分子）の構造'!J$44</f>
        <v>134</v>
      </c>
      <c r="F63" s="181"/>
      <c r="G63" s="181"/>
      <c r="H63" s="181">
        <f>'将来負担比率（分子）の構造'!K$44</f>
        <v>119</v>
      </c>
      <c r="I63" s="181"/>
      <c r="J63" s="181"/>
      <c r="K63" s="181">
        <f>'将来負担比率（分子）の構造'!L$44</f>
        <v>103</v>
      </c>
      <c r="L63" s="181"/>
      <c r="M63" s="181"/>
      <c r="N63" s="181">
        <f>'将来負担比率（分子）の構造'!M$44</f>
        <v>89</v>
      </c>
      <c r="O63" s="181"/>
      <c r="P63" s="181"/>
    </row>
    <row r="64" spans="1:16" x14ac:dyDescent="0.15">
      <c r="A64" s="181" t="s">
        <v>33</v>
      </c>
      <c r="B64" s="181">
        <f>'将来負担比率（分子）の構造'!I$43</f>
        <v>2305</v>
      </c>
      <c r="C64" s="181"/>
      <c r="D64" s="181"/>
      <c r="E64" s="181">
        <f>'将来負担比率（分子）の構造'!J$43</f>
        <v>1966</v>
      </c>
      <c r="F64" s="181"/>
      <c r="G64" s="181"/>
      <c r="H64" s="181">
        <f>'将来負担比率（分子）の構造'!K$43</f>
        <v>1808</v>
      </c>
      <c r="I64" s="181"/>
      <c r="J64" s="181"/>
      <c r="K64" s="181">
        <f>'将来負担比率（分子）の構造'!L$43</f>
        <v>1618</v>
      </c>
      <c r="L64" s="181"/>
      <c r="M64" s="181"/>
      <c r="N64" s="181">
        <f>'将来負担比率（分子）の構造'!M$43</f>
        <v>1454</v>
      </c>
      <c r="O64" s="181"/>
      <c r="P64" s="181"/>
    </row>
    <row r="65" spans="1:16" x14ac:dyDescent="0.15">
      <c r="A65" s="181" t="s">
        <v>32</v>
      </c>
      <c r="B65" s="181">
        <f>'将来負担比率（分子）の構造'!I$42</f>
        <v>279</v>
      </c>
      <c r="C65" s="181"/>
      <c r="D65" s="181"/>
      <c r="E65" s="181">
        <f>'将来負担比率（分子）の構造'!J$42</f>
        <v>251</v>
      </c>
      <c r="F65" s="181"/>
      <c r="G65" s="181"/>
      <c r="H65" s="181">
        <f>'将来負担比率（分子）の構造'!K$42</f>
        <v>223</v>
      </c>
      <c r="I65" s="181"/>
      <c r="J65" s="181"/>
      <c r="K65" s="181">
        <f>'将来負担比率（分子）の構造'!L$42</f>
        <v>205</v>
      </c>
      <c r="L65" s="181"/>
      <c r="M65" s="181"/>
      <c r="N65" s="181">
        <f>'将来負担比率（分子）の構造'!M$42</f>
        <v>188</v>
      </c>
      <c r="O65" s="181"/>
      <c r="P65" s="181"/>
    </row>
    <row r="66" spans="1:16" x14ac:dyDescent="0.15">
      <c r="A66" s="181" t="s">
        <v>31</v>
      </c>
      <c r="B66" s="181">
        <f>'将来負担比率（分子）の構造'!I$41</f>
        <v>3955</v>
      </c>
      <c r="C66" s="181"/>
      <c r="D66" s="181"/>
      <c r="E66" s="181">
        <f>'将来負担比率（分子）の構造'!J$41</f>
        <v>3961</v>
      </c>
      <c r="F66" s="181"/>
      <c r="G66" s="181"/>
      <c r="H66" s="181">
        <f>'将来負担比率（分子）の構造'!K$41</f>
        <v>3981</v>
      </c>
      <c r="I66" s="181"/>
      <c r="J66" s="181"/>
      <c r="K66" s="181">
        <f>'将来負担比率（分子）の構造'!L$41</f>
        <v>3897</v>
      </c>
      <c r="L66" s="181"/>
      <c r="M66" s="181"/>
      <c r="N66" s="181">
        <f>'将来負担比率（分子）の構造'!M$41</f>
        <v>4289</v>
      </c>
      <c r="O66" s="181"/>
      <c r="P66" s="181"/>
    </row>
    <row r="67" spans="1:16" x14ac:dyDescent="0.15">
      <c r="A67" s="181" t="s">
        <v>75</v>
      </c>
      <c r="B67" s="181" t="e">
        <f>NA()</f>
        <v>#N/A</v>
      </c>
      <c r="C67" s="181">
        <f>IF(ISNUMBER('将来負担比率（分子）の構造'!I$53), IF('将来負担比率（分子）の構造'!I$53 &lt; 0, 0, '将来負担比率（分子）の構造'!I$53), NA())</f>
        <v>606</v>
      </c>
      <c r="D67" s="181" t="e">
        <f>NA()</f>
        <v>#N/A</v>
      </c>
      <c r="E67" s="181" t="e">
        <f>NA()</f>
        <v>#N/A</v>
      </c>
      <c r="F67" s="181">
        <f>IF(ISNUMBER('将来負担比率（分子）の構造'!J$53), IF('将来負担比率（分子）の構造'!J$53 &lt; 0, 0, '将来負担比率（分子）の構造'!J$53), NA())</f>
        <v>355</v>
      </c>
      <c r="G67" s="181" t="e">
        <f>NA()</f>
        <v>#N/A</v>
      </c>
      <c r="H67" s="181" t="e">
        <f>NA()</f>
        <v>#N/A</v>
      </c>
      <c r="I67" s="181">
        <f>IF(ISNUMBER('将来負担比率（分子）の構造'!K$53), IF('将来負担比率（分子）の構造'!K$53 &lt; 0, 0, '将来負担比率（分子）の構造'!K$53), NA())</f>
        <v>345</v>
      </c>
      <c r="J67" s="181" t="e">
        <f>NA()</f>
        <v>#N/A</v>
      </c>
      <c r="K67" s="181" t="e">
        <f>NA()</f>
        <v>#N/A</v>
      </c>
      <c r="L67" s="181">
        <f>IF(ISNUMBER('将来負担比率（分子）の構造'!L$53), IF('将来負担比率（分子）の構造'!L$53 &lt; 0, 0, '将来負担比率（分子）の構造'!L$53), NA())</f>
        <v>331</v>
      </c>
      <c r="M67" s="181" t="e">
        <f>NA()</f>
        <v>#N/A</v>
      </c>
      <c r="N67" s="181" t="e">
        <f>NA()</f>
        <v>#N/A</v>
      </c>
      <c r="O67" s="181">
        <f>IF(ISNUMBER('将来負担比率（分子）の構造'!M$53), IF('将来負担比率（分子）の構造'!M$53 &lt; 0, 0, '将来負担比率（分子）の構造'!M$53), NA())</f>
        <v>718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910</v>
      </c>
      <c r="C72" s="185">
        <f>基金残高に係る経年分析!G55</f>
        <v>880</v>
      </c>
      <c r="D72" s="185">
        <f>基金残高に係る経年分析!H55</f>
        <v>805</v>
      </c>
    </row>
    <row r="73" spans="1:16" x14ac:dyDescent="0.15">
      <c r="A73" s="184" t="s">
        <v>78</v>
      </c>
      <c r="B73" s="185">
        <f>基金残高に係る経年分析!F56</f>
        <v>137</v>
      </c>
      <c r="C73" s="185">
        <f>基金残高に係る経年分析!G56</f>
        <v>137</v>
      </c>
      <c r="D73" s="185">
        <f>基金残高に係る経年分析!H56</f>
        <v>137</v>
      </c>
    </row>
    <row r="74" spans="1:16" x14ac:dyDescent="0.15">
      <c r="A74" s="184" t="s">
        <v>79</v>
      </c>
      <c r="B74" s="185">
        <f>基金残高に係る経年分析!F57</f>
        <v>854</v>
      </c>
      <c r="C74" s="185">
        <f>基金残高に係る経年分析!G57</f>
        <v>751</v>
      </c>
      <c r="D74" s="185">
        <f>基金残高に係る経年分析!H57</f>
        <v>639</v>
      </c>
    </row>
  </sheetData>
  <sheetProtection algorithmName="SHA-512" hashValue="WA1TMDZKPH9hYw3L10KGaadbck74RhHtvA0MkuadXdoZsG16iejatgWnzw4vWqywXH6UJS0N/qpBV+kzaxrNEw==" saltValue="JIIdt+roOQj8SKioNh2Y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591108</v>
      </c>
      <c r="S5" s="734"/>
      <c r="T5" s="734"/>
      <c r="U5" s="734"/>
      <c r="V5" s="734"/>
      <c r="W5" s="734"/>
      <c r="X5" s="734"/>
      <c r="Y5" s="777"/>
      <c r="Z5" s="795">
        <v>13.9</v>
      </c>
      <c r="AA5" s="795"/>
      <c r="AB5" s="795"/>
      <c r="AC5" s="795"/>
      <c r="AD5" s="796">
        <v>591108</v>
      </c>
      <c r="AE5" s="796"/>
      <c r="AF5" s="796"/>
      <c r="AG5" s="796"/>
      <c r="AH5" s="796"/>
      <c r="AI5" s="796"/>
      <c r="AJ5" s="796"/>
      <c r="AK5" s="796"/>
      <c r="AL5" s="778">
        <v>24.4</v>
      </c>
      <c r="AM5" s="749"/>
      <c r="AN5" s="749"/>
      <c r="AO5" s="779"/>
      <c r="AP5" s="744" t="s">
        <v>230</v>
      </c>
      <c r="AQ5" s="745"/>
      <c r="AR5" s="745"/>
      <c r="AS5" s="745"/>
      <c r="AT5" s="745"/>
      <c r="AU5" s="745"/>
      <c r="AV5" s="745"/>
      <c r="AW5" s="745"/>
      <c r="AX5" s="745"/>
      <c r="AY5" s="745"/>
      <c r="AZ5" s="745"/>
      <c r="BA5" s="745"/>
      <c r="BB5" s="745"/>
      <c r="BC5" s="745"/>
      <c r="BD5" s="745"/>
      <c r="BE5" s="745"/>
      <c r="BF5" s="746"/>
      <c r="BG5" s="678">
        <v>591053</v>
      </c>
      <c r="BH5" s="679"/>
      <c r="BI5" s="679"/>
      <c r="BJ5" s="679"/>
      <c r="BK5" s="679"/>
      <c r="BL5" s="679"/>
      <c r="BM5" s="679"/>
      <c r="BN5" s="680"/>
      <c r="BO5" s="715">
        <v>100</v>
      </c>
      <c r="BP5" s="715"/>
      <c r="BQ5" s="715"/>
      <c r="BR5" s="715"/>
      <c r="BS5" s="716">
        <v>47106</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41518</v>
      </c>
      <c r="S6" s="679"/>
      <c r="T6" s="679"/>
      <c r="U6" s="679"/>
      <c r="V6" s="679"/>
      <c r="W6" s="679"/>
      <c r="X6" s="679"/>
      <c r="Y6" s="680"/>
      <c r="Z6" s="715">
        <v>1</v>
      </c>
      <c r="AA6" s="715"/>
      <c r="AB6" s="715"/>
      <c r="AC6" s="715"/>
      <c r="AD6" s="716">
        <v>41518</v>
      </c>
      <c r="AE6" s="716"/>
      <c r="AF6" s="716"/>
      <c r="AG6" s="716"/>
      <c r="AH6" s="716"/>
      <c r="AI6" s="716"/>
      <c r="AJ6" s="716"/>
      <c r="AK6" s="716"/>
      <c r="AL6" s="681">
        <v>1.7</v>
      </c>
      <c r="AM6" s="682"/>
      <c r="AN6" s="682"/>
      <c r="AO6" s="717"/>
      <c r="AP6" s="675" t="s">
        <v>235</v>
      </c>
      <c r="AQ6" s="676"/>
      <c r="AR6" s="676"/>
      <c r="AS6" s="676"/>
      <c r="AT6" s="676"/>
      <c r="AU6" s="676"/>
      <c r="AV6" s="676"/>
      <c r="AW6" s="676"/>
      <c r="AX6" s="676"/>
      <c r="AY6" s="676"/>
      <c r="AZ6" s="676"/>
      <c r="BA6" s="676"/>
      <c r="BB6" s="676"/>
      <c r="BC6" s="676"/>
      <c r="BD6" s="676"/>
      <c r="BE6" s="676"/>
      <c r="BF6" s="677"/>
      <c r="BG6" s="678">
        <v>591053</v>
      </c>
      <c r="BH6" s="679"/>
      <c r="BI6" s="679"/>
      <c r="BJ6" s="679"/>
      <c r="BK6" s="679"/>
      <c r="BL6" s="679"/>
      <c r="BM6" s="679"/>
      <c r="BN6" s="680"/>
      <c r="BO6" s="715">
        <v>100</v>
      </c>
      <c r="BP6" s="715"/>
      <c r="BQ6" s="715"/>
      <c r="BR6" s="715"/>
      <c r="BS6" s="716">
        <v>47106</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45781</v>
      </c>
      <c r="CS6" s="679"/>
      <c r="CT6" s="679"/>
      <c r="CU6" s="679"/>
      <c r="CV6" s="679"/>
      <c r="CW6" s="679"/>
      <c r="CX6" s="679"/>
      <c r="CY6" s="680"/>
      <c r="CZ6" s="778">
        <v>1.1000000000000001</v>
      </c>
      <c r="DA6" s="749"/>
      <c r="DB6" s="749"/>
      <c r="DC6" s="781"/>
      <c r="DD6" s="684" t="s">
        <v>237</v>
      </c>
      <c r="DE6" s="679"/>
      <c r="DF6" s="679"/>
      <c r="DG6" s="679"/>
      <c r="DH6" s="679"/>
      <c r="DI6" s="679"/>
      <c r="DJ6" s="679"/>
      <c r="DK6" s="679"/>
      <c r="DL6" s="679"/>
      <c r="DM6" s="679"/>
      <c r="DN6" s="679"/>
      <c r="DO6" s="679"/>
      <c r="DP6" s="680"/>
      <c r="DQ6" s="684">
        <v>45781</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444</v>
      </c>
      <c r="S7" s="679"/>
      <c r="T7" s="679"/>
      <c r="U7" s="679"/>
      <c r="V7" s="679"/>
      <c r="W7" s="679"/>
      <c r="X7" s="679"/>
      <c r="Y7" s="680"/>
      <c r="Z7" s="715">
        <v>0</v>
      </c>
      <c r="AA7" s="715"/>
      <c r="AB7" s="715"/>
      <c r="AC7" s="715"/>
      <c r="AD7" s="716">
        <v>444</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237857</v>
      </c>
      <c r="BH7" s="679"/>
      <c r="BI7" s="679"/>
      <c r="BJ7" s="679"/>
      <c r="BK7" s="679"/>
      <c r="BL7" s="679"/>
      <c r="BM7" s="679"/>
      <c r="BN7" s="680"/>
      <c r="BO7" s="715">
        <v>40.200000000000003</v>
      </c>
      <c r="BP7" s="715"/>
      <c r="BQ7" s="715"/>
      <c r="BR7" s="715"/>
      <c r="BS7" s="716">
        <v>8262</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1223338</v>
      </c>
      <c r="CS7" s="679"/>
      <c r="CT7" s="679"/>
      <c r="CU7" s="679"/>
      <c r="CV7" s="679"/>
      <c r="CW7" s="679"/>
      <c r="CX7" s="679"/>
      <c r="CY7" s="680"/>
      <c r="CZ7" s="715">
        <v>30</v>
      </c>
      <c r="DA7" s="715"/>
      <c r="DB7" s="715"/>
      <c r="DC7" s="715"/>
      <c r="DD7" s="684">
        <v>211980</v>
      </c>
      <c r="DE7" s="679"/>
      <c r="DF7" s="679"/>
      <c r="DG7" s="679"/>
      <c r="DH7" s="679"/>
      <c r="DI7" s="679"/>
      <c r="DJ7" s="679"/>
      <c r="DK7" s="679"/>
      <c r="DL7" s="679"/>
      <c r="DM7" s="679"/>
      <c r="DN7" s="679"/>
      <c r="DO7" s="679"/>
      <c r="DP7" s="680"/>
      <c r="DQ7" s="684">
        <v>557283</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1949</v>
      </c>
      <c r="S8" s="679"/>
      <c r="T8" s="679"/>
      <c r="U8" s="679"/>
      <c r="V8" s="679"/>
      <c r="W8" s="679"/>
      <c r="X8" s="679"/>
      <c r="Y8" s="680"/>
      <c r="Z8" s="715">
        <v>0</v>
      </c>
      <c r="AA8" s="715"/>
      <c r="AB8" s="715"/>
      <c r="AC8" s="715"/>
      <c r="AD8" s="716">
        <v>1949</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7647</v>
      </c>
      <c r="BH8" s="679"/>
      <c r="BI8" s="679"/>
      <c r="BJ8" s="679"/>
      <c r="BK8" s="679"/>
      <c r="BL8" s="679"/>
      <c r="BM8" s="679"/>
      <c r="BN8" s="680"/>
      <c r="BO8" s="715">
        <v>1.3</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813928</v>
      </c>
      <c r="CS8" s="679"/>
      <c r="CT8" s="679"/>
      <c r="CU8" s="679"/>
      <c r="CV8" s="679"/>
      <c r="CW8" s="679"/>
      <c r="CX8" s="679"/>
      <c r="CY8" s="680"/>
      <c r="CZ8" s="715">
        <v>20</v>
      </c>
      <c r="DA8" s="715"/>
      <c r="DB8" s="715"/>
      <c r="DC8" s="715"/>
      <c r="DD8" s="684">
        <v>785</v>
      </c>
      <c r="DE8" s="679"/>
      <c r="DF8" s="679"/>
      <c r="DG8" s="679"/>
      <c r="DH8" s="679"/>
      <c r="DI8" s="679"/>
      <c r="DJ8" s="679"/>
      <c r="DK8" s="679"/>
      <c r="DL8" s="679"/>
      <c r="DM8" s="679"/>
      <c r="DN8" s="679"/>
      <c r="DO8" s="679"/>
      <c r="DP8" s="680"/>
      <c r="DQ8" s="684">
        <v>540942</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1113</v>
      </c>
      <c r="S9" s="679"/>
      <c r="T9" s="679"/>
      <c r="U9" s="679"/>
      <c r="V9" s="679"/>
      <c r="W9" s="679"/>
      <c r="X9" s="679"/>
      <c r="Y9" s="680"/>
      <c r="Z9" s="715">
        <v>0</v>
      </c>
      <c r="AA9" s="715"/>
      <c r="AB9" s="715"/>
      <c r="AC9" s="715"/>
      <c r="AD9" s="716">
        <v>1113</v>
      </c>
      <c r="AE9" s="716"/>
      <c r="AF9" s="716"/>
      <c r="AG9" s="716"/>
      <c r="AH9" s="716"/>
      <c r="AI9" s="716"/>
      <c r="AJ9" s="716"/>
      <c r="AK9" s="716"/>
      <c r="AL9" s="681">
        <v>0</v>
      </c>
      <c r="AM9" s="682"/>
      <c r="AN9" s="682"/>
      <c r="AO9" s="717"/>
      <c r="AP9" s="675" t="s">
        <v>245</v>
      </c>
      <c r="AQ9" s="676"/>
      <c r="AR9" s="676"/>
      <c r="AS9" s="676"/>
      <c r="AT9" s="676"/>
      <c r="AU9" s="676"/>
      <c r="AV9" s="676"/>
      <c r="AW9" s="676"/>
      <c r="AX9" s="676"/>
      <c r="AY9" s="676"/>
      <c r="AZ9" s="676"/>
      <c r="BA9" s="676"/>
      <c r="BB9" s="676"/>
      <c r="BC9" s="676"/>
      <c r="BD9" s="676"/>
      <c r="BE9" s="676"/>
      <c r="BF9" s="677"/>
      <c r="BG9" s="678">
        <v>170217</v>
      </c>
      <c r="BH9" s="679"/>
      <c r="BI9" s="679"/>
      <c r="BJ9" s="679"/>
      <c r="BK9" s="679"/>
      <c r="BL9" s="679"/>
      <c r="BM9" s="679"/>
      <c r="BN9" s="680"/>
      <c r="BO9" s="715">
        <v>28.8</v>
      </c>
      <c r="BP9" s="715"/>
      <c r="BQ9" s="715"/>
      <c r="BR9" s="715"/>
      <c r="BS9" s="684" t="s">
        <v>237</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284849</v>
      </c>
      <c r="CS9" s="679"/>
      <c r="CT9" s="679"/>
      <c r="CU9" s="679"/>
      <c r="CV9" s="679"/>
      <c r="CW9" s="679"/>
      <c r="CX9" s="679"/>
      <c r="CY9" s="680"/>
      <c r="CZ9" s="715">
        <v>7</v>
      </c>
      <c r="DA9" s="715"/>
      <c r="DB9" s="715"/>
      <c r="DC9" s="715"/>
      <c r="DD9" s="684">
        <v>6278</v>
      </c>
      <c r="DE9" s="679"/>
      <c r="DF9" s="679"/>
      <c r="DG9" s="679"/>
      <c r="DH9" s="679"/>
      <c r="DI9" s="679"/>
      <c r="DJ9" s="679"/>
      <c r="DK9" s="679"/>
      <c r="DL9" s="679"/>
      <c r="DM9" s="679"/>
      <c r="DN9" s="679"/>
      <c r="DO9" s="679"/>
      <c r="DP9" s="680"/>
      <c r="DQ9" s="684">
        <v>278203</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237</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18394</v>
      </c>
      <c r="BH10" s="679"/>
      <c r="BI10" s="679"/>
      <c r="BJ10" s="679"/>
      <c r="BK10" s="679"/>
      <c r="BL10" s="679"/>
      <c r="BM10" s="679"/>
      <c r="BN10" s="680"/>
      <c r="BO10" s="715">
        <v>3.1</v>
      </c>
      <c r="BP10" s="715"/>
      <c r="BQ10" s="715"/>
      <c r="BR10" s="715"/>
      <c r="BS10" s="684">
        <v>20</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4250</v>
      </c>
      <c r="CS10" s="679"/>
      <c r="CT10" s="679"/>
      <c r="CU10" s="679"/>
      <c r="CV10" s="679"/>
      <c r="CW10" s="679"/>
      <c r="CX10" s="679"/>
      <c r="CY10" s="680"/>
      <c r="CZ10" s="715">
        <v>0.1</v>
      </c>
      <c r="DA10" s="715"/>
      <c r="DB10" s="715"/>
      <c r="DC10" s="715"/>
      <c r="DD10" s="684" t="s">
        <v>237</v>
      </c>
      <c r="DE10" s="679"/>
      <c r="DF10" s="679"/>
      <c r="DG10" s="679"/>
      <c r="DH10" s="679"/>
      <c r="DI10" s="679"/>
      <c r="DJ10" s="679"/>
      <c r="DK10" s="679"/>
      <c r="DL10" s="679"/>
      <c r="DM10" s="679"/>
      <c r="DN10" s="679"/>
      <c r="DO10" s="679"/>
      <c r="DP10" s="680"/>
      <c r="DQ10" s="684">
        <v>4250</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91757</v>
      </c>
      <c r="S11" s="679"/>
      <c r="T11" s="679"/>
      <c r="U11" s="679"/>
      <c r="V11" s="679"/>
      <c r="W11" s="679"/>
      <c r="X11" s="679"/>
      <c r="Y11" s="680"/>
      <c r="Z11" s="681">
        <v>2.2000000000000002</v>
      </c>
      <c r="AA11" s="682"/>
      <c r="AB11" s="682"/>
      <c r="AC11" s="683"/>
      <c r="AD11" s="684">
        <v>91757</v>
      </c>
      <c r="AE11" s="679"/>
      <c r="AF11" s="679"/>
      <c r="AG11" s="679"/>
      <c r="AH11" s="679"/>
      <c r="AI11" s="679"/>
      <c r="AJ11" s="679"/>
      <c r="AK11" s="680"/>
      <c r="AL11" s="681">
        <v>3.8</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41599</v>
      </c>
      <c r="BH11" s="679"/>
      <c r="BI11" s="679"/>
      <c r="BJ11" s="679"/>
      <c r="BK11" s="679"/>
      <c r="BL11" s="679"/>
      <c r="BM11" s="679"/>
      <c r="BN11" s="680"/>
      <c r="BO11" s="715">
        <v>7</v>
      </c>
      <c r="BP11" s="715"/>
      <c r="BQ11" s="715"/>
      <c r="BR11" s="715"/>
      <c r="BS11" s="684">
        <v>8242</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144845</v>
      </c>
      <c r="CS11" s="679"/>
      <c r="CT11" s="679"/>
      <c r="CU11" s="679"/>
      <c r="CV11" s="679"/>
      <c r="CW11" s="679"/>
      <c r="CX11" s="679"/>
      <c r="CY11" s="680"/>
      <c r="CZ11" s="715">
        <v>3.6</v>
      </c>
      <c r="DA11" s="715"/>
      <c r="DB11" s="715"/>
      <c r="DC11" s="715"/>
      <c r="DD11" s="684">
        <v>56272</v>
      </c>
      <c r="DE11" s="679"/>
      <c r="DF11" s="679"/>
      <c r="DG11" s="679"/>
      <c r="DH11" s="679"/>
      <c r="DI11" s="679"/>
      <c r="DJ11" s="679"/>
      <c r="DK11" s="679"/>
      <c r="DL11" s="679"/>
      <c r="DM11" s="679"/>
      <c r="DN11" s="679"/>
      <c r="DO11" s="679"/>
      <c r="DP11" s="680"/>
      <c r="DQ11" s="684">
        <v>100889</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237</v>
      </c>
      <c r="S12" s="679"/>
      <c r="T12" s="679"/>
      <c r="U12" s="679"/>
      <c r="V12" s="679"/>
      <c r="W12" s="679"/>
      <c r="X12" s="679"/>
      <c r="Y12" s="680"/>
      <c r="Z12" s="715" t="s">
        <v>131</v>
      </c>
      <c r="AA12" s="715"/>
      <c r="AB12" s="715"/>
      <c r="AC12" s="715"/>
      <c r="AD12" s="716" t="s">
        <v>131</v>
      </c>
      <c r="AE12" s="716"/>
      <c r="AF12" s="716"/>
      <c r="AG12" s="716"/>
      <c r="AH12" s="716"/>
      <c r="AI12" s="716"/>
      <c r="AJ12" s="716"/>
      <c r="AK12" s="716"/>
      <c r="AL12" s="681" t="s">
        <v>131</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317477</v>
      </c>
      <c r="BH12" s="679"/>
      <c r="BI12" s="679"/>
      <c r="BJ12" s="679"/>
      <c r="BK12" s="679"/>
      <c r="BL12" s="679"/>
      <c r="BM12" s="679"/>
      <c r="BN12" s="680"/>
      <c r="BO12" s="715">
        <v>53.7</v>
      </c>
      <c r="BP12" s="715"/>
      <c r="BQ12" s="715"/>
      <c r="BR12" s="715"/>
      <c r="BS12" s="684">
        <v>38844</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116779</v>
      </c>
      <c r="CS12" s="679"/>
      <c r="CT12" s="679"/>
      <c r="CU12" s="679"/>
      <c r="CV12" s="679"/>
      <c r="CW12" s="679"/>
      <c r="CX12" s="679"/>
      <c r="CY12" s="680"/>
      <c r="CZ12" s="715">
        <v>2.9</v>
      </c>
      <c r="DA12" s="715"/>
      <c r="DB12" s="715"/>
      <c r="DC12" s="715"/>
      <c r="DD12" s="684">
        <v>15541</v>
      </c>
      <c r="DE12" s="679"/>
      <c r="DF12" s="679"/>
      <c r="DG12" s="679"/>
      <c r="DH12" s="679"/>
      <c r="DI12" s="679"/>
      <c r="DJ12" s="679"/>
      <c r="DK12" s="679"/>
      <c r="DL12" s="679"/>
      <c r="DM12" s="679"/>
      <c r="DN12" s="679"/>
      <c r="DO12" s="679"/>
      <c r="DP12" s="680"/>
      <c r="DQ12" s="684">
        <v>94377</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257</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300404</v>
      </c>
      <c r="BH13" s="679"/>
      <c r="BI13" s="679"/>
      <c r="BJ13" s="679"/>
      <c r="BK13" s="679"/>
      <c r="BL13" s="679"/>
      <c r="BM13" s="679"/>
      <c r="BN13" s="680"/>
      <c r="BO13" s="715">
        <v>50.8</v>
      </c>
      <c r="BP13" s="715"/>
      <c r="BQ13" s="715"/>
      <c r="BR13" s="715"/>
      <c r="BS13" s="684">
        <v>38844</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339651</v>
      </c>
      <c r="CS13" s="679"/>
      <c r="CT13" s="679"/>
      <c r="CU13" s="679"/>
      <c r="CV13" s="679"/>
      <c r="CW13" s="679"/>
      <c r="CX13" s="679"/>
      <c r="CY13" s="680"/>
      <c r="CZ13" s="715">
        <v>8.3000000000000007</v>
      </c>
      <c r="DA13" s="715"/>
      <c r="DB13" s="715"/>
      <c r="DC13" s="715"/>
      <c r="DD13" s="684">
        <v>90196</v>
      </c>
      <c r="DE13" s="679"/>
      <c r="DF13" s="679"/>
      <c r="DG13" s="679"/>
      <c r="DH13" s="679"/>
      <c r="DI13" s="679"/>
      <c r="DJ13" s="679"/>
      <c r="DK13" s="679"/>
      <c r="DL13" s="679"/>
      <c r="DM13" s="679"/>
      <c r="DN13" s="679"/>
      <c r="DO13" s="679"/>
      <c r="DP13" s="680"/>
      <c r="DQ13" s="684">
        <v>286845</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4556</v>
      </c>
      <c r="S14" s="679"/>
      <c r="T14" s="679"/>
      <c r="U14" s="679"/>
      <c r="V14" s="679"/>
      <c r="W14" s="679"/>
      <c r="X14" s="679"/>
      <c r="Y14" s="680"/>
      <c r="Z14" s="715">
        <v>0.1</v>
      </c>
      <c r="AA14" s="715"/>
      <c r="AB14" s="715"/>
      <c r="AC14" s="715"/>
      <c r="AD14" s="716">
        <v>4556</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14357</v>
      </c>
      <c r="BH14" s="679"/>
      <c r="BI14" s="679"/>
      <c r="BJ14" s="679"/>
      <c r="BK14" s="679"/>
      <c r="BL14" s="679"/>
      <c r="BM14" s="679"/>
      <c r="BN14" s="680"/>
      <c r="BO14" s="715">
        <v>2.4</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144867</v>
      </c>
      <c r="CS14" s="679"/>
      <c r="CT14" s="679"/>
      <c r="CU14" s="679"/>
      <c r="CV14" s="679"/>
      <c r="CW14" s="679"/>
      <c r="CX14" s="679"/>
      <c r="CY14" s="680"/>
      <c r="CZ14" s="715">
        <v>3.6</v>
      </c>
      <c r="DA14" s="715"/>
      <c r="DB14" s="715"/>
      <c r="DC14" s="715"/>
      <c r="DD14" s="684">
        <v>4675</v>
      </c>
      <c r="DE14" s="679"/>
      <c r="DF14" s="679"/>
      <c r="DG14" s="679"/>
      <c r="DH14" s="679"/>
      <c r="DI14" s="679"/>
      <c r="DJ14" s="679"/>
      <c r="DK14" s="679"/>
      <c r="DL14" s="679"/>
      <c r="DM14" s="679"/>
      <c r="DN14" s="679"/>
      <c r="DO14" s="679"/>
      <c r="DP14" s="680"/>
      <c r="DQ14" s="684">
        <v>136456</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131</v>
      </c>
      <c r="AA15" s="715"/>
      <c r="AB15" s="715"/>
      <c r="AC15" s="715"/>
      <c r="AD15" s="716" t="s">
        <v>131</v>
      </c>
      <c r="AE15" s="716"/>
      <c r="AF15" s="716"/>
      <c r="AG15" s="716"/>
      <c r="AH15" s="716"/>
      <c r="AI15" s="716"/>
      <c r="AJ15" s="716"/>
      <c r="AK15" s="716"/>
      <c r="AL15" s="681" t="s">
        <v>131</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21362</v>
      </c>
      <c r="BH15" s="679"/>
      <c r="BI15" s="679"/>
      <c r="BJ15" s="679"/>
      <c r="BK15" s="679"/>
      <c r="BL15" s="679"/>
      <c r="BM15" s="679"/>
      <c r="BN15" s="680"/>
      <c r="BO15" s="715">
        <v>3.6</v>
      </c>
      <c r="BP15" s="715"/>
      <c r="BQ15" s="715"/>
      <c r="BR15" s="715"/>
      <c r="BS15" s="684" t="s">
        <v>237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495017</v>
      </c>
      <c r="CS15" s="679"/>
      <c r="CT15" s="679"/>
      <c r="CU15" s="679"/>
      <c r="CV15" s="679"/>
      <c r="CW15" s="679"/>
      <c r="CX15" s="679"/>
      <c r="CY15" s="680"/>
      <c r="CZ15" s="715">
        <v>12.2</v>
      </c>
      <c r="DA15" s="715"/>
      <c r="DB15" s="715"/>
      <c r="DC15" s="715"/>
      <c r="DD15" s="684">
        <v>155992</v>
      </c>
      <c r="DE15" s="679"/>
      <c r="DF15" s="679"/>
      <c r="DG15" s="679"/>
      <c r="DH15" s="679"/>
      <c r="DI15" s="679"/>
      <c r="DJ15" s="679"/>
      <c r="DK15" s="679"/>
      <c r="DL15" s="679"/>
      <c r="DM15" s="679"/>
      <c r="DN15" s="679"/>
      <c r="DO15" s="679"/>
      <c r="DP15" s="680"/>
      <c r="DQ15" s="684">
        <v>282179</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1105</v>
      </c>
      <c r="S16" s="679"/>
      <c r="T16" s="679"/>
      <c r="U16" s="679"/>
      <c r="V16" s="679"/>
      <c r="W16" s="679"/>
      <c r="X16" s="679"/>
      <c r="Y16" s="680"/>
      <c r="Z16" s="715">
        <v>0</v>
      </c>
      <c r="AA16" s="715"/>
      <c r="AB16" s="715"/>
      <c r="AC16" s="715"/>
      <c r="AD16" s="716">
        <v>1105</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237</v>
      </c>
      <c r="BP16" s="715"/>
      <c r="BQ16" s="715"/>
      <c r="BR16" s="715"/>
      <c r="BS16" s="684" t="s">
        <v>237</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29421</v>
      </c>
      <c r="CS16" s="679"/>
      <c r="CT16" s="679"/>
      <c r="CU16" s="679"/>
      <c r="CV16" s="679"/>
      <c r="CW16" s="679"/>
      <c r="CX16" s="679"/>
      <c r="CY16" s="680"/>
      <c r="CZ16" s="715">
        <v>0.7</v>
      </c>
      <c r="DA16" s="715"/>
      <c r="DB16" s="715"/>
      <c r="DC16" s="715"/>
      <c r="DD16" s="684" t="s">
        <v>237</v>
      </c>
      <c r="DE16" s="679"/>
      <c r="DF16" s="679"/>
      <c r="DG16" s="679"/>
      <c r="DH16" s="679"/>
      <c r="DI16" s="679"/>
      <c r="DJ16" s="679"/>
      <c r="DK16" s="679"/>
      <c r="DL16" s="679"/>
      <c r="DM16" s="679"/>
      <c r="DN16" s="679"/>
      <c r="DO16" s="679"/>
      <c r="DP16" s="680"/>
      <c r="DQ16" s="684">
        <v>5422</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15367</v>
      </c>
      <c r="S17" s="679"/>
      <c r="T17" s="679"/>
      <c r="U17" s="679"/>
      <c r="V17" s="679"/>
      <c r="W17" s="679"/>
      <c r="X17" s="679"/>
      <c r="Y17" s="680"/>
      <c r="Z17" s="715">
        <v>0.4</v>
      </c>
      <c r="AA17" s="715"/>
      <c r="AB17" s="715"/>
      <c r="AC17" s="715"/>
      <c r="AD17" s="716">
        <v>15367</v>
      </c>
      <c r="AE17" s="716"/>
      <c r="AF17" s="716"/>
      <c r="AG17" s="716"/>
      <c r="AH17" s="716"/>
      <c r="AI17" s="716"/>
      <c r="AJ17" s="716"/>
      <c r="AK17" s="716"/>
      <c r="AL17" s="681">
        <v>0.6</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131</v>
      </c>
      <c r="BP17" s="715"/>
      <c r="BQ17" s="715"/>
      <c r="BR17" s="715"/>
      <c r="BS17" s="684" t="s">
        <v>131</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430916</v>
      </c>
      <c r="CS17" s="679"/>
      <c r="CT17" s="679"/>
      <c r="CU17" s="679"/>
      <c r="CV17" s="679"/>
      <c r="CW17" s="679"/>
      <c r="CX17" s="679"/>
      <c r="CY17" s="680"/>
      <c r="CZ17" s="715">
        <v>10.6</v>
      </c>
      <c r="DA17" s="715"/>
      <c r="DB17" s="715"/>
      <c r="DC17" s="715"/>
      <c r="DD17" s="684" t="s">
        <v>131</v>
      </c>
      <c r="DE17" s="679"/>
      <c r="DF17" s="679"/>
      <c r="DG17" s="679"/>
      <c r="DH17" s="679"/>
      <c r="DI17" s="679"/>
      <c r="DJ17" s="679"/>
      <c r="DK17" s="679"/>
      <c r="DL17" s="679"/>
      <c r="DM17" s="679"/>
      <c r="DN17" s="679"/>
      <c r="DO17" s="679"/>
      <c r="DP17" s="680"/>
      <c r="DQ17" s="684">
        <v>394761</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726</v>
      </c>
      <c r="S18" s="679"/>
      <c r="T18" s="679"/>
      <c r="U18" s="679"/>
      <c r="V18" s="679"/>
      <c r="W18" s="679"/>
      <c r="X18" s="679"/>
      <c r="Y18" s="680"/>
      <c r="Z18" s="715">
        <v>0</v>
      </c>
      <c r="AA18" s="715"/>
      <c r="AB18" s="715"/>
      <c r="AC18" s="715"/>
      <c r="AD18" s="716">
        <v>726</v>
      </c>
      <c r="AE18" s="716"/>
      <c r="AF18" s="716"/>
      <c r="AG18" s="716"/>
      <c r="AH18" s="716"/>
      <c r="AI18" s="716"/>
      <c r="AJ18" s="716"/>
      <c r="AK18" s="716"/>
      <c r="AL18" s="681">
        <v>0</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131</v>
      </c>
      <c r="BP18" s="715"/>
      <c r="BQ18" s="715"/>
      <c r="BR18" s="715"/>
      <c r="BS18" s="684" t="s">
        <v>237</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257</v>
      </c>
      <c r="CS18" s="679"/>
      <c r="CT18" s="679"/>
      <c r="CU18" s="679"/>
      <c r="CV18" s="679"/>
      <c r="CW18" s="679"/>
      <c r="CX18" s="679"/>
      <c r="CY18" s="680"/>
      <c r="CZ18" s="715" t="s">
        <v>237</v>
      </c>
      <c r="DA18" s="715"/>
      <c r="DB18" s="715"/>
      <c r="DC18" s="715"/>
      <c r="DD18" s="684" t="s">
        <v>237</v>
      </c>
      <c r="DE18" s="679"/>
      <c r="DF18" s="679"/>
      <c r="DG18" s="679"/>
      <c r="DH18" s="679"/>
      <c r="DI18" s="679"/>
      <c r="DJ18" s="679"/>
      <c r="DK18" s="679"/>
      <c r="DL18" s="679"/>
      <c r="DM18" s="679"/>
      <c r="DN18" s="679"/>
      <c r="DO18" s="679"/>
      <c r="DP18" s="680"/>
      <c r="DQ18" s="684" t="s">
        <v>131</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586</v>
      </c>
      <c r="S19" s="679"/>
      <c r="T19" s="679"/>
      <c r="U19" s="679"/>
      <c r="V19" s="679"/>
      <c r="W19" s="679"/>
      <c r="X19" s="679"/>
      <c r="Y19" s="680"/>
      <c r="Z19" s="715">
        <v>0</v>
      </c>
      <c r="AA19" s="715"/>
      <c r="AB19" s="715"/>
      <c r="AC19" s="715"/>
      <c r="AD19" s="716">
        <v>586</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55</v>
      </c>
      <c r="BH19" s="679"/>
      <c r="BI19" s="679"/>
      <c r="BJ19" s="679"/>
      <c r="BK19" s="679"/>
      <c r="BL19" s="679"/>
      <c r="BM19" s="679"/>
      <c r="BN19" s="680"/>
      <c r="BO19" s="715">
        <v>0</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131</v>
      </c>
      <c r="CS19" s="679"/>
      <c r="CT19" s="679"/>
      <c r="CU19" s="679"/>
      <c r="CV19" s="679"/>
      <c r="CW19" s="679"/>
      <c r="CX19" s="679"/>
      <c r="CY19" s="680"/>
      <c r="CZ19" s="715" t="s">
        <v>131</v>
      </c>
      <c r="DA19" s="715"/>
      <c r="DB19" s="715"/>
      <c r="DC19" s="715"/>
      <c r="DD19" s="684" t="s">
        <v>237</v>
      </c>
      <c r="DE19" s="679"/>
      <c r="DF19" s="679"/>
      <c r="DG19" s="679"/>
      <c r="DH19" s="679"/>
      <c r="DI19" s="679"/>
      <c r="DJ19" s="679"/>
      <c r="DK19" s="679"/>
      <c r="DL19" s="679"/>
      <c r="DM19" s="679"/>
      <c r="DN19" s="679"/>
      <c r="DO19" s="679"/>
      <c r="DP19" s="680"/>
      <c r="DQ19" s="684" t="s">
        <v>131</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130</v>
      </c>
      <c r="S20" s="679"/>
      <c r="T20" s="679"/>
      <c r="U20" s="679"/>
      <c r="V20" s="679"/>
      <c r="W20" s="679"/>
      <c r="X20" s="679"/>
      <c r="Y20" s="680"/>
      <c r="Z20" s="715">
        <v>0</v>
      </c>
      <c r="AA20" s="715"/>
      <c r="AB20" s="715"/>
      <c r="AC20" s="715"/>
      <c r="AD20" s="716">
        <v>130</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55</v>
      </c>
      <c r="BH20" s="679"/>
      <c r="BI20" s="679"/>
      <c r="BJ20" s="679"/>
      <c r="BK20" s="679"/>
      <c r="BL20" s="679"/>
      <c r="BM20" s="679"/>
      <c r="BN20" s="680"/>
      <c r="BO20" s="715">
        <v>0</v>
      </c>
      <c r="BP20" s="715"/>
      <c r="BQ20" s="715"/>
      <c r="BR20" s="715"/>
      <c r="BS20" s="684" t="s">
        <v>131</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4073642</v>
      </c>
      <c r="CS20" s="679"/>
      <c r="CT20" s="679"/>
      <c r="CU20" s="679"/>
      <c r="CV20" s="679"/>
      <c r="CW20" s="679"/>
      <c r="CX20" s="679"/>
      <c r="CY20" s="680"/>
      <c r="CZ20" s="715">
        <v>100</v>
      </c>
      <c r="DA20" s="715"/>
      <c r="DB20" s="715"/>
      <c r="DC20" s="715"/>
      <c r="DD20" s="684">
        <v>541719</v>
      </c>
      <c r="DE20" s="679"/>
      <c r="DF20" s="679"/>
      <c r="DG20" s="679"/>
      <c r="DH20" s="679"/>
      <c r="DI20" s="679"/>
      <c r="DJ20" s="679"/>
      <c r="DK20" s="679"/>
      <c r="DL20" s="679"/>
      <c r="DM20" s="679"/>
      <c r="DN20" s="679"/>
      <c r="DO20" s="679"/>
      <c r="DP20" s="680"/>
      <c r="DQ20" s="684">
        <v>2727388</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13925</v>
      </c>
      <c r="S21" s="679"/>
      <c r="T21" s="679"/>
      <c r="U21" s="679"/>
      <c r="V21" s="679"/>
      <c r="W21" s="679"/>
      <c r="X21" s="679"/>
      <c r="Y21" s="680"/>
      <c r="Z21" s="715">
        <v>0.3</v>
      </c>
      <c r="AA21" s="715"/>
      <c r="AB21" s="715"/>
      <c r="AC21" s="715"/>
      <c r="AD21" s="716">
        <v>13925</v>
      </c>
      <c r="AE21" s="716"/>
      <c r="AF21" s="716"/>
      <c r="AG21" s="716"/>
      <c r="AH21" s="716"/>
      <c r="AI21" s="716"/>
      <c r="AJ21" s="716"/>
      <c r="AK21" s="716"/>
      <c r="AL21" s="681">
        <v>0.6</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55</v>
      </c>
      <c r="BH21" s="679"/>
      <c r="BI21" s="679"/>
      <c r="BJ21" s="679"/>
      <c r="BK21" s="679"/>
      <c r="BL21" s="679"/>
      <c r="BM21" s="679"/>
      <c r="BN21" s="680"/>
      <c r="BO21" s="715">
        <v>0</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1805071</v>
      </c>
      <c r="S22" s="679"/>
      <c r="T22" s="679"/>
      <c r="U22" s="679"/>
      <c r="V22" s="679"/>
      <c r="W22" s="679"/>
      <c r="X22" s="679"/>
      <c r="Y22" s="680"/>
      <c r="Z22" s="715">
        <v>42.4</v>
      </c>
      <c r="AA22" s="715"/>
      <c r="AB22" s="715"/>
      <c r="AC22" s="715"/>
      <c r="AD22" s="716">
        <v>1655703</v>
      </c>
      <c r="AE22" s="716"/>
      <c r="AF22" s="716"/>
      <c r="AG22" s="716"/>
      <c r="AH22" s="716"/>
      <c r="AI22" s="716"/>
      <c r="AJ22" s="716"/>
      <c r="AK22" s="716"/>
      <c r="AL22" s="681">
        <v>68.400000000000006</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131</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1655703</v>
      </c>
      <c r="S23" s="679"/>
      <c r="T23" s="679"/>
      <c r="U23" s="679"/>
      <c r="V23" s="679"/>
      <c r="W23" s="679"/>
      <c r="X23" s="679"/>
      <c r="Y23" s="680"/>
      <c r="Z23" s="715">
        <v>38.9</v>
      </c>
      <c r="AA23" s="715"/>
      <c r="AB23" s="715"/>
      <c r="AC23" s="715"/>
      <c r="AD23" s="716">
        <v>1655703</v>
      </c>
      <c r="AE23" s="716"/>
      <c r="AF23" s="716"/>
      <c r="AG23" s="716"/>
      <c r="AH23" s="716"/>
      <c r="AI23" s="716"/>
      <c r="AJ23" s="716"/>
      <c r="AK23" s="716"/>
      <c r="AL23" s="681">
        <v>68.400000000000006</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257</v>
      </c>
      <c r="BH23" s="679"/>
      <c r="BI23" s="679"/>
      <c r="BJ23" s="679"/>
      <c r="BK23" s="679"/>
      <c r="BL23" s="679"/>
      <c r="BM23" s="679"/>
      <c r="BN23" s="680"/>
      <c r="BO23" s="715" t="s">
        <v>131</v>
      </c>
      <c r="BP23" s="715"/>
      <c r="BQ23" s="715"/>
      <c r="BR23" s="715"/>
      <c r="BS23" s="684" t="s">
        <v>131</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149368</v>
      </c>
      <c r="S24" s="679"/>
      <c r="T24" s="679"/>
      <c r="U24" s="679"/>
      <c r="V24" s="679"/>
      <c r="W24" s="679"/>
      <c r="X24" s="679"/>
      <c r="Y24" s="680"/>
      <c r="Z24" s="715">
        <v>3.5</v>
      </c>
      <c r="AA24" s="715"/>
      <c r="AB24" s="715"/>
      <c r="AC24" s="715"/>
      <c r="AD24" s="716" t="s">
        <v>131</v>
      </c>
      <c r="AE24" s="716"/>
      <c r="AF24" s="716"/>
      <c r="AG24" s="716"/>
      <c r="AH24" s="716"/>
      <c r="AI24" s="716"/>
      <c r="AJ24" s="716"/>
      <c r="AK24" s="716"/>
      <c r="AL24" s="681" t="s">
        <v>131</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1343366</v>
      </c>
      <c r="CS24" s="734"/>
      <c r="CT24" s="734"/>
      <c r="CU24" s="734"/>
      <c r="CV24" s="734"/>
      <c r="CW24" s="734"/>
      <c r="CX24" s="734"/>
      <c r="CY24" s="777"/>
      <c r="CZ24" s="778">
        <v>33</v>
      </c>
      <c r="DA24" s="749"/>
      <c r="DB24" s="749"/>
      <c r="DC24" s="781"/>
      <c r="DD24" s="776">
        <v>1108218</v>
      </c>
      <c r="DE24" s="734"/>
      <c r="DF24" s="734"/>
      <c r="DG24" s="734"/>
      <c r="DH24" s="734"/>
      <c r="DI24" s="734"/>
      <c r="DJ24" s="734"/>
      <c r="DK24" s="777"/>
      <c r="DL24" s="776">
        <v>1104462</v>
      </c>
      <c r="DM24" s="734"/>
      <c r="DN24" s="734"/>
      <c r="DO24" s="734"/>
      <c r="DP24" s="734"/>
      <c r="DQ24" s="734"/>
      <c r="DR24" s="734"/>
      <c r="DS24" s="734"/>
      <c r="DT24" s="734"/>
      <c r="DU24" s="734"/>
      <c r="DV24" s="777"/>
      <c r="DW24" s="778">
        <v>44.2</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237</v>
      </c>
      <c r="AA25" s="715"/>
      <c r="AB25" s="715"/>
      <c r="AC25" s="715"/>
      <c r="AD25" s="716" t="s">
        <v>237</v>
      </c>
      <c r="AE25" s="716"/>
      <c r="AF25" s="716"/>
      <c r="AG25" s="716"/>
      <c r="AH25" s="716"/>
      <c r="AI25" s="716"/>
      <c r="AJ25" s="716"/>
      <c r="AK25" s="716"/>
      <c r="AL25" s="681" t="s">
        <v>237</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131</v>
      </c>
      <c r="BP25" s="715"/>
      <c r="BQ25" s="715"/>
      <c r="BR25" s="715"/>
      <c r="BS25" s="684" t="s">
        <v>257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677907</v>
      </c>
      <c r="CS25" s="697"/>
      <c r="CT25" s="697"/>
      <c r="CU25" s="697"/>
      <c r="CV25" s="697"/>
      <c r="CW25" s="697"/>
      <c r="CX25" s="697"/>
      <c r="CY25" s="698"/>
      <c r="CZ25" s="681">
        <v>16.600000000000001</v>
      </c>
      <c r="DA25" s="699"/>
      <c r="DB25" s="699"/>
      <c r="DC25" s="700"/>
      <c r="DD25" s="684">
        <v>640994</v>
      </c>
      <c r="DE25" s="697"/>
      <c r="DF25" s="697"/>
      <c r="DG25" s="697"/>
      <c r="DH25" s="697"/>
      <c r="DI25" s="697"/>
      <c r="DJ25" s="697"/>
      <c r="DK25" s="698"/>
      <c r="DL25" s="684">
        <v>637238</v>
      </c>
      <c r="DM25" s="697"/>
      <c r="DN25" s="697"/>
      <c r="DO25" s="697"/>
      <c r="DP25" s="697"/>
      <c r="DQ25" s="697"/>
      <c r="DR25" s="697"/>
      <c r="DS25" s="697"/>
      <c r="DT25" s="697"/>
      <c r="DU25" s="697"/>
      <c r="DV25" s="698"/>
      <c r="DW25" s="681">
        <v>25.5</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2553988</v>
      </c>
      <c r="S26" s="679"/>
      <c r="T26" s="679"/>
      <c r="U26" s="679"/>
      <c r="V26" s="679"/>
      <c r="W26" s="679"/>
      <c r="X26" s="679"/>
      <c r="Y26" s="680"/>
      <c r="Z26" s="715">
        <v>60.1</v>
      </c>
      <c r="AA26" s="715"/>
      <c r="AB26" s="715"/>
      <c r="AC26" s="715"/>
      <c r="AD26" s="716">
        <v>2404620</v>
      </c>
      <c r="AE26" s="716"/>
      <c r="AF26" s="716"/>
      <c r="AG26" s="716"/>
      <c r="AH26" s="716"/>
      <c r="AI26" s="716"/>
      <c r="AJ26" s="716"/>
      <c r="AK26" s="716"/>
      <c r="AL26" s="681">
        <v>99.3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131</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427225</v>
      </c>
      <c r="CS26" s="679"/>
      <c r="CT26" s="679"/>
      <c r="CU26" s="679"/>
      <c r="CV26" s="679"/>
      <c r="CW26" s="679"/>
      <c r="CX26" s="679"/>
      <c r="CY26" s="680"/>
      <c r="CZ26" s="681">
        <v>10.5</v>
      </c>
      <c r="DA26" s="699"/>
      <c r="DB26" s="699"/>
      <c r="DC26" s="700"/>
      <c r="DD26" s="684">
        <v>399366</v>
      </c>
      <c r="DE26" s="679"/>
      <c r="DF26" s="679"/>
      <c r="DG26" s="679"/>
      <c r="DH26" s="679"/>
      <c r="DI26" s="679"/>
      <c r="DJ26" s="679"/>
      <c r="DK26" s="680"/>
      <c r="DL26" s="684" t="s">
        <v>131</v>
      </c>
      <c r="DM26" s="679"/>
      <c r="DN26" s="679"/>
      <c r="DO26" s="679"/>
      <c r="DP26" s="679"/>
      <c r="DQ26" s="679"/>
      <c r="DR26" s="679"/>
      <c r="DS26" s="679"/>
      <c r="DT26" s="679"/>
      <c r="DU26" s="679"/>
      <c r="DV26" s="680"/>
      <c r="DW26" s="681" t="s">
        <v>257</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t="s">
        <v>237</v>
      </c>
      <c r="S27" s="679"/>
      <c r="T27" s="679"/>
      <c r="U27" s="679"/>
      <c r="V27" s="679"/>
      <c r="W27" s="679"/>
      <c r="X27" s="679"/>
      <c r="Y27" s="680"/>
      <c r="Z27" s="715" t="s">
        <v>131</v>
      </c>
      <c r="AA27" s="715"/>
      <c r="AB27" s="715"/>
      <c r="AC27" s="715"/>
      <c r="AD27" s="716" t="s">
        <v>237</v>
      </c>
      <c r="AE27" s="716"/>
      <c r="AF27" s="716"/>
      <c r="AG27" s="716"/>
      <c r="AH27" s="716"/>
      <c r="AI27" s="716"/>
      <c r="AJ27" s="716"/>
      <c r="AK27" s="716"/>
      <c r="AL27" s="681" t="s">
        <v>131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591108</v>
      </c>
      <c r="BH27" s="679"/>
      <c r="BI27" s="679"/>
      <c r="BJ27" s="679"/>
      <c r="BK27" s="679"/>
      <c r="BL27" s="679"/>
      <c r="BM27" s="679"/>
      <c r="BN27" s="680"/>
      <c r="BO27" s="715">
        <v>100</v>
      </c>
      <c r="BP27" s="715"/>
      <c r="BQ27" s="715"/>
      <c r="BR27" s="715"/>
      <c r="BS27" s="684">
        <v>47106</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234543</v>
      </c>
      <c r="CS27" s="697"/>
      <c r="CT27" s="697"/>
      <c r="CU27" s="697"/>
      <c r="CV27" s="697"/>
      <c r="CW27" s="697"/>
      <c r="CX27" s="697"/>
      <c r="CY27" s="698"/>
      <c r="CZ27" s="681">
        <v>5.8</v>
      </c>
      <c r="DA27" s="699"/>
      <c r="DB27" s="699"/>
      <c r="DC27" s="700"/>
      <c r="DD27" s="684">
        <v>72463</v>
      </c>
      <c r="DE27" s="697"/>
      <c r="DF27" s="697"/>
      <c r="DG27" s="697"/>
      <c r="DH27" s="697"/>
      <c r="DI27" s="697"/>
      <c r="DJ27" s="697"/>
      <c r="DK27" s="698"/>
      <c r="DL27" s="684">
        <v>72463</v>
      </c>
      <c r="DM27" s="697"/>
      <c r="DN27" s="697"/>
      <c r="DO27" s="697"/>
      <c r="DP27" s="697"/>
      <c r="DQ27" s="697"/>
      <c r="DR27" s="697"/>
      <c r="DS27" s="697"/>
      <c r="DT27" s="697"/>
      <c r="DU27" s="697"/>
      <c r="DV27" s="698"/>
      <c r="DW27" s="681">
        <v>2.9</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16925</v>
      </c>
      <c r="S28" s="679"/>
      <c r="T28" s="679"/>
      <c r="U28" s="679"/>
      <c r="V28" s="679"/>
      <c r="W28" s="679"/>
      <c r="X28" s="679"/>
      <c r="Y28" s="680"/>
      <c r="Z28" s="715">
        <v>0.4</v>
      </c>
      <c r="AA28" s="715"/>
      <c r="AB28" s="715"/>
      <c r="AC28" s="715"/>
      <c r="AD28" s="716" t="s">
        <v>257</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430916</v>
      </c>
      <c r="CS28" s="679"/>
      <c r="CT28" s="679"/>
      <c r="CU28" s="679"/>
      <c r="CV28" s="679"/>
      <c r="CW28" s="679"/>
      <c r="CX28" s="679"/>
      <c r="CY28" s="680"/>
      <c r="CZ28" s="681">
        <v>10.6</v>
      </c>
      <c r="DA28" s="699"/>
      <c r="DB28" s="699"/>
      <c r="DC28" s="700"/>
      <c r="DD28" s="684">
        <v>394761</v>
      </c>
      <c r="DE28" s="679"/>
      <c r="DF28" s="679"/>
      <c r="DG28" s="679"/>
      <c r="DH28" s="679"/>
      <c r="DI28" s="679"/>
      <c r="DJ28" s="679"/>
      <c r="DK28" s="680"/>
      <c r="DL28" s="684">
        <v>394761</v>
      </c>
      <c r="DM28" s="679"/>
      <c r="DN28" s="679"/>
      <c r="DO28" s="679"/>
      <c r="DP28" s="679"/>
      <c r="DQ28" s="679"/>
      <c r="DR28" s="679"/>
      <c r="DS28" s="679"/>
      <c r="DT28" s="679"/>
      <c r="DU28" s="679"/>
      <c r="DV28" s="680"/>
      <c r="DW28" s="681">
        <v>15.8</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44929</v>
      </c>
      <c r="S29" s="679"/>
      <c r="T29" s="679"/>
      <c r="U29" s="679"/>
      <c r="V29" s="679"/>
      <c r="W29" s="679"/>
      <c r="X29" s="679"/>
      <c r="Y29" s="680"/>
      <c r="Z29" s="715">
        <v>1.1000000000000001</v>
      </c>
      <c r="AA29" s="715"/>
      <c r="AB29" s="715"/>
      <c r="AC29" s="715"/>
      <c r="AD29" s="716">
        <v>3249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430916</v>
      </c>
      <c r="CS29" s="697"/>
      <c r="CT29" s="697"/>
      <c r="CU29" s="697"/>
      <c r="CV29" s="697"/>
      <c r="CW29" s="697"/>
      <c r="CX29" s="697"/>
      <c r="CY29" s="698"/>
      <c r="CZ29" s="681">
        <v>10.6</v>
      </c>
      <c r="DA29" s="699"/>
      <c r="DB29" s="699"/>
      <c r="DC29" s="700"/>
      <c r="DD29" s="684">
        <v>394761</v>
      </c>
      <c r="DE29" s="697"/>
      <c r="DF29" s="697"/>
      <c r="DG29" s="697"/>
      <c r="DH29" s="697"/>
      <c r="DI29" s="697"/>
      <c r="DJ29" s="697"/>
      <c r="DK29" s="698"/>
      <c r="DL29" s="684">
        <v>394761</v>
      </c>
      <c r="DM29" s="697"/>
      <c r="DN29" s="697"/>
      <c r="DO29" s="697"/>
      <c r="DP29" s="697"/>
      <c r="DQ29" s="697"/>
      <c r="DR29" s="697"/>
      <c r="DS29" s="697"/>
      <c r="DT29" s="697"/>
      <c r="DU29" s="697"/>
      <c r="DV29" s="698"/>
      <c r="DW29" s="681">
        <v>15.8</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4003</v>
      </c>
      <c r="S30" s="679"/>
      <c r="T30" s="679"/>
      <c r="U30" s="679"/>
      <c r="V30" s="679"/>
      <c r="W30" s="679"/>
      <c r="X30" s="679"/>
      <c r="Y30" s="680"/>
      <c r="Z30" s="715">
        <v>0.1</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413425</v>
      </c>
      <c r="CS30" s="679"/>
      <c r="CT30" s="679"/>
      <c r="CU30" s="679"/>
      <c r="CV30" s="679"/>
      <c r="CW30" s="679"/>
      <c r="CX30" s="679"/>
      <c r="CY30" s="680"/>
      <c r="CZ30" s="681">
        <v>10.1</v>
      </c>
      <c r="DA30" s="699"/>
      <c r="DB30" s="699"/>
      <c r="DC30" s="700"/>
      <c r="DD30" s="684">
        <v>377270</v>
      </c>
      <c r="DE30" s="679"/>
      <c r="DF30" s="679"/>
      <c r="DG30" s="679"/>
      <c r="DH30" s="679"/>
      <c r="DI30" s="679"/>
      <c r="DJ30" s="679"/>
      <c r="DK30" s="680"/>
      <c r="DL30" s="684">
        <v>377270</v>
      </c>
      <c r="DM30" s="679"/>
      <c r="DN30" s="679"/>
      <c r="DO30" s="679"/>
      <c r="DP30" s="679"/>
      <c r="DQ30" s="679"/>
      <c r="DR30" s="679"/>
      <c r="DS30" s="679"/>
      <c r="DT30" s="679"/>
      <c r="DU30" s="679"/>
      <c r="DV30" s="680"/>
      <c r="DW30" s="681">
        <v>15.1</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176452</v>
      </c>
      <c r="S31" s="679"/>
      <c r="T31" s="679"/>
      <c r="U31" s="679"/>
      <c r="V31" s="679"/>
      <c r="W31" s="679"/>
      <c r="X31" s="679"/>
      <c r="Y31" s="680"/>
      <c r="Z31" s="715">
        <v>4.0999999999999996</v>
      </c>
      <c r="AA31" s="715"/>
      <c r="AB31" s="715"/>
      <c r="AC31" s="715"/>
      <c r="AD31" s="716" t="s">
        <v>131</v>
      </c>
      <c r="AE31" s="716"/>
      <c r="AF31" s="716"/>
      <c r="AG31" s="716"/>
      <c r="AH31" s="716"/>
      <c r="AI31" s="716"/>
      <c r="AJ31" s="716"/>
      <c r="AK31" s="716"/>
      <c r="AL31" s="681" t="s">
        <v>131</v>
      </c>
      <c r="AM31" s="682"/>
      <c r="AN31" s="682"/>
      <c r="AO31" s="717"/>
      <c r="AP31" s="754" t="s">
        <v>315</v>
      </c>
      <c r="AQ31" s="755"/>
      <c r="AR31" s="755"/>
      <c r="AS31" s="755"/>
      <c r="AT31" s="760" t="s">
        <v>316</v>
      </c>
      <c r="AU31" s="231"/>
      <c r="AV31" s="231"/>
      <c r="AW31" s="231"/>
      <c r="AX31" s="744" t="s">
        <v>189</v>
      </c>
      <c r="AY31" s="745"/>
      <c r="AZ31" s="745"/>
      <c r="BA31" s="745"/>
      <c r="BB31" s="745"/>
      <c r="BC31" s="745"/>
      <c r="BD31" s="745"/>
      <c r="BE31" s="745"/>
      <c r="BF31" s="746"/>
      <c r="BG31" s="747">
        <v>98.9</v>
      </c>
      <c r="BH31" s="748"/>
      <c r="BI31" s="748"/>
      <c r="BJ31" s="748"/>
      <c r="BK31" s="748"/>
      <c r="BL31" s="748"/>
      <c r="BM31" s="749">
        <v>96.3</v>
      </c>
      <c r="BN31" s="748"/>
      <c r="BO31" s="748"/>
      <c r="BP31" s="748"/>
      <c r="BQ31" s="750"/>
      <c r="BR31" s="747">
        <v>98.9</v>
      </c>
      <c r="BS31" s="748"/>
      <c r="BT31" s="748"/>
      <c r="BU31" s="748"/>
      <c r="BV31" s="748"/>
      <c r="BW31" s="748"/>
      <c r="BX31" s="749">
        <v>96.7</v>
      </c>
      <c r="BY31" s="748"/>
      <c r="BZ31" s="748"/>
      <c r="CA31" s="748"/>
      <c r="CB31" s="750"/>
      <c r="CD31" s="765"/>
      <c r="CE31" s="766"/>
      <c r="CF31" s="711" t="s">
        <v>317</v>
      </c>
      <c r="CG31" s="712"/>
      <c r="CH31" s="712"/>
      <c r="CI31" s="712"/>
      <c r="CJ31" s="712"/>
      <c r="CK31" s="712"/>
      <c r="CL31" s="712"/>
      <c r="CM31" s="712"/>
      <c r="CN31" s="712"/>
      <c r="CO31" s="712"/>
      <c r="CP31" s="712"/>
      <c r="CQ31" s="713"/>
      <c r="CR31" s="678">
        <v>17491</v>
      </c>
      <c r="CS31" s="697"/>
      <c r="CT31" s="697"/>
      <c r="CU31" s="697"/>
      <c r="CV31" s="697"/>
      <c r="CW31" s="697"/>
      <c r="CX31" s="697"/>
      <c r="CY31" s="698"/>
      <c r="CZ31" s="681">
        <v>0.4</v>
      </c>
      <c r="DA31" s="699"/>
      <c r="DB31" s="699"/>
      <c r="DC31" s="700"/>
      <c r="DD31" s="684">
        <v>17491</v>
      </c>
      <c r="DE31" s="697"/>
      <c r="DF31" s="697"/>
      <c r="DG31" s="697"/>
      <c r="DH31" s="697"/>
      <c r="DI31" s="697"/>
      <c r="DJ31" s="697"/>
      <c r="DK31" s="698"/>
      <c r="DL31" s="684">
        <v>17491</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t="s">
        <v>131</v>
      </c>
      <c r="S32" s="679"/>
      <c r="T32" s="679"/>
      <c r="U32" s="679"/>
      <c r="V32" s="679"/>
      <c r="W32" s="679"/>
      <c r="X32" s="679"/>
      <c r="Y32" s="680"/>
      <c r="Z32" s="715" t="s">
        <v>237</v>
      </c>
      <c r="AA32" s="715"/>
      <c r="AB32" s="715"/>
      <c r="AC32" s="715"/>
      <c r="AD32" s="716" t="s">
        <v>131</v>
      </c>
      <c r="AE32" s="716"/>
      <c r="AF32" s="716"/>
      <c r="AG32" s="716"/>
      <c r="AH32" s="716"/>
      <c r="AI32" s="716"/>
      <c r="AJ32" s="716"/>
      <c r="AK32" s="716"/>
      <c r="AL32" s="681" t="s">
        <v>237</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99</v>
      </c>
      <c r="BH32" s="697"/>
      <c r="BI32" s="697"/>
      <c r="BJ32" s="697"/>
      <c r="BK32" s="697"/>
      <c r="BL32" s="697"/>
      <c r="BM32" s="682">
        <v>96.9</v>
      </c>
      <c r="BN32" s="743"/>
      <c r="BO32" s="743"/>
      <c r="BP32" s="743"/>
      <c r="BQ32" s="721"/>
      <c r="BR32" s="751">
        <v>98.9</v>
      </c>
      <c r="BS32" s="697"/>
      <c r="BT32" s="697"/>
      <c r="BU32" s="697"/>
      <c r="BV32" s="697"/>
      <c r="BW32" s="697"/>
      <c r="BX32" s="682">
        <v>97.2</v>
      </c>
      <c r="BY32" s="743"/>
      <c r="BZ32" s="743"/>
      <c r="CA32" s="743"/>
      <c r="CB32" s="721"/>
      <c r="CD32" s="767"/>
      <c r="CE32" s="768"/>
      <c r="CF32" s="711" t="s">
        <v>321</v>
      </c>
      <c r="CG32" s="712"/>
      <c r="CH32" s="712"/>
      <c r="CI32" s="712"/>
      <c r="CJ32" s="712"/>
      <c r="CK32" s="712"/>
      <c r="CL32" s="712"/>
      <c r="CM32" s="712"/>
      <c r="CN32" s="712"/>
      <c r="CO32" s="712"/>
      <c r="CP32" s="712"/>
      <c r="CQ32" s="713"/>
      <c r="CR32" s="678" t="s">
        <v>237</v>
      </c>
      <c r="CS32" s="679"/>
      <c r="CT32" s="679"/>
      <c r="CU32" s="679"/>
      <c r="CV32" s="679"/>
      <c r="CW32" s="679"/>
      <c r="CX32" s="679"/>
      <c r="CY32" s="680"/>
      <c r="CZ32" s="681" t="s">
        <v>237</v>
      </c>
      <c r="DA32" s="699"/>
      <c r="DB32" s="699"/>
      <c r="DC32" s="700"/>
      <c r="DD32" s="684" t="s">
        <v>131</v>
      </c>
      <c r="DE32" s="679"/>
      <c r="DF32" s="679"/>
      <c r="DG32" s="679"/>
      <c r="DH32" s="679"/>
      <c r="DI32" s="679"/>
      <c r="DJ32" s="679"/>
      <c r="DK32" s="680"/>
      <c r="DL32" s="684" t="s">
        <v>237</v>
      </c>
      <c r="DM32" s="679"/>
      <c r="DN32" s="679"/>
      <c r="DO32" s="679"/>
      <c r="DP32" s="679"/>
      <c r="DQ32" s="679"/>
      <c r="DR32" s="679"/>
      <c r="DS32" s="679"/>
      <c r="DT32" s="679"/>
      <c r="DU32" s="679"/>
      <c r="DV32" s="680"/>
      <c r="DW32" s="681" t="s">
        <v>131</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170758</v>
      </c>
      <c r="S33" s="679"/>
      <c r="T33" s="679"/>
      <c r="U33" s="679"/>
      <c r="V33" s="679"/>
      <c r="W33" s="679"/>
      <c r="X33" s="679"/>
      <c r="Y33" s="680"/>
      <c r="Z33" s="715">
        <v>4</v>
      </c>
      <c r="AA33" s="715"/>
      <c r="AB33" s="715"/>
      <c r="AC33" s="715"/>
      <c r="AD33" s="716" t="s">
        <v>237</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98.6</v>
      </c>
      <c r="BH33" s="663"/>
      <c r="BI33" s="663"/>
      <c r="BJ33" s="663"/>
      <c r="BK33" s="663"/>
      <c r="BL33" s="663"/>
      <c r="BM33" s="706">
        <v>95.3</v>
      </c>
      <c r="BN33" s="663"/>
      <c r="BO33" s="663"/>
      <c r="BP33" s="663"/>
      <c r="BQ33" s="727"/>
      <c r="BR33" s="742">
        <v>98.8</v>
      </c>
      <c r="BS33" s="663"/>
      <c r="BT33" s="663"/>
      <c r="BU33" s="663"/>
      <c r="BV33" s="663"/>
      <c r="BW33" s="663"/>
      <c r="BX33" s="706">
        <v>95.9</v>
      </c>
      <c r="BY33" s="663"/>
      <c r="BZ33" s="663"/>
      <c r="CA33" s="663"/>
      <c r="CB33" s="727"/>
      <c r="CD33" s="711" t="s">
        <v>324</v>
      </c>
      <c r="CE33" s="712"/>
      <c r="CF33" s="712"/>
      <c r="CG33" s="712"/>
      <c r="CH33" s="712"/>
      <c r="CI33" s="712"/>
      <c r="CJ33" s="712"/>
      <c r="CK33" s="712"/>
      <c r="CL33" s="712"/>
      <c r="CM33" s="712"/>
      <c r="CN33" s="712"/>
      <c r="CO33" s="712"/>
      <c r="CP33" s="712"/>
      <c r="CQ33" s="713"/>
      <c r="CR33" s="678">
        <v>2159136</v>
      </c>
      <c r="CS33" s="697"/>
      <c r="CT33" s="697"/>
      <c r="CU33" s="697"/>
      <c r="CV33" s="697"/>
      <c r="CW33" s="697"/>
      <c r="CX33" s="697"/>
      <c r="CY33" s="698"/>
      <c r="CZ33" s="681">
        <v>53</v>
      </c>
      <c r="DA33" s="699"/>
      <c r="DB33" s="699"/>
      <c r="DC33" s="700"/>
      <c r="DD33" s="684">
        <v>1473583</v>
      </c>
      <c r="DE33" s="697"/>
      <c r="DF33" s="697"/>
      <c r="DG33" s="697"/>
      <c r="DH33" s="697"/>
      <c r="DI33" s="697"/>
      <c r="DJ33" s="697"/>
      <c r="DK33" s="698"/>
      <c r="DL33" s="684">
        <v>1043197</v>
      </c>
      <c r="DM33" s="697"/>
      <c r="DN33" s="697"/>
      <c r="DO33" s="697"/>
      <c r="DP33" s="697"/>
      <c r="DQ33" s="697"/>
      <c r="DR33" s="697"/>
      <c r="DS33" s="697"/>
      <c r="DT33" s="697"/>
      <c r="DU33" s="697"/>
      <c r="DV33" s="698"/>
      <c r="DW33" s="681">
        <v>41.8</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54591</v>
      </c>
      <c r="S34" s="679"/>
      <c r="T34" s="679"/>
      <c r="U34" s="679"/>
      <c r="V34" s="679"/>
      <c r="W34" s="679"/>
      <c r="X34" s="679"/>
      <c r="Y34" s="680"/>
      <c r="Z34" s="715">
        <v>1.3</v>
      </c>
      <c r="AA34" s="715"/>
      <c r="AB34" s="715"/>
      <c r="AC34" s="715"/>
      <c r="AD34" s="716">
        <v>13496</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616662</v>
      </c>
      <c r="CS34" s="679"/>
      <c r="CT34" s="679"/>
      <c r="CU34" s="679"/>
      <c r="CV34" s="679"/>
      <c r="CW34" s="679"/>
      <c r="CX34" s="679"/>
      <c r="CY34" s="680"/>
      <c r="CZ34" s="681">
        <v>15.1</v>
      </c>
      <c r="DA34" s="699"/>
      <c r="DB34" s="699"/>
      <c r="DC34" s="700"/>
      <c r="DD34" s="684">
        <v>518012</v>
      </c>
      <c r="DE34" s="679"/>
      <c r="DF34" s="679"/>
      <c r="DG34" s="679"/>
      <c r="DH34" s="679"/>
      <c r="DI34" s="679"/>
      <c r="DJ34" s="679"/>
      <c r="DK34" s="680"/>
      <c r="DL34" s="684">
        <v>340136</v>
      </c>
      <c r="DM34" s="679"/>
      <c r="DN34" s="679"/>
      <c r="DO34" s="679"/>
      <c r="DP34" s="679"/>
      <c r="DQ34" s="679"/>
      <c r="DR34" s="679"/>
      <c r="DS34" s="679"/>
      <c r="DT34" s="679"/>
      <c r="DU34" s="679"/>
      <c r="DV34" s="680"/>
      <c r="DW34" s="681">
        <v>13.6</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6272</v>
      </c>
      <c r="S35" s="679"/>
      <c r="T35" s="679"/>
      <c r="U35" s="679"/>
      <c r="V35" s="679"/>
      <c r="W35" s="679"/>
      <c r="X35" s="679"/>
      <c r="Y35" s="680"/>
      <c r="Z35" s="715">
        <v>0.1</v>
      </c>
      <c r="AA35" s="715"/>
      <c r="AB35" s="715"/>
      <c r="AC35" s="715"/>
      <c r="AD35" s="716" t="s">
        <v>131</v>
      </c>
      <c r="AE35" s="716"/>
      <c r="AF35" s="716"/>
      <c r="AG35" s="716"/>
      <c r="AH35" s="716"/>
      <c r="AI35" s="716"/>
      <c r="AJ35" s="716"/>
      <c r="AK35" s="716"/>
      <c r="AL35" s="681" t="s">
        <v>131</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108515</v>
      </c>
      <c r="CS35" s="697"/>
      <c r="CT35" s="697"/>
      <c r="CU35" s="697"/>
      <c r="CV35" s="697"/>
      <c r="CW35" s="697"/>
      <c r="CX35" s="697"/>
      <c r="CY35" s="698"/>
      <c r="CZ35" s="681">
        <v>2.7</v>
      </c>
      <c r="DA35" s="699"/>
      <c r="DB35" s="699"/>
      <c r="DC35" s="700"/>
      <c r="DD35" s="684">
        <v>52978</v>
      </c>
      <c r="DE35" s="697"/>
      <c r="DF35" s="697"/>
      <c r="DG35" s="697"/>
      <c r="DH35" s="697"/>
      <c r="DI35" s="697"/>
      <c r="DJ35" s="697"/>
      <c r="DK35" s="698"/>
      <c r="DL35" s="684">
        <v>32822</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250830</v>
      </c>
      <c r="S36" s="679"/>
      <c r="T36" s="679"/>
      <c r="U36" s="679"/>
      <c r="V36" s="679"/>
      <c r="W36" s="679"/>
      <c r="X36" s="679"/>
      <c r="Y36" s="680"/>
      <c r="Z36" s="715">
        <v>5.9</v>
      </c>
      <c r="AA36" s="715"/>
      <c r="AB36" s="715"/>
      <c r="AC36" s="715"/>
      <c r="AD36" s="716" t="s">
        <v>237</v>
      </c>
      <c r="AE36" s="716"/>
      <c r="AF36" s="716"/>
      <c r="AG36" s="716"/>
      <c r="AH36" s="716"/>
      <c r="AI36" s="716"/>
      <c r="AJ36" s="716"/>
      <c r="AK36" s="716"/>
      <c r="AL36" s="681" t="s">
        <v>131</v>
      </c>
      <c r="AM36" s="682"/>
      <c r="AN36" s="682"/>
      <c r="AO36" s="717"/>
      <c r="AP36" s="235"/>
      <c r="AQ36" s="730" t="s">
        <v>332</v>
      </c>
      <c r="AR36" s="731"/>
      <c r="AS36" s="731"/>
      <c r="AT36" s="731"/>
      <c r="AU36" s="731"/>
      <c r="AV36" s="731"/>
      <c r="AW36" s="731"/>
      <c r="AX36" s="731"/>
      <c r="AY36" s="732"/>
      <c r="AZ36" s="733">
        <v>497603</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7361</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1176759</v>
      </c>
      <c r="CS36" s="679"/>
      <c r="CT36" s="679"/>
      <c r="CU36" s="679"/>
      <c r="CV36" s="679"/>
      <c r="CW36" s="679"/>
      <c r="CX36" s="679"/>
      <c r="CY36" s="680"/>
      <c r="CZ36" s="681">
        <v>28.9</v>
      </c>
      <c r="DA36" s="699"/>
      <c r="DB36" s="699"/>
      <c r="DC36" s="700"/>
      <c r="DD36" s="684">
        <v>694228</v>
      </c>
      <c r="DE36" s="679"/>
      <c r="DF36" s="679"/>
      <c r="DG36" s="679"/>
      <c r="DH36" s="679"/>
      <c r="DI36" s="679"/>
      <c r="DJ36" s="679"/>
      <c r="DK36" s="680"/>
      <c r="DL36" s="684">
        <v>481462</v>
      </c>
      <c r="DM36" s="679"/>
      <c r="DN36" s="679"/>
      <c r="DO36" s="679"/>
      <c r="DP36" s="679"/>
      <c r="DQ36" s="679"/>
      <c r="DR36" s="679"/>
      <c r="DS36" s="679"/>
      <c r="DT36" s="679"/>
      <c r="DU36" s="679"/>
      <c r="DV36" s="680"/>
      <c r="DW36" s="681">
        <v>19.3</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95326</v>
      </c>
      <c r="S37" s="679"/>
      <c r="T37" s="679"/>
      <c r="U37" s="679"/>
      <c r="V37" s="679"/>
      <c r="W37" s="679"/>
      <c r="X37" s="679"/>
      <c r="Y37" s="680"/>
      <c r="Z37" s="715">
        <v>2.2000000000000002</v>
      </c>
      <c r="AA37" s="715"/>
      <c r="AB37" s="715"/>
      <c r="AC37" s="715"/>
      <c r="AD37" s="716" t="s">
        <v>237</v>
      </c>
      <c r="AE37" s="716"/>
      <c r="AF37" s="716"/>
      <c r="AG37" s="716"/>
      <c r="AH37" s="716"/>
      <c r="AI37" s="716"/>
      <c r="AJ37" s="716"/>
      <c r="AK37" s="716"/>
      <c r="AL37" s="681" t="s">
        <v>131</v>
      </c>
      <c r="AM37" s="682"/>
      <c r="AN37" s="682"/>
      <c r="AO37" s="717"/>
      <c r="AQ37" s="718" t="s">
        <v>336</v>
      </c>
      <c r="AR37" s="719"/>
      <c r="AS37" s="719"/>
      <c r="AT37" s="719"/>
      <c r="AU37" s="719"/>
      <c r="AV37" s="719"/>
      <c r="AW37" s="719"/>
      <c r="AX37" s="719"/>
      <c r="AY37" s="720"/>
      <c r="AZ37" s="678">
        <v>139971</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7361</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719497</v>
      </c>
      <c r="CS37" s="697"/>
      <c r="CT37" s="697"/>
      <c r="CU37" s="697"/>
      <c r="CV37" s="697"/>
      <c r="CW37" s="697"/>
      <c r="CX37" s="697"/>
      <c r="CY37" s="698"/>
      <c r="CZ37" s="681">
        <v>17.7</v>
      </c>
      <c r="DA37" s="699"/>
      <c r="DB37" s="699"/>
      <c r="DC37" s="700"/>
      <c r="DD37" s="684">
        <v>274581</v>
      </c>
      <c r="DE37" s="697"/>
      <c r="DF37" s="697"/>
      <c r="DG37" s="697"/>
      <c r="DH37" s="697"/>
      <c r="DI37" s="697"/>
      <c r="DJ37" s="697"/>
      <c r="DK37" s="698"/>
      <c r="DL37" s="684">
        <v>257087</v>
      </c>
      <c r="DM37" s="697"/>
      <c r="DN37" s="697"/>
      <c r="DO37" s="697"/>
      <c r="DP37" s="697"/>
      <c r="DQ37" s="697"/>
      <c r="DR37" s="697"/>
      <c r="DS37" s="697"/>
      <c r="DT37" s="697"/>
      <c r="DU37" s="697"/>
      <c r="DV37" s="698"/>
      <c r="DW37" s="681">
        <v>10.3</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73033</v>
      </c>
      <c r="S38" s="679"/>
      <c r="T38" s="679"/>
      <c r="U38" s="679"/>
      <c r="V38" s="679"/>
      <c r="W38" s="679"/>
      <c r="X38" s="679"/>
      <c r="Y38" s="680"/>
      <c r="Z38" s="715">
        <v>1.7</v>
      </c>
      <c r="AA38" s="715"/>
      <c r="AB38" s="715"/>
      <c r="AC38" s="715"/>
      <c r="AD38" s="716">
        <v>3</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138525</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615</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231947</v>
      </c>
      <c r="CS38" s="679"/>
      <c r="CT38" s="679"/>
      <c r="CU38" s="679"/>
      <c r="CV38" s="679"/>
      <c r="CW38" s="679"/>
      <c r="CX38" s="679"/>
      <c r="CY38" s="680"/>
      <c r="CZ38" s="681">
        <v>5.7</v>
      </c>
      <c r="DA38" s="699"/>
      <c r="DB38" s="699"/>
      <c r="DC38" s="700"/>
      <c r="DD38" s="684">
        <v>194641</v>
      </c>
      <c r="DE38" s="679"/>
      <c r="DF38" s="679"/>
      <c r="DG38" s="679"/>
      <c r="DH38" s="679"/>
      <c r="DI38" s="679"/>
      <c r="DJ38" s="679"/>
      <c r="DK38" s="680"/>
      <c r="DL38" s="684">
        <v>188777</v>
      </c>
      <c r="DM38" s="679"/>
      <c r="DN38" s="679"/>
      <c r="DO38" s="679"/>
      <c r="DP38" s="679"/>
      <c r="DQ38" s="679"/>
      <c r="DR38" s="679"/>
      <c r="DS38" s="679"/>
      <c r="DT38" s="679"/>
      <c r="DU38" s="679"/>
      <c r="DV38" s="680"/>
      <c r="DW38" s="681">
        <v>7.6</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805500</v>
      </c>
      <c r="S39" s="679"/>
      <c r="T39" s="679"/>
      <c r="U39" s="679"/>
      <c r="V39" s="679"/>
      <c r="W39" s="679"/>
      <c r="X39" s="679"/>
      <c r="Y39" s="680"/>
      <c r="Z39" s="715">
        <v>18.899999999999999</v>
      </c>
      <c r="AA39" s="715"/>
      <c r="AB39" s="715"/>
      <c r="AC39" s="715"/>
      <c r="AD39" s="716" t="s">
        <v>131</v>
      </c>
      <c r="AE39" s="716"/>
      <c r="AF39" s="716"/>
      <c r="AG39" s="716"/>
      <c r="AH39" s="716"/>
      <c r="AI39" s="716"/>
      <c r="AJ39" s="716"/>
      <c r="AK39" s="716"/>
      <c r="AL39" s="681" t="s">
        <v>257</v>
      </c>
      <c r="AM39" s="682"/>
      <c r="AN39" s="682"/>
      <c r="AO39" s="717"/>
      <c r="AQ39" s="718" t="s">
        <v>344</v>
      </c>
      <c r="AR39" s="719"/>
      <c r="AS39" s="719"/>
      <c r="AT39" s="719"/>
      <c r="AU39" s="719"/>
      <c r="AV39" s="719"/>
      <c r="AW39" s="719"/>
      <c r="AX39" s="719"/>
      <c r="AY39" s="720"/>
      <c r="AZ39" s="678" t="s">
        <v>131</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864</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18893</v>
      </c>
      <c r="CS39" s="697"/>
      <c r="CT39" s="697"/>
      <c r="CU39" s="697"/>
      <c r="CV39" s="697"/>
      <c r="CW39" s="697"/>
      <c r="CX39" s="697"/>
      <c r="CY39" s="698"/>
      <c r="CZ39" s="681">
        <v>0.5</v>
      </c>
      <c r="DA39" s="699"/>
      <c r="DB39" s="699"/>
      <c r="DC39" s="700"/>
      <c r="DD39" s="684">
        <v>9458</v>
      </c>
      <c r="DE39" s="697"/>
      <c r="DF39" s="697"/>
      <c r="DG39" s="697"/>
      <c r="DH39" s="697"/>
      <c r="DI39" s="697"/>
      <c r="DJ39" s="697"/>
      <c r="DK39" s="698"/>
      <c r="DL39" s="684" t="s">
        <v>237</v>
      </c>
      <c r="DM39" s="697"/>
      <c r="DN39" s="697"/>
      <c r="DO39" s="697"/>
      <c r="DP39" s="697"/>
      <c r="DQ39" s="697"/>
      <c r="DR39" s="697"/>
      <c r="DS39" s="697"/>
      <c r="DT39" s="697"/>
      <c r="DU39" s="697"/>
      <c r="DV39" s="698"/>
      <c r="DW39" s="681" t="s">
        <v>131</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131</v>
      </c>
      <c r="AA40" s="715"/>
      <c r="AB40" s="715"/>
      <c r="AC40" s="715"/>
      <c r="AD40" s="716" t="s">
        <v>237</v>
      </c>
      <c r="AE40" s="716"/>
      <c r="AF40" s="716"/>
      <c r="AG40" s="716"/>
      <c r="AH40" s="716"/>
      <c r="AI40" s="716"/>
      <c r="AJ40" s="716"/>
      <c r="AK40" s="716"/>
      <c r="AL40" s="681" t="s">
        <v>237</v>
      </c>
      <c r="AM40" s="682"/>
      <c r="AN40" s="682"/>
      <c r="AO40" s="717"/>
      <c r="AQ40" s="718" t="s">
        <v>348</v>
      </c>
      <c r="AR40" s="719"/>
      <c r="AS40" s="719"/>
      <c r="AT40" s="719"/>
      <c r="AU40" s="719"/>
      <c r="AV40" s="719"/>
      <c r="AW40" s="719"/>
      <c r="AX40" s="719"/>
      <c r="AY40" s="720"/>
      <c r="AZ40" s="678" t="s">
        <v>131</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94</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6360</v>
      </c>
      <c r="CS40" s="679"/>
      <c r="CT40" s="679"/>
      <c r="CU40" s="679"/>
      <c r="CV40" s="679"/>
      <c r="CW40" s="679"/>
      <c r="CX40" s="679"/>
      <c r="CY40" s="680"/>
      <c r="CZ40" s="681">
        <v>0.2</v>
      </c>
      <c r="DA40" s="699"/>
      <c r="DB40" s="699"/>
      <c r="DC40" s="700"/>
      <c r="DD40" s="684">
        <v>4266</v>
      </c>
      <c r="DE40" s="679"/>
      <c r="DF40" s="679"/>
      <c r="DG40" s="679"/>
      <c r="DH40" s="679"/>
      <c r="DI40" s="679"/>
      <c r="DJ40" s="679"/>
      <c r="DK40" s="680"/>
      <c r="DL40" s="684" t="s">
        <v>237</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75400</v>
      </c>
      <c r="S41" s="679"/>
      <c r="T41" s="679"/>
      <c r="U41" s="679"/>
      <c r="V41" s="679"/>
      <c r="W41" s="679"/>
      <c r="X41" s="679"/>
      <c r="Y41" s="680"/>
      <c r="Z41" s="715">
        <v>1.8</v>
      </c>
      <c r="AA41" s="715"/>
      <c r="AB41" s="715"/>
      <c r="AC41" s="715"/>
      <c r="AD41" s="716" t="s">
        <v>131</v>
      </c>
      <c r="AE41" s="716"/>
      <c r="AF41" s="716"/>
      <c r="AG41" s="716"/>
      <c r="AH41" s="716"/>
      <c r="AI41" s="716"/>
      <c r="AJ41" s="716"/>
      <c r="AK41" s="716"/>
      <c r="AL41" s="681" t="s">
        <v>237</v>
      </c>
      <c r="AM41" s="682"/>
      <c r="AN41" s="682"/>
      <c r="AO41" s="717"/>
      <c r="AQ41" s="718" t="s">
        <v>353</v>
      </c>
      <c r="AR41" s="719"/>
      <c r="AS41" s="719"/>
      <c r="AT41" s="719"/>
      <c r="AU41" s="719"/>
      <c r="AV41" s="719"/>
      <c r="AW41" s="719"/>
      <c r="AX41" s="719"/>
      <c r="AY41" s="720"/>
      <c r="AZ41" s="678">
        <v>35438</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237</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4252607</v>
      </c>
      <c r="S42" s="701"/>
      <c r="T42" s="701"/>
      <c r="U42" s="701"/>
      <c r="V42" s="701"/>
      <c r="W42" s="701"/>
      <c r="X42" s="701"/>
      <c r="Y42" s="703"/>
      <c r="Z42" s="704">
        <v>100</v>
      </c>
      <c r="AA42" s="704"/>
      <c r="AB42" s="704"/>
      <c r="AC42" s="704"/>
      <c r="AD42" s="705">
        <v>2421368</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183669</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287</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571140</v>
      </c>
      <c r="CS42" s="679"/>
      <c r="CT42" s="679"/>
      <c r="CU42" s="679"/>
      <c r="CV42" s="679"/>
      <c r="CW42" s="679"/>
      <c r="CX42" s="679"/>
      <c r="CY42" s="680"/>
      <c r="CZ42" s="681">
        <v>14</v>
      </c>
      <c r="DA42" s="682"/>
      <c r="DB42" s="682"/>
      <c r="DC42" s="683"/>
      <c r="DD42" s="684">
        <v>145587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10808</v>
      </c>
      <c r="CS43" s="697"/>
      <c r="CT43" s="697"/>
      <c r="CU43" s="697"/>
      <c r="CV43" s="697"/>
      <c r="CW43" s="697"/>
      <c r="CX43" s="697"/>
      <c r="CY43" s="698"/>
      <c r="CZ43" s="681">
        <v>0.3</v>
      </c>
      <c r="DA43" s="699"/>
      <c r="DB43" s="699"/>
      <c r="DC43" s="700"/>
      <c r="DD43" s="684">
        <v>10808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541719</v>
      </c>
      <c r="CS44" s="679"/>
      <c r="CT44" s="679"/>
      <c r="CU44" s="679"/>
      <c r="CV44" s="679"/>
      <c r="CW44" s="679"/>
      <c r="CX44" s="679"/>
      <c r="CY44" s="680"/>
      <c r="CZ44" s="681">
        <v>13.3</v>
      </c>
      <c r="DA44" s="682"/>
      <c r="DB44" s="682"/>
      <c r="DC44" s="683"/>
      <c r="DD44" s="684">
        <v>140165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90550</v>
      </c>
      <c r="CS45" s="697"/>
      <c r="CT45" s="697"/>
      <c r="CU45" s="697"/>
      <c r="CV45" s="697"/>
      <c r="CW45" s="697"/>
      <c r="CX45" s="697"/>
      <c r="CY45" s="698"/>
      <c r="CZ45" s="681">
        <v>2.2000000000000002</v>
      </c>
      <c r="DA45" s="699"/>
      <c r="DB45" s="699"/>
      <c r="DC45" s="700"/>
      <c r="DD45" s="684">
        <v>5609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405322</v>
      </c>
      <c r="CS46" s="679"/>
      <c r="CT46" s="679"/>
      <c r="CU46" s="679"/>
      <c r="CV46" s="679"/>
      <c r="CW46" s="679"/>
      <c r="CX46" s="679"/>
      <c r="CY46" s="680"/>
      <c r="CZ46" s="681">
        <v>9.9</v>
      </c>
      <c r="DA46" s="682"/>
      <c r="DB46" s="682"/>
      <c r="DC46" s="683"/>
      <c r="DD46" s="684">
        <v>114709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29421</v>
      </c>
      <c r="CS47" s="697"/>
      <c r="CT47" s="697"/>
      <c r="CU47" s="697"/>
      <c r="CV47" s="697"/>
      <c r="CW47" s="697"/>
      <c r="CX47" s="697"/>
      <c r="CY47" s="698"/>
      <c r="CZ47" s="681">
        <v>0.7</v>
      </c>
      <c r="DA47" s="699"/>
      <c r="DB47" s="699"/>
      <c r="DC47" s="700"/>
      <c r="DD47" s="684">
        <v>5422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237</v>
      </c>
      <c r="CS48" s="679"/>
      <c r="CT48" s="679"/>
      <c r="CU48" s="679"/>
      <c r="CV48" s="679"/>
      <c r="CW48" s="679"/>
      <c r="CX48" s="679"/>
      <c r="CY48" s="680"/>
      <c r="CZ48" s="681" t="s">
        <v>131</v>
      </c>
      <c r="DA48" s="682"/>
      <c r="DB48" s="682"/>
      <c r="DC48" s="683"/>
      <c r="DD48" s="684" t="s">
        <v>131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4073642</v>
      </c>
      <c r="CS49" s="663"/>
      <c r="CT49" s="663"/>
      <c r="CU49" s="663"/>
      <c r="CV49" s="663"/>
      <c r="CW49" s="663"/>
      <c r="CX49" s="663"/>
      <c r="CY49" s="664"/>
      <c r="CZ49" s="665">
        <v>100</v>
      </c>
      <c r="DA49" s="666"/>
      <c r="DB49" s="666"/>
      <c r="DC49" s="667"/>
      <c r="DD49" s="668">
        <v>2727388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xcGixqqVSITLwqKXb//Oe6P8iU9/7M1qNJcXNSmCWdEmkRP7bnYjq147eOfD+bknS2aQk1x4Mm4KhO/iRQvbQ==" saltValue="jmV1LbxodOriDYxzVPiY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4255</v>
      </c>
      <c r="R7" s="1198"/>
      <c r="S7" s="1198"/>
      <c r="T7" s="1198"/>
      <c r="U7" s="1198"/>
      <c r="V7" s="1198">
        <v>4076</v>
      </c>
      <c r="W7" s="1198"/>
      <c r="X7" s="1198"/>
      <c r="Y7" s="1198"/>
      <c r="Z7" s="1198"/>
      <c r="AA7" s="1198">
        <v>179</v>
      </c>
      <c r="AB7" s="1198"/>
      <c r="AC7" s="1198"/>
      <c r="AD7" s="1198"/>
      <c r="AE7" s="1199"/>
      <c r="AF7" s="1200">
        <v>69</v>
      </c>
      <c r="AG7" s="1201"/>
      <c r="AH7" s="1201"/>
      <c r="AI7" s="1201"/>
      <c r="AJ7" s="1202"/>
      <c r="AK7" s="1184">
        <v>251</v>
      </c>
      <c r="AL7" s="1185"/>
      <c r="AM7" s="1185"/>
      <c r="AN7" s="1185"/>
      <c r="AO7" s="1185"/>
      <c r="AP7" s="1185">
        <v>4289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v>0</v>
      </c>
      <c r="CI7" s="1182"/>
      <c r="CJ7" s="1182"/>
      <c r="CK7" s="1182"/>
      <c r="CL7" s="1183"/>
      <c r="CM7" s="1181">
        <v>50</v>
      </c>
      <c r="CN7" s="1182"/>
      <c r="CO7" s="1182"/>
      <c r="CP7" s="1182"/>
      <c r="CQ7" s="1183"/>
      <c r="CR7" s="1181">
        <v>5</v>
      </c>
      <c r="CS7" s="1182"/>
      <c r="CT7" s="1182"/>
      <c r="CU7" s="1182"/>
      <c r="CV7" s="1183"/>
      <c r="CW7" s="1181" t="s">
        <v>606</v>
      </c>
      <c r="CX7" s="1182"/>
      <c r="CY7" s="1182"/>
      <c r="CZ7" s="1182"/>
      <c r="DA7" s="1183"/>
      <c r="DB7" s="1181" t="s">
        <v>607</v>
      </c>
      <c r="DC7" s="1182"/>
      <c r="DD7" s="1182"/>
      <c r="DE7" s="1182"/>
      <c r="DF7" s="1183"/>
      <c r="DG7" s="1181" t="s">
        <v>606</v>
      </c>
      <c r="DH7" s="1182"/>
      <c r="DI7" s="1182"/>
      <c r="DJ7" s="1182"/>
      <c r="DK7" s="1183"/>
      <c r="DL7" s="1181" t="s">
        <v>606</v>
      </c>
      <c r="DM7" s="1182"/>
      <c r="DN7" s="1182"/>
      <c r="DO7" s="1182"/>
      <c r="DP7" s="1183"/>
      <c r="DQ7" s="1181" t="s">
        <v>606</v>
      </c>
      <c r="DR7" s="1182"/>
      <c r="DS7" s="1182"/>
      <c r="DT7" s="1182"/>
      <c r="DU7" s="1183"/>
      <c r="DV7" s="1208"/>
      <c r="DW7" s="1209"/>
      <c r="DX7" s="1209"/>
      <c r="DY7" s="1209"/>
      <c r="DZ7" s="1210"/>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36">
        <v>7</v>
      </c>
      <c r="R8" s="1137"/>
      <c r="S8" s="1137"/>
      <c r="T8" s="1137"/>
      <c r="U8" s="1137"/>
      <c r="V8" s="1137">
        <v>7</v>
      </c>
      <c r="W8" s="1137"/>
      <c r="X8" s="1137"/>
      <c r="Y8" s="1137"/>
      <c r="Z8" s="1137"/>
      <c r="AA8" s="1137" t="s">
        <v>606</v>
      </c>
      <c r="AB8" s="1137"/>
      <c r="AC8" s="1137"/>
      <c r="AD8" s="1137"/>
      <c r="AE8" s="1138"/>
      <c r="AF8" s="1112" t="s">
        <v>394</v>
      </c>
      <c r="AG8" s="1113"/>
      <c r="AH8" s="1113"/>
      <c r="AI8" s="1113"/>
      <c r="AJ8" s="1114"/>
      <c r="AK8" s="1179">
        <v>5</v>
      </c>
      <c r="AL8" s="1180"/>
      <c r="AM8" s="1180"/>
      <c r="AN8" s="1180"/>
      <c r="AO8" s="1180"/>
      <c r="AP8" s="1180" t="s">
        <v>606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4257</v>
      </c>
      <c r="R23" s="1162"/>
      <c r="S23" s="1162"/>
      <c r="T23" s="1162"/>
      <c r="U23" s="1162"/>
      <c r="V23" s="1162">
        <v>4078</v>
      </c>
      <c r="W23" s="1162"/>
      <c r="X23" s="1162"/>
      <c r="Y23" s="1162"/>
      <c r="Z23" s="1162"/>
      <c r="AA23" s="1162">
        <v>179</v>
      </c>
      <c r="AB23" s="1162"/>
      <c r="AC23" s="1162"/>
      <c r="AD23" s="1162"/>
      <c r="AE23" s="1163"/>
      <c r="AF23" s="1164">
        <v>69</v>
      </c>
      <c r="AG23" s="1162"/>
      <c r="AH23" s="1162"/>
      <c r="AI23" s="1162"/>
      <c r="AJ23" s="1165"/>
      <c r="AK23" s="1166"/>
      <c r="AL23" s="1167"/>
      <c r="AM23" s="1167"/>
      <c r="AN23" s="1167"/>
      <c r="AO23" s="1167"/>
      <c r="AP23" s="1162">
        <v>4289</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394</v>
      </c>
      <c r="R28" s="1147"/>
      <c r="S28" s="1147"/>
      <c r="T28" s="1147"/>
      <c r="U28" s="1147"/>
      <c r="V28" s="1147">
        <v>387</v>
      </c>
      <c r="W28" s="1147"/>
      <c r="X28" s="1147"/>
      <c r="Y28" s="1147"/>
      <c r="Z28" s="1147"/>
      <c r="AA28" s="1147">
        <v>7</v>
      </c>
      <c r="AB28" s="1147"/>
      <c r="AC28" s="1147"/>
      <c r="AD28" s="1147"/>
      <c r="AE28" s="1148"/>
      <c r="AF28" s="1149">
        <v>7</v>
      </c>
      <c r="AG28" s="1147"/>
      <c r="AH28" s="1147"/>
      <c r="AI28" s="1147"/>
      <c r="AJ28" s="1150"/>
      <c r="AK28" s="1151">
        <v>35</v>
      </c>
      <c r="AL28" s="1139"/>
      <c r="AM28" s="1139"/>
      <c r="AN28" s="1139"/>
      <c r="AO28" s="1139"/>
      <c r="AP28" s="1139" t="s">
        <v>606</v>
      </c>
      <c r="AQ28" s="1139"/>
      <c r="AR28" s="1139"/>
      <c r="AS28" s="1139"/>
      <c r="AT28" s="1139"/>
      <c r="AU28" s="1139" t="s">
        <v>606</v>
      </c>
      <c r="AV28" s="1139"/>
      <c r="AW28" s="1139"/>
      <c r="AX28" s="1139"/>
      <c r="AY28" s="1139"/>
      <c r="AZ28" s="1140" t="s">
        <v>606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74</v>
      </c>
      <c r="R29" s="1137"/>
      <c r="S29" s="1137"/>
      <c r="T29" s="1137"/>
      <c r="U29" s="1137"/>
      <c r="V29" s="1137">
        <v>74</v>
      </c>
      <c r="W29" s="1137"/>
      <c r="X29" s="1137"/>
      <c r="Y29" s="1137"/>
      <c r="Z29" s="1137"/>
      <c r="AA29" s="1137" t="s">
        <v>606</v>
      </c>
      <c r="AB29" s="1137"/>
      <c r="AC29" s="1137"/>
      <c r="AD29" s="1137"/>
      <c r="AE29" s="1138"/>
      <c r="AF29" s="1112" t="s">
        <v>411</v>
      </c>
      <c r="AG29" s="1113"/>
      <c r="AH29" s="1113"/>
      <c r="AI29" s="1113"/>
      <c r="AJ29" s="1114"/>
      <c r="AK29" s="1073">
        <v>19</v>
      </c>
      <c r="AL29" s="1064"/>
      <c r="AM29" s="1064"/>
      <c r="AN29" s="1064"/>
      <c r="AO29" s="1064"/>
      <c r="AP29" s="1064" t="s">
        <v>606</v>
      </c>
      <c r="AQ29" s="1064"/>
      <c r="AR29" s="1064"/>
      <c r="AS29" s="1064"/>
      <c r="AT29" s="1064"/>
      <c r="AU29" s="1064" t="s">
        <v>606</v>
      </c>
      <c r="AV29" s="1064"/>
      <c r="AW29" s="1064"/>
      <c r="AX29" s="1064"/>
      <c r="AY29" s="1064"/>
      <c r="AZ29" s="1135" t="s">
        <v>606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412</v>
      </c>
      <c r="C30" s="1131"/>
      <c r="D30" s="1131"/>
      <c r="E30" s="1131"/>
      <c r="F30" s="1131"/>
      <c r="G30" s="1131"/>
      <c r="H30" s="1131"/>
      <c r="I30" s="1131"/>
      <c r="J30" s="1131"/>
      <c r="K30" s="1131"/>
      <c r="L30" s="1131"/>
      <c r="M30" s="1131"/>
      <c r="N30" s="1131"/>
      <c r="O30" s="1131"/>
      <c r="P30" s="1132"/>
      <c r="Q30" s="1136">
        <v>221</v>
      </c>
      <c r="R30" s="1137"/>
      <c r="S30" s="1137"/>
      <c r="T30" s="1137"/>
      <c r="U30" s="1137"/>
      <c r="V30" s="1137">
        <v>216</v>
      </c>
      <c r="W30" s="1137"/>
      <c r="X30" s="1137"/>
      <c r="Y30" s="1137"/>
      <c r="Z30" s="1137"/>
      <c r="AA30" s="1137">
        <v>5</v>
      </c>
      <c r="AB30" s="1137"/>
      <c r="AC30" s="1137"/>
      <c r="AD30" s="1137"/>
      <c r="AE30" s="1138"/>
      <c r="AF30" s="1112">
        <v>83</v>
      </c>
      <c r="AG30" s="1113"/>
      <c r="AH30" s="1113"/>
      <c r="AI30" s="1113"/>
      <c r="AJ30" s="1114"/>
      <c r="AK30" s="1073">
        <v>131</v>
      </c>
      <c r="AL30" s="1064"/>
      <c r="AM30" s="1064"/>
      <c r="AN30" s="1064"/>
      <c r="AO30" s="1064"/>
      <c r="AP30" s="1064">
        <v>1293</v>
      </c>
      <c r="AQ30" s="1064"/>
      <c r="AR30" s="1064"/>
      <c r="AS30" s="1064"/>
      <c r="AT30" s="1064"/>
      <c r="AU30" s="1064">
        <v>555</v>
      </c>
      <c r="AV30" s="1064"/>
      <c r="AW30" s="1064"/>
      <c r="AX30" s="1064"/>
      <c r="AY30" s="1064"/>
      <c r="AZ30" s="1135" t="s">
        <v>606</v>
      </c>
      <c r="BA30" s="1135"/>
      <c r="BB30" s="1135"/>
      <c r="BC30" s="1135"/>
      <c r="BD30" s="1135"/>
      <c r="BE30" s="1125" t="s">
        <v>413</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207</v>
      </c>
      <c r="R31" s="1137"/>
      <c r="S31" s="1137"/>
      <c r="T31" s="1137"/>
      <c r="U31" s="1137"/>
      <c r="V31" s="1137">
        <v>206</v>
      </c>
      <c r="W31" s="1137"/>
      <c r="X31" s="1137"/>
      <c r="Y31" s="1137"/>
      <c r="Z31" s="1137"/>
      <c r="AA31" s="1137">
        <v>1</v>
      </c>
      <c r="AB31" s="1137"/>
      <c r="AC31" s="1137"/>
      <c r="AD31" s="1137"/>
      <c r="AE31" s="1138"/>
      <c r="AF31" s="1112">
        <v>1</v>
      </c>
      <c r="AG31" s="1113"/>
      <c r="AH31" s="1113"/>
      <c r="AI31" s="1113"/>
      <c r="AJ31" s="1114"/>
      <c r="AK31" s="1073">
        <v>127</v>
      </c>
      <c r="AL31" s="1064"/>
      <c r="AM31" s="1064"/>
      <c r="AN31" s="1064"/>
      <c r="AO31" s="1064"/>
      <c r="AP31" s="1064">
        <v>1027</v>
      </c>
      <c r="AQ31" s="1064"/>
      <c r="AR31" s="1064"/>
      <c r="AS31" s="1064"/>
      <c r="AT31" s="1064"/>
      <c r="AU31" s="1064">
        <v>900</v>
      </c>
      <c r="AV31" s="1064"/>
      <c r="AW31" s="1064"/>
      <c r="AX31" s="1064"/>
      <c r="AY31" s="1064"/>
      <c r="AZ31" s="1135" t="s">
        <v>606</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92</v>
      </c>
      <c r="AG63" s="1052"/>
      <c r="AH63" s="1052"/>
      <c r="AI63" s="1052"/>
      <c r="AJ63" s="1123"/>
      <c r="AK63" s="1124"/>
      <c r="AL63" s="1056"/>
      <c r="AM63" s="1056"/>
      <c r="AN63" s="1056"/>
      <c r="AO63" s="1056"/>
      <c r="AP63" s="1052">
        <v>2320</v>
      </c>
      <c r="AQ63" s="1052"/>
      <c r="AR63" s="1052"/>
      <c r="AS63" s="1052"/>
      <c r="AT63" s="1052"/>
      <c r="AU63" s="1052">
        <v>1455</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4355</v>
      </c>
      <c r="R69" s="1064"/>
      <c r="S69" s="1064"/>
      <c r="T69" s="1064"/>
      <c r="U69" s="1064"/>
      <c r="V69" s="1064">
        <v>3780</v>
      </c>
      <c r="W69" s="1064"/>
      <c r="X69" s="1064"/>
      <c r="Y69" s="1064"/>
      <c r="Z69" s="1064"/>
      <c r="AA69" s="1064">
        <v>575</v>
      </c>
      <c r="AB69" s="1064"/>
      <c r="AC69" s="1064"/>
      <c r="AD69" s="1064"/>
      <c r="AE69" s="1064"/>
      <c r="AF69" s="1064">
        <v>71</v>
      </c>
      <c r="AG69" s="1064"/>
      <c r="AH69" s="1064"/>
      <c r="AI69" s="1064"/>
      <c r="AJ69" s="1064"/>
      <c r="AK69" s="1064">
        <v>59</v>
      </c>
      <c r="AL69" s="1064"/>
      <c r="AM69" s="1064"/>
      <c r="AN69" s="1064"/>
      <c r="AO69" s="1064"/>
      <c r="AP69" s="1064">
        <v>608</v>
      </c>
      <c r="AQ69" s="1064"/>
      <c r="AR69" s="1064"/>
      <c r="AS69" s="1064"/>
      <c r="AT69" s="1064"/>
      <c r="AU69" s="1064">
        <v>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93</v>
      </c>
      <c r="R70" s="1064"/>
      <c r="S70" s="1064"/>
      <c r="T70" s="1064"/>
      <c r="U70" s="1064"/>
      <c r="V70" s="1064">
        <v>90</v>
      </c>
      <c r="W70" s="1064"/>
      <c r="X70" s="1064"/>
      <c r="Y70" s="1064"/>
      <c r="Z70" s="1064"/>
      <c r="AA70" s="1064">
        <v>3</v>
      </c>
      <c r="AB70" s="1064"/>
      <c r="AC70" s="1064"/>
      <c r="AD70" s="1064"/>
      <c r="AE70" s="1064"/>
      <c r="AF70" s="1064" t="s">
        <v>606</v>
      </c>
      <c r="AG70" s="1064"/>
      <c r="AH70" s="1064"/>
      <c r="AI70" s="1064"/>
      <c r="AJ70" s="1064"/>
      <c r="AK70" s="1064"/>
      <c r="AL70" s="1064"/>
      <c r="AM70" s="1064"/>
      <c r="AN70" s="1064"/>
      <c r="AO70" s="1064"/>
      <c r="AP70" s="1064" t="s">
        <v>606</v>
      </c>
      <c r="AQ70" s="1064"/>
      <c r="AR70" s="1064"/>
      <c r="AS70" s="1064"/>
      <c r="AT70" s="1064"/>
      <c r="AU70" s="1064" t="s">
        <v>606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4081</v>
      </c>
      <c r="R71" s="1064"/>
      <c r="S71" s="1064"/>
      <c r="T71" s="1064"/>
      <c r="U71" s="1064"/>
      <c r="V71" s="1064">
        <v>3943</v>
      </c>
      <c r="W71" s="1064"/>
      <c r="X71" s="1064"/>
      <c r="Y71" s="1064"/>
      <c r="Z71" s="1064"/>
      <c r="AA71" s="1064">
        <v>138</v>
      </c>
      <c r="AB71" s="1064"/>
      <c r="AC71" s="1064"/>
      <c r="AD71" s="1064"/>
      <c r="AE71" s="1064"/>
      <c r="AF71" s="1064">
        <v>138</v>
      </c>
      <c r="AG71" s="1064"/>
      <c r="AH71" s="1064"/>
      <c r="AI71" s="1064"/>
      <c r="AJ71" s="1064"/>
      <c r="AK71" s="1064">
        <v>23</v>
      </c>
      <c r="AL71" s="1064"/>
      <c r="AM71" s="1064"/>
      <c r="AN71" s="1064"/>
      <c r="AO71" s="1064"/>
      <c r="AP71" s="1064" t="s">
        <v>606</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1069</v>
      </c>
      <c r="R72" s="1064"/>
      <c r="S72" s="1064"/>
      <c r="T72" s="1064"/>
      <c r="U72" s="1064"/>
      <c r="V72" s="1064">
        <v>1042</v>
      </c>
      <c r="W72" s="1064"/>
      <c r="X72" s="1064"/>
      <c r="Y72" s="1064"/>
      <c r="Z72" s="1064"/>
      <c r="AA72" s="1064">
        <v>28</v>
      </c>
      <c r="AB72" s="1064"/>
      <c r="AC72" s="1064"/>
      <c r="AD72" s="1064"/>
      <c r="AE72" s="1064"/>
      <c r="AF72" s="1064">
        <v>28</v>
      </c>
      <c r="AG72" s="1064"/>
      <c r="AH72" s="1064"/>
      <c r="AI72" s="1064"/>
      <c r="AJ72" s="1064"/>
      <c r="AK72" s="1064">
        <v>11</v>
      </c>
      <c r="AL72" s="1064"/>
      <c r="AM72" s="1064"/>
      <c r="AN72" s="1064"/>
      <c r="AO72" s="1064"/>
      <c r="AP72" s="1064" t="s">
        <v>606</v>
      </c>
      <c r="AQ72" s="1064"/>
      <c r="AR72" s="1064"/>
      <c r="AS72" s="1064"/>
      <c r="AT72" s="1064"/>
      <c r="AU72" s="1064" t="s">
        <v>606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1097</v>
      </c>
      <c r="R74" s="1064"/>
      <c r="S74" s="1064"/>
      <c r="T74" s="1064"/>
      <c r="U74" s="1064"/>
      <c r="V74" s="1064">
        <v>1024</v>
      </c>
      <c r="W74" s="1064"/>
      <c r="X74" s="1064"/>
      <c r="Y74" s="1064"/>
      <c r="Z74" s="1064"/>
      <c r="AA74" s="1064">
        <v>73</v>
      </c>
      <c r="AB74" s="1064"/>
      <c r="AC74" s="1064"/>
      <c r="AD74" s="1064"/>
      <c r="AE74" s="1064"/>
      <c r="AF74" s="1064">
        <v>73</v>
      </c>
      <c r="AG74" s="1064"/>
      <c r="AH74" s="1064"/>
      <c r="AI74" s="1064"/>
      <c r="AJ74" s="1064"/>
      <c r="AK74" s="1064">
        <v>141</v>
      </c>
      <c r="AL74" s="1064"/>
      <c r="AM74" s="1064"/>
      <c r="AN74" s="1064"/>
      <c r="AO74" s="1064"/>
      <c r="AP74" s="1064" t="s">
        <v>591</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293449</v>
      </c>
      <c r="R75" s="1072"/>
      <c r="S75" s="1072"/>
      <c r="T75" s="1072"/>
      <c r="U75" s="1073"/>
      <c r="V75" s="1074">
        <v>280469</v>
      </c>
      <c r="W75" s="1072"/>
      <c r="X75" s="1072"/>
      <c r="Y75" s="1072"/>
      <c r="Z75" s="1073"/>
      <c r="AA75" s="1074">
        <v>12980</v>
      </c>
      <c r="AB75" s="1072"/>
      <c r="AC75" s="1072"/>
      <c r="AD75" s="1072"/>
      <c r="AE75" s="1073"/>
      <c r="AF75" s="1074">
        <v>12980</v>
      </c>
      <c r="AG75" s="1072"/>
      <c r="AH75" s="1072"/>
      <c r="AI75" s="1072"/>
      <c r="AJ75" s="1073"/>
      <c r="AK75" s="1074">
        <v>723</v>
      </c>
      <c r="AL75" s="1072"/>
      <c r="AM75" s="1072"/>
      <c r="AN75" s="1072"/>
      <c r="AO75" s="1073"/>
      <c r="AP75" s="1074" t="s">
        <v>606</v>
      </c>
      <c r="AQ75" s="1072"/>
      <c r="AR75" s="1072"/>
      <c r="AS75" s="1072"/>
      <c r="AT75" s="1073"/>
      <c r="AU75" s="1074" t="s">
        <v>606</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1">
        <v>6683</v>
      </c>
      <c r="R77" s="1072"/>
      <c r="S77" s="1072"/>
      <c r="T77" s="1072"/>
      <c r="U77" s="1073"/>
      <c r="V77" s="1074">
        <v>6314</v>
      </c>
      <c r="W77" s="1072"/>
      <c r="X77" s="1072"/>
      <c r="Y77" s="1072"/>
      <c r="Z77" s="1073"/>
      <c r="AA77" s="1074">
        <v>369</v>
      </c>
      <c r="AB77" s="1072"/>
      <c r="AC77" s="1072"/>
      <c r="AD77" s="1072"/>
      <c r="AE77" s="1073"/>
      <c r="AF77" s="1074">
        <v>378</v>
      </c>
      <c r="AG77" s="1072"/>
      <c r="AH77" s="1072"/>
      <c r="AI77" s="1072"/>
      <c r="AJ77" s="1073"/>
      <c r="AK77" s="1074">
        <v>350</v>
      </c>
      <c r="AL77" s="1072"/>
      <c r="AM77" s="1072"/>
      <c r="AN77" s="1072"/>
      <c r="AO77" s="1073"/>
      <c r="AP77" s="1074" t="s">
        <v>606</v>
      </c>
      <c r="AQ77" s="1072"/>
      <c r="AR77" s="1072"/>
      <c r="AS77" s="1072"/>
      <c r="AT77" s="1073"/>
      <c r="AU77" s="1074" t="s">
        <v>606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601</v>
      </c>
      <c r="C78" s="1068"/>
      <c r="D78" s="1068"/>
      <c r="E78" s="1068"/>
      <c r="F78" s="1068"/>
      <c r="G78" s="1068"/>
      <c r="H78" s="1068"/>
      <c r="I78" s="1068"/>
      <c r="J78" s="1068"/>
      <c r="K78" s="1068"/>
      <c r="L78" s="1068"/>
      <c r="M78" s="1068"/>
      <c r="N78" s="1068"/>
      <c r="O78" s="1068"/>
      <c r="P78" s="1069"/>
      <c r="Q78" s="1070">
        <v>14</v>
      </c>
      <c r="R78" s="1064"/>
      <c r="S78" s="1064"/>
      <c r="T78" s="1064"/>
      <c r="U78" s="1064"/>
      <c r="V78" s="1064">
        <v>5</v>
      </c>
      <c r="W78" s="1064"/>
      <c r="X78" s="1064"/>
      <c r="Y78" s="1064"/>
      <c r="Z78" s="1064"/>
      <c r="AA78" s="1064">
        <v>9</v>
      </c>
      <c r="AB78" s="1064"/>
      <c r="AC78" s="1064"/>
      <c r="AD78" s="1064"/>
      <c r="AE78" s="1064"/>
      <c r="AF78" s="1064">
        <v>1</v>
      </c>
      <c r="AG78" s="1064"/>
      <c r="AH78" s="1064"/>
      <c r="AI78" s="1064"/>
      <c r="AJ78" s="1064"/>
      <c r="AK78" s="1064">
        <v>9</v>
      </c>
      <c r="AL78" s="1064"/>
      <c r="AM78" s="1064"/>
      <c r="AN78" s="1064"/>
      <c r="AO78" s="1064"/>
      <c r="AP78" s="1064" t="s">
        <v>606</v>
      </c>
      <c r="AQ78" s="1064"/>
      <c r="AR78" s="1064"/>
      <c r="AS78" s="1064"/>
      <c r="AT78" s="1064"/>
      <c r="AU78" s="1064" t="s">
        <v>606</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602</v>
      </c>
      <c r="C79" s="1068"/>
      <c r="D79" s="1068"/>
      <c r="E79" s="1068"/>
      <c r="F79" s="1068"/>
      <c r="G79" s="1068"/>
      <c r="H79" s="1068"/>
      <c r="I79" s="1068"/>
      <c r="J79" s="1068"/>
      <c r="K79" s="1068"/>
      <c r="L79" s="1068"/>
      <c r="M79" s="1068"/>
      <c r="N79" s="1068"/>
      <c r="O79" s="1068"/>
      <c r="P79" s="1069"/>
      <c r="Q79" s="1070">
        <v>44</v>
      </c>
      <c r="R79" s="1064"/>
      <c r="S79" s="1064"/>
      <c r="T79" s="1064"/>
      <c r="U79" s="1064"/>
      <c r="V79" s="1064">
        <v>38</v>
      </c>
      <c r="W79" s="1064"/>
      <c r="X79" s="1064"/>
      <c r="Y79" s="1064"/>
      <c r="Z79" s="1064"/>
      <c r="AA79" s="1064">
        <v>6</v>
      </c>
      <c r="AB79" s="1064"/>
      <c r="AC79" s="1064"/>
      <c r="AD79" s="1064"/>
      <c r="AE79" s="1064"/>
      <c r="AF79" s="1064">
        <v>3</v>
      </c>
      <c r="AG79" s="1064"/>
      <c r="AH79" s="1064"/>
      <c r="AI79" s="1064"/>
      <c r="AJ79" s="1064"/>
      <c r="AK79" s="1064">
        <v>11</v>
      </c>
      <c r="AL79" s="1064"/>
      <c r="AM79" s="1064"/>
      <c r="AN79" s="1064"/>
      <c r="AO79" s="1064"/>
      <c r="AP79" s="1064" t="s">
        <v>606</v>
      </c>
      <c r="AQ79" s="1064"/>
      <c r="AR79" s="1064"/>
      <c r="AS79" s="1064"/>
      <c r="AT79" s="1064"/>
      <c r="AU79" s="1064" t="s">
        <v>606</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603</v>
      </c>
      <c r="C80" s="1068"/>
      <c r="D80" s="1068"/>
      <c r="E80" s="1068"/>
      <c r="F80" s="1068"/>
      <c r="G80" s="1068"/>
      <c r="H80" s="1068"/>
      <c r="I80" s="1068"/>
      <c r="J80" s="1068"/>
      <c r="K80" s="1068"/>
      <c r="L80" s="1068"/>
      <c r="M80" s="1068"/>
      <c r="N80" s="1068"/>
      <c r="O80" s="1068"/>
      <c r="P80" s="1069"/>
      <c r="Q80" s="1070">
        <v>4742</v>
      </c>
      <c r="R80" s="1064"/>
      <c r="S80" s="1064"/>
      <c r="T80" s="1064"/>
      <c r="U80" s="1064"/>
      <c r="V80" s="1064">
        <v>4524</v>
      </c>
      <c r="W80" s="1064"/>
      <c r="X80" s="1064"/>
      <c r="Y80" s="1064"/>
      <c r="Z80" s="1064"/>
      <c r="AA80" s="1064">
        <v>218</v>
      </c>
      <c r="AB80" s="1064"/>
      <c r="AC80" s="1064"/>
      <c r="AD80" s="1064"/>
      <c r="AE80" s="1064"/>
      <c r="AF80" s="1064">
        <v>218</v>
      </c>
      <c r="AG80" s="1064"/>
      <c r="AH80" s="1064"/>
      <c r="AI80" s="1064"/>
      <c r="AJ80" s="1064"/>
      <c r="AK80" s="1064">
        <v>57</v>
      </c>
      <c r="AL80" s="1064"/>
      <c r="AM80" s="1064"/>
      <c r="AN80" s="1064"/>
      <c r="AO80" s="1064"/>
      <c r="AP80" s="1064" t="s">
        <v>606</v>
      </c>
      <c r="AQ80" s="1064"/>
      <c r="AR80" s="1064"/>
      <c r="AS80" s="1064"/>
      <c r="AT80" s="1064"/>
      <c r="AU80" s="1064" t="s">
        <v>606</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604</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591</v>
      </c>
      <c r="AL81" s="1064"/>
      <c r="AM81" s="1064"/>
      <c r="AN81" s="1064"/>
      <c r="AO81" s="1064"/>
      <c r="AP81" s="1064" t="s">
        <v>606</v>
      </c>
      <c r="AQ81" s="1064"/>
      <c r="AR81" s="1064"/>
      <c r="AS81" s="1064"/>
      <c r="AT81" s="1064"/>
      <c r="AU81" s="1064" t="s">
        <v>606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13893</v>
      </c>
      <c r="AG88" s="1052"/>
      <c r="AH88" s="1052"/>
      <c r="AI88" s="1052"/>
      <c r="AJ88" s="1052"/>
      <c r="AK88" s="1056"/>
      <c r="AL88" s="1056"/>
      <c r="AM88" s="1056"/>
      <c r="AN88" s="1056"/>
      <c r="AO88" s="1056"/>
      <c r="AP88" s="1052">
        <v>608</v>
      </c>
      <c r="AQ88" s="1052"/>
      <c r="AR88" s="1052"/>
      <c r="AS88" s="1052"/>
      <c r="AT88" s="1052"/>
      <c r="AU88" s="1052">
        <v>89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312</v>
      </c>
      <c r="AG109" s="987"/>
      <c r="AH109" s="987"/>
      <c r="AI109" s="987"/>
      <c r="AJ109" s="988"/>
      <c r="AK109" s="989" t="s">
        <v>311</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312</v>
      </c>
      <c r="BW109" s="987"/>
      <c r="BX109" s="987"/>
      <c r="BY109" s="987"/>
      <c r="BZ109" s="988"/>
      <c r="CA109" s="989" t="s">
        <v>311</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312</v>
      </c>
      <c r="DM109" s="987"/>
      <c r="DN109" s="987"/>
      <c r="DO109" s="987"/>
      <c r="DP109" s="988"/>
      <c r="DQ109" s="989" t="s">
        <v>311</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453747</v>
      </c>
      <c r="AB110" s="980"/>
      <c r="AC110" s="980"/>
      <c r="AD110" s="980"/>
      <c r="AE110" s="981"/>
      <c r="AF110" s="982">
        <v>463405</v>
      </c>
      <c r="AG110" s="980"/>
      <c r="AH110" s="980"/>
      <c r="AI110" s="980"/>
      <c r="AJ110" s="981"/>
      <c r="AK110" s="982">
        <v>430916</v>
      </c>
      <c r="AL110" s="980"/>
      <c r="AM110" s="980"/>
      <c r="AN110" s="980"/>
      <c r="AO110" s="981"/>
      <c r="AP110" s="983">
        <v>22.4</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3980853</v>
      </c>
      <c r="BR110" s="927"/>
      <c r="BS110" s="927"/>
      <c r="BT110" s="927"/>
      <c r="BU110" s="927"/>
      <c r="BV110" s="927">
        <v>3897244</v>
      </c>
      <c r="BW110" s="927"/>
      <c r="BX110" s="927"/>
      <c r="BY110" s="927"/>
      <c r="BZ110" s="927"/>
      <c r="CA110" s="927">
        <v>4289319</v>
      </c>
      <c r="CB110" s="927"/>
      <c r="CC110" s="927"/>
      <c r="CD110" s="927"/>
      <c r="CE110" s="927"/>
      <c r="CF110" s="951">
        <v>222.6</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443</v>
      </c>
      <c r="DM110" s="927"/>
      <c r="DN110" s="927"/>
      <c r="DO110" s="927"/>
      <c r="DP110" s="927"/>
      <c r="DQ110" s="927" t="s">
        <v>443</v>
      </c>
      <c r="DR110" s="927"/>
      <c r="DS110" s="927"/>
      <c r="DT110" s="927"/>
      <c r="DU110" s="927"/>
      <c r="DV110" s="928" t="s">
        <v>443</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443</v>
      </c>
      <c r="AG111" s="1008"/>
      <c r="AH111" s="1008"/>
      <c r="AI111" s="1008"/>
      <c r="AJ111" s="1009"/>
      <c r="AK111" s="1010" t="s">
        <v>445</v>
      </c>
      <c r="AL111" s="1008"/>
      <c r="AM111" s="1008"/>
      <c r="AN111" s="1008"/>
      <c r="AO111" s="1009"/>
      <c r="AP111" s="1011" t="s">
        <v>445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222886</v>
      </c>
      <c r="BR111" s="899"/>
      <c r="BS111" s="899"/>
      <c r="BT111" s="899"/>
      <c r="BU111" s="899"/>
      <c r="BV111" s="899">
        <v>205457</v>
      </c>
      <c r="BW111" s="899"/>
      <c r="BX111" s="899"/>
      <c r="BY111" s="899"/>
      <c r="BZ111" s="899"/>
      <c r="CA111" s="899">
        <v>187828</v>
      </c>
      <c r="CB111" s="899"/>
      <c r="CC111" s="899"/>
      <c r="CD111" s="899"/>
      <c r="CE111" s="899"/>
      <c r="CF111" s="960">
        <v>9.6999999999999993</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417</v>
      </c>
      <c r="DH111" s="899"/>
      <c r="DI111" s="899"/>
      <c r="DJ111" s="899"/>
      <c r="DK111" s="899"/>
      <c r="DL111" s="899" t="s">
        <v>443</v>
      </c>
      <c r="DM111" s="899"/>
      <c r="DN111" s="899"/>
      <c r="DO111" s="899"/>
      <c r="DP111" s="899"/>
      <c r="DQ111" s="899" t="s">
        <v>411</v>
      </c>
      <c r="DR111" s="899"/>
      <c r="DS111" s="899"/>
      <c r="DT111" s="899"/>
      <c r="DU111" s="899"/>
      <c r="DV111" s="876" t="s">
        <v>417</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411</v>
      </c>
      <c r="AB112" s="862"/>
      <c r="AC112" s="862"/>
      <c r="AD112" s="862"/>
      <c r="AE112" s="863"/>
      <c r="AF112" s="864" t="s">
        <v>411</v>
      </c>
      <c r="AG112" s="862"/>
      <c r="AH112" s="862"/>
      <c r="AI112" s="862"/>
      <c r="AJ112" s="863"/>
      <c r="AK112" s="864" t="s">
        <v>445</v>
      </c>
      <c r="AL112" s="862"/>
      <c r="AM112" s="862"/>
      <c r="AN112" s="862"/>
      <c r="AO112" s="863"/>
      <c r="AP112" s="909" t="s">
        <v>394</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1807560</v>
      </c>
      <c r="BR112" s="899"/>
      <c r="BS112" s="899"/>
      <c r="BT112" s="899"/>
      <c r="BU112" s="899"/>
      <c r="BV112" s="899">
        <v>1617625</v>
      </c>
      <c r="BW112" s="899"/>
      <c r="BX112" s="899"/>
      <c r="BY112" s="899"/>
      <c r="BZ112" s="899"/>
      <c r="CA112" s="899">
        <v>1454487</v>
      </c>
      <c r="CB112" s="899"/>
      <c r="CC112" s="899"/>
      <c r="CD112" s="899"/>
      <c r="CE112" s="899"/>
      <c r="CF112" s="960">
        <v>75.5</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411</v>
      </c>
      <c r="DM112" s="899"/>
      <c r="DN112" s="899"/>
      <c r="DO112" s="899"/>
      <c r="DP112" s="899"/>
      <c r="DQ112" s="899" t="s">
        <v>445</v>
      </c>
      <c r="DR112" s="899"/>
      <c r="DS112" s="899"/>
      <c r="DT112" s="899"/>
      <c r="DU112" s="899"/>
      <c r="DV112" s="876" t="s">
        <v>445</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188620</v>
      </c>
      <c r="AB113" s="1008"/>
      <c r="AC113" s="1008"/>
      <c r="AD113" s="1008"/>
      <c r="AE113" s="1009"/>
      <c r="AF113" s="1010">
        <v>168096</v>
      </c>
      <c r="AG113" s="1008"/>
      <c r="AH113" s="1008"/>
      <c r="AI113" s="1008"/>
      <c r="AJ113" s="1009"/>
      <c r="AK113" s="1010">
        <v>151121</v>
      </c>
      <c r="AL113" s="1008"/>
      <c r="AM113" s="1008"/>
      <c r="AN113" s="1008"/>
      <c r="AO113" s="1009"/>
      <c r="AP113" s="1011">
        <v>7.8</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119022</v>
      </c>
      <c r="BR113" s="899"/>
      <c r="BS113" s="899"/>
      <c r="BT113" s="899"/>
      <c r="BU113" s="899"/>
      <c r="BV113" s="899">
        <v>103205</v>
      </c>
      <c r="BW113" s="899"/>
      <c r="BX113" s="899"/>
      <c r="BY113" s="899"/>
      <c r="BZ113" s="899"/>
      <c r="CA113" s="899">
        <v>88912</v>
      </c>
      <c r="CB113" s="899"/>
      <c r="CC113" s="899"/>
      <c r="CD113" s="899"/>
      <c r="CE113" s="899"/>
      <c r="CF113" s="960">
        <v>4.5999999999999996</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417</v>
      </c>
      <c r="DH113" s="862"/>
      <c r="DI113" s="862"/>
      <c r="DJ113" s="862"/>
      <c r="DK113" s="863"/>
      <c r="DL113" s="864" t="s">
        <v>445</v>
      </c>
      <c r="DM113" s="862"/>
      <c r="DN113" s="862"/>
      <c r="DO113" s="862"/>
      <c r="DP113" s="863"/>
      <c r="DQ113" s="864" t="s">
        <v>443</v>
      </c>
      <c r="DR113" s="862"/>
      <c r="DS113" s="862"/>
      <c r="DT113" s="862"/>
      <c r="DU113" s="863"/>
      <c r="DV113" s="909" t="s">
        <v>411</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12487</v>
      </c>
      <c r="AB114" s="862"/>
      <c r="AC114" s="862"/>
      <c r="AD114" s="862"/>
      <c r="AE114" s="863"/>
      <c r="AF114" s="864">
        <v>13222</v>
      </c>
      <c r="AG114" s="862"/>
      <c r="AH114" s="862"/>
      <c r="AI114" s="862"/>
      <c r="AJ114" s="863"/>
      <c r="AK114" s="864">
        <v>13211</v>
      </c>
      <c r="AL114" s="862"/>
      <c r="AM114" s="862"/>
      <c r="AN114" s="862"/>
      <c r="AO114" s="863"/>
      <c r="AP114" s="909">
        <v>0.7</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787331</v>
      </c>
      <c r="BR114" s="899"/>
      <c r="BS114" s="899"/>
      <c r="BT114" s="899"/>
      <c r="BU114" s="899"/>
      <c r="BV114" s="899">
        <v>761800</v>
      </c>
      <c r="BW114" s="899"/>
      <c r="BX114" s="899"/>
      <c r="BY114" s="899"/>
      <c r="BZ114" s="899"/>
      <c r="CA114" s="899">
        <v>604141</v>
      </c>
      <c r="CB114" s="899"/>
      <c r="CC114" s="899"/>
      <c r="CD114" s="899"/>
      <c r="CE114" s="899"/>
      <c r="CF114" s="960">
        <v>31.3</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417</v>
      </c>
      <c r="DH114" s="862"/>
      <c r="DI114" s="862"/>
      <c r="DJ114" s="862"/>
      <c r="DK114" s="863"/>
      <c r="DL114" s="864" t="s">
        <v>445</v>
      </c>
      <c r="DM114" s="862"/>
      <c r="DN114" s="862"/>
      <c r="DO114" s="862"/>
      <c r="DP114" s="863"/>
      <c r="DQ114" s="864" t="s">
        <v>417</v>
      </c>
      <c r="DR114" s="862"/>
      <c r="DS114" s="862"/>
      <c r="DT114" s="862"/>
      <c r="DU114" s="863"/>
      <c r="DV114" s="909" t="s">
        <v>411</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17087</v>
      </c>
      <c r="AB115" s="1008"/>
      <c r="AC115" s="1008"/>
      <c r="AD115" s="1008"/>
      <c r="AE115" s="1009"/>
      <c r="AF115" s="1010">
        <v>16391</v>
      </c>
      <c r="AG115" s="1008"/>
      <c r="AH115" s="1008"/>
      <c r="AI115" s="1008"/>
      <c r="AJ115" s="1009"/>
      <c r="AK115" s="1010">
        <v>16391</v>
      </c>
      <c r="AL115" s="1008"/>
      <c r="AM115" s="1008"/>
      <c r="AN115" s="1008"/>
      <c r="AO115" s="1009"/>
      <c r="AP115" s="1011">
        <v>0.9</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411</v>
      </c>
      <c r="BW115" s="899"/>
      <c r="BX115" s="899"/>
      <c r="BY115" s="899"/>
      <c r="BZ115" s="899"/>
      <c r="CA115" s="899" t="s">
        <v>411</v>
      </c>
      <c r="CB115" s="899"/>
      <c r="CC115" s="899"/>
      <c r="CD115" s="899"/>
      <c r="CE115" s="899"/>
      <c r="CF115" s="960" t="s">
        <v>445</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411</v>
      </c>
      <c r="DM115" s="862"/>
      <c r="DN115" s="862"/>
      <c r="DO115" s="862"/>
      <c r="DP115" s="863"/>
      <c r="DQ115" s="864" t="s">
        <v>445</v>
      </c>
      <c r="DR115" s="862"/>
      <c r="DS115" s="862"/>
      <c r="DT115" s="862"/>
      <c r="DU115" s="863"/>
      <c r="DV115" s="909" t="s">
        <v>443</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443</v>
      </c>
      <c r="AG116" s="862"/>
      <c r="AH116" s="862"/>
      <c r="AI116" s="862"/>
      <c r="AJ116" s="863"/>
      <c r="AK116" s="864" t="s">
        <v>445</v>
      </c>
      <c r="AL116" s="862"/>
      <c r="AM116" s="862"/>
      <c r="AN116" s="862"/>
      <c r="AO116" s="863"/>
      <c r="AP116" s="909" t="s">
        <v>445</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411</v>
      </c>
      <c r="BR116" s="899"/>
      <c r="BS116" s="899"/>
      <c r="BT116" s="899"/>
      <c r="BU116" s="899"/>
      <c r="BV116" s="899" t="s">
        <v>443</v>
      </c>
      <c r="BW116" s="899"/>
      <c r="BX116" s="899"/>
      <c r="BY116" s="899"/>
      <c r="BZ116" s="899"/>
      <c r="CA116" s="899" t="s">
        <v>417</v>
      </c>
      <c r="CB116" s="899"/>
      <c r="CC116" s="899"/>
      <c r="CD116" s="899"/>
      <c r="CE116" s="899"/>
      <c r="CF116" s="960" t="s">
        <v>411</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411</v>
      </c>
      <c r="DH116" s="862"/>
      <c r="DI116" s="862"/>
      <c r="DJ116" s="862"/>
      <c r="DK116" s="863"/>
      <c r="DL116" s="864" t="s">
        <v>445</v>
      </c>
      <c r="DM116" s="862"/>
      <c r="DN116" s="862"/>
      <c r="DO116" s="862"/>
      <c r="DP116" s="863"/>
      <c r="DQ116" s="864" t="s">
        <v>443</v>
      </c>
      <c r="DR116" s="862"/>
      <c r="DS116" s="862"/>
      <c r="DT116" s="862"/>
      <c r="DU116" s="863"/>
      <c r="DV116" s="909" t="s">
        <v>394</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671941</v>
      </c>
      <c r="AB117" s="994"/>
      <c r="AC117" s="994"/>
      <c r="AD117" s="994"/>
      <c r="AE117" s="995"/>
      <c r="AF117" s="996">
        <v>661114</v>
      </c>
      <c r="AG117" s="994"/>
      <c r="AH117" s="994"/>
      <c r="AI117" s="994"/>
      <c r="AJ117" s="995"/>
      <c r="AK117" s="996">
        <v>611639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417</v>
      </c>
      <c r="BR117" s="899"/>
      <c r="BS117" s="899"/>
      <c r="BT117" s="899"/>
      <c r="BU117" s="899"/>
      <c r="BV117" s="899" t="s">
        <v>394</v>
      </c>
      <c r="BW117" s="899"/>
      <c r="BX117" s="899"/>
      <c r="BY117" s="899"/>
      <c r="BZ117" s="899"/>
      <c r="CA117" s="899" t="s">
        <v>411</v>
      </c>
      <c r="CB117" s="899"/>
      <c r="CC117" s="899"/>
      <c r="CD117" s="899"/>
      <c r="CE117" s="899"/>
      <c r="CF117" s="960" t="s">
        <v>411</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411</v>
      </c>
      <c r="DH117" s="862"/>
      <c r="DI117" s="862"/>
      <c r="DJ117" s="862"/>
      <c r="DK117" s="863"/>
      <c r="DL117" s="864" t="s">
        <v>394</v>
      </c>
      <c r="DM117" s="862"/>
      <c r="DN117" s="862"/>
      <c r="DO117" s="862"/>
      <c r="DP117" s="863"/>
      <c r="DQ117" s="864" t="s">
        <v>411</v>
      </c>
      <c r="DR117" s="862"/>
      <c r="DS117" s="862"/>
      <c r="DT117" s="862"/>
      <c r="DU117" s="863"/>
      <c r="DV117" s="909" t="s">
        <v>394</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312</v>
      </c>
      <c r="AG118" s="987"/>
      <c r="AH118" s="987"/>
      <c r="AI118" s="987"/>
      <c r="AJ118" s="988"/>
      <c r="AK118" s="989" t="s">
        <v>311</v>
      </c>
      <c r="AL118" s="987"/>
      <c r="AM118" s="987"/>
      <c r="AN118" s="987"/>
      <c r="AO118" s="988"/>
      <c r="AP118" s="990" t="s">
        <v>437</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411</v>
      </c>
      <c r="BR118" s="930"/>
      <c r="BS118" s="930"/>
      <c r="BT118" s="930"/>
      <c r="BU118" s="930"/>
      <c r="BV118" s="930" t="s">
        <v>411</v>
      </c>
      <c r="BW118" s="930"/>
      <c r="BX118" s="930"/>
      <c r="BY118" s="930"/>
      <c r="BZ118" s="930"/>
      <c r="CA118" s="930" t="s">
        <v>417</v>
      </c>
      <c r="CB118" s="930"/>
      <c r="CC118" s="930"/>
      <c r="CD118" s="930"/>
      <c r="CE118" s="930"/>
      <c r="CF118" s="960" t="s">
        <v>417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417</v>
      </c>
      <c r="DH118" s="862"/>
      <c r="DI118" s="862"/>
      <c r="DJ118" s="862"/>
      <c r="DK118" s="863"/>
      <c r="DL118" s="864" t="s">
        <v>411</v>
      </c>
      <c r="DM118" s="862"/>
      <c r="DN118" s="862"/>
      <c r="DO118" s="862"/>
      <c r="DP118" s="863"/>
      <c r="DQ118" s="864" t="s">
        <v>417</v>
      </c>
      <c r="DR118" s="862"/>
      <c r="DS118" s="862"/>
      <c r="DT118" s="862"/>
      <c r="DU118" s="863"/>
      <c r="DV118" s="909" t="s">
        <v>394</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417</v>
      </c>
      <c r="AB119" s="980"/>
      <c r="AC119" s="980"/>
      <c r="AD119" s="980"/>
      <c r="AE119" s="981"/>
      <c r="AF119" s="982" t="s">
        <v>417</v>
      </c>
      <c r="AG119" s="980"/>
      <c r="AH119" s="980"/>
      <c r="AI119" s="980"/>
      <c r="AJ119" s="981"/>
      <c r="AK119" s="982" t="s">
        <v>417</v>
      </c>
      <c r="AL119" s="980"/>
      <c r="AM119" s="980"/>
      <c r="AN119" s="980"/>
      <c r="AO119" s="981"/>
      <c r="AP119" s="983" t="s">
        <v>411</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469</v>
      </c>
      <c r="BP119" s="963"/>
      <c r="BQ119" s="967">
        <v>6917652</v>
      </c>
      <c r="BR119" s="930"/>
      <c r="BS119" s="930"/>
      <c r="BT119" s="930"/>
      <c r="BU119" s="930"/>
      <c r="BV119" s="930">
        <v>6585331</v>
      </c>
      <c r="BW119" s="930"/>
      <c r="BX119" s="930"/>
      <c r="BY119" s="930"/>
      <c r="BZ119" s="930"/>
      <c r="CA119" s="930">
        <v>6624687</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222886</v>
      </c>
      <c r="DH119" s="845"/>
      <c r="DI119" s="845"/>
      <c r="DJ119" s="845"/>
      <c r="DK119" s="846"/>
      <c r="DL119" s="847">
        <v>205457</v>
      </c>
      <c r="DM119" s="845"/>
      <c r="DN119" s="845"/>
      <c r="DO119" s="845"/>
      <c r="DP119" s="846"/>
      <c r="DQ119" s="847">
        <v>187828</v>
      </c>
      <c r="DR119" s="845"/>
      <c r="DS119" s="845"/>
      <c r="DT119" s="845"/>
      <c r="DU119" s="846"/>
      <c r="DV119" s="933">
        <v>9.6999999999999993</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411</v>
      </c>
      <c r="AG120" s="862"/>
      <c r="AH120" s="862"/>
      <c r="AI120" s="862"/>
      <c r="AJ120" s="863"/>
      <c r="AK120" s="864" t="s">
        <v>417</v>
      </c>
      <c r="AL120" s="862"/>
      <c r="AM120" s="862"/>
      <c r="AN120" s="862"/>
      <c r="AO120" s="863"/>
      <c r="AP120" s="909" t="s">
        <v>411</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2056865</v>
      </c>
      <c r="BR120" s="927"/>
      <c r="BS120" s="927"/>
      <c r="BT120" s="927"/>
      <c r="BU120" s="927"/>
      <c r="BV120" s="927">
        <v>1944650</v>
      </c>
      <c r="BW120" s="927"/>
      <c r="BX120" s="927"/>
      <c r="BY120" s="927"/>
      <c r="BZ120" s="927"/>
      <c r="CA120" s="927">
        <v>1763098</v>
      </c>
      <c r="CB120" s="927"/>
      <c r="CC120" s="927"/>
      <c r="CD120" s="927"/>
      <c r="CE120" s="927"/>
      <c r="CF120" s="951">
        <v>91.5</v>
      </c>
      <c r="CG120" s="952"/>
      <c r="CH120" s="952"/>
      <c r="CI120" s="952"/>
      <c r="CJ120" s="952"/>
      <c r="CK120" s="953" t="s">
        <v>473</v>
      </c>
      <c r="CL120" s="937"/>
      <c r="CM120" s="937"/>
      <c r="CN120" s="937"/>
      <c r="CO120" s="938"/>
      <c r="CP120" s="957" t="s">
        <v>414</v>
      </c>
      <c r="CQ120" s="958"/>
      <c r="CR120" s="958"/>
      <c r="CS120" s="958"/>
      <c r="CT120" s="958"/>
      <c r="CU120" s="958"/>
      <c r="CV120" s="958"/>
      <c r="CW120" s="958"/>
      <c r="CX120" s="958"/>
      <c r="CY120" s="958"/>
      <c r="CZ120" s="958"/>
      <c r="DA120" s="958"/>
      <c r="DB120" s="958"/>
      <c r="DC120" s="958"/>
      <c r="DD120" s="958"/>
      <c r="DE120" s="958"/>
      <c r="DF120" s="959"/>
      <c r="DG120" s="946" t="s">
        <v>411</v>
      </c>
      <c r="DH120" s="927"/>
      <c r="DI120" s="927"/>
      <c r="DJ120" s="927"/>
      <c r="DK120" s="927"/>
      <c r="DL120" s="927" t="s">
        <v>411</v>
      </c>
      <c r="DM120" s="927"/>
      <c r="DN120" s="927"/>
      <c r="DO120" s="927"/>
      <c r="DP120" s="927"/>
      <c r="DQ120" s="927">
        <v>899736</v>
      </c>
      <c r="DR120" s="927"/>
      <c r="DS120" s="927"/>
      <c r="DT120" s="927"/>
      <c r="DU120" s="927"/>
      <c r="DV120" s="928">
        <v>46.7</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411</v>
      </c>
      <c r="AG121" s="862"/>
      <c r="AH121" s="862"/>
      <c r="AI121" s="862"/>
      <c r="AJ121" s="863"/>
      <c r="AK121" s="864" t="s">
        <v>394</v>
      </c>
      <c r="AL121" s="862"/>
      <c r="AM121" s="862"/>
      <c r="AN121" s="862"/>
      <c r="AO121" s="863"/>
      <c r="AP121" s="909" t="s">
        <v>394</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160890</v>
      </c>
      <c r="BR121" s="899"/>
      <c r="BS121" s="899"/>
      <c r="BT121" s="899"/>
      <c r="BU121" s="899"/>
      <c r="BV121" s="899">
        <v>158979</v>
      </c>
      <c r="BW121" s="899"/>
      <c r="BX121" s="899"/>
      <c r="BY121" s="899"/>
      <c r="BZ121" s="899"/>
      <c r="CA121" s="899">
        <v>145965</v>
      </c>
      <c r="CB121" s="899"/>
      <c r="CC121" s="899"/>
      <c r="CD121" s="899"/>
      <c r="CE121" s="899"/>
      <c r="CF121" s="960">
        <v>7.6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756404</v>
      </c>
      <c r="DH121" s="899"/>
      <c r="DI121" s="899"/>
      <c r="DJ121" s="899"/>
      <c r="DK121" s="899"/>
      <c r="DL121" s="899">
        <v>639852</v>
      </c>
      <c r="DM121" s="899"/>
      <c r="DN121" s="899"/>
      <c r="DO121" s="899"/>
      <c r="DP121" s="899"/>
      <c r="DQ121" s="899">
        <v>554751</v>
      </c>
      <c r="DR121" s="899"/>
      <c r="DS121" s="899"/>
      <c r="DT121" s="899"/>
      <c r="DU121" s="899"/>
      <c r="DV121" s="876">
        <v>28.8</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417</v>
      </c>
      <c r="AB122" s="862"/>
      <c r="AC122" s="862"/>
      <c r="AD122" s="862"/>
      <c r="AE122" s="863"/>
      <c r="AF122" s="864" t="s">
        <v>417</v>
      </c>
      <c r="AG122" s="862"/>
      <c r="AH122" s="862"/>
      <c r="AI122" s="862"/>
      <c r="AJ122" s="863"/>
      <c r="AK122" s="864" t="s">
        <v>394</v>
      </c>
      <c r="AL122" s="862"/>
      <c r="AM122" s="862"/>
      <c r="AN122" s="862"/>
      <c r="AO122" s="863"/>
      <c r="AP122" s="909" t="s">
        <v>417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4355242</v>
      </c>
      <c r="BR122" s="930"/>
      <c r="BS122" s="930"/>
      <c r="BT122" s="930"/>
      <c r="BU122" s="930"/>
      <c r="BV122" s="930">
        <v>4150448</v>
      </c>
      <c r="BW122" s="930"/>
      <c r="BX122" s="930"/>
      <c r="BY122" s="930"/>
      <c r="BZ122" s="930"/>
      <c r="CA122" s="930">
        <v>3997220</v>
      </c>
      <c r="CB122" s="930"/>
      <c r="CC122" s="930"/>
      <c r="CD122" s="930"/>
      <c r="CE122" s="930"/>
      <c r="CF122" s="931">
        <v>207.4</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t="s">
        <v>411</v>
      </c>
      <c r="DM122" s="899"/>
      <c r="DN122" s="899"/>
      <c r="DO122" s="899"/>
      <c r="DP122" s="899"/>
      <c r="DQ122" s="899" t="s">
        <v>411</v>
      </c>
      <c r="DR122" s="899"/>
      <c r="DS122" s="899"/>
      <c r="DT122" s="899"/>
      <c r="DU122" s="899"/>
      <c r="DV122" s="876" t="s">
        <v>443</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411</v>
      </c>
      <c r="AB123" s="862"/>
      <c r="AC123" s="862"/>
      <c r="AD123" s="862"/>
      <c r="AE123" s="863"/>
      <c r="AF123" s="864" t="s">
        <v>443</v>
      </c>
      <c r="AG123" s="862"/>
      <c r="AH123" s="862"/>
      <c r="AI123" s="862"/>
      <c r="AJ123" s="863"/>
      <c r="AK123" s="864" t="s">
        <v>411</v>
      </c>
      <c r="AL123" s="862"/>
      <c r="AM123" s="862"/>
      <c r="AN123" s="862"/>
      <c r="AO123" s="863"/>
      <c r="AP123" s="909" t="s">
        <v>411</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479</v>
      </c>
      <c r="BP123" s="963"/>
      <c r="BQ123" s="917">
        <v>6572997</v>
      </c>
      <c r="BR123" s="918"/>
      <c r="BS123" s="918"/>
      <c r="BT123" s="918"/>
      <c r="BU123" s="918"/>
      <c r="BV123" s="918">
        <v>6254077</v>
      </c>
      <c r="BW123" s="918"/>
      <c r="BX123" s="918"/>
      <c r="BY123" s="918"/>
      <c r="BZ123" s="918"/>
      <c r="CA123" s="918">
        <v>5906283</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t="s">
        <v>411</v>
      </c>
      <c r="DH123" s="862"/>
      <c r="DI123" s="862"/>
      <c r="DJ123" s="862"/>
      <c r="DK123" s="863"/>
      <c r="DL123" s="864" t="s">
        <v>411</v>
      </c>
      <c r="DM123" s="862"/>
      <c r="DN123" s="862"/>
      <c r="DO123" s="862"/>
      <c r="DP123" s="863"/>
      <c r="DQ123" s="864" t="s">
        <v>411</v>
      </c>
      <c r="DR123" s="862"/>
      <c r="DS123" s="862"/>
      <c r="DT123" s="862"/>
      <c r="DU123" s="863"/>
      <c r="DV123" s="909" t="s">
        <v>411</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411</v>
      </c>
      <c r="AB124" s="862"/>
      <c r="AC124" s="862"/>
      <c r="AD124" s="862"/>
      <c r="AE124" s="863"/>
      <c r="AF124" s="864" t="s">
        <v>411</v>
      </c>
      <c r="AG124" s="862"/>
      <c r="AH124" s="862"/>
      <c r="AI124" s="862"/>
      <c r="AJ124" s="863"/>
      <c r="AK124" s="864" t="s">
        <v>411</v>
      </c>
      <c r="AL124" s="862"/>
      <c r="AM124" s="862"/>
      <c r="AN124" s="862"/>
      <c r="AO124" s="863"/>
      <c r="AP124" s="909" t="s">
        <v>411</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17.7</v>
      </c>
      <c r="BR124" s="916"/>
      <c r="BS124" s="916"/>
      <c r="BT124" s="916"/>
      <c r="BU124" s="916"/>
      <c r="BV124" s="916">
        <v>17</v>
      </c>
      <c r="BW124" s="916"/>
      <c r="BX124" s="916"/>
      <c r="BY124" s="916"/>
      <c r="BZ124" s="916"/>
      <c r="CA124" s="916">
        <v>37.200000000000003</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1051156</v>
      </c>
      <c r="DH124" s="845"/>
      <c r="DI124" s="845"/>
      <c r="DJ124" s="845"/>
      <c r="DK124" s="846"/>
      <c r="DL124" s="847">
        <v>977773</v>
      </c>
      <c r="DM124" s="845"/>
      <c r="DN124" s="845"/>
      <c r="DO124" s="845"/>
      <c r="DP124" s="846"/>
      <c r="DQ124" s="847" t="s">
        <v>411</v>
      </c>
      <c r="DR124" s="845"/>
      <c r="DS124" s="845"/>
      <c r="DT124" s="845"/>
      <c r="DU124" s="846"/>
      <c r="DV124" s="933" t="s">
        <v>411</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411</v>
      </c>
      <c r="AB125" s="862"/>
      <c r="AC125" s="862"/>
      <c r="AD125" s="862"/>
      <c r="AE125" s="863"/>
      <c r="AF125" s="864" t="s">
        <v>417</v>
      </c>
      <c r="AG125" s="862"/>
      <c r="AH125" s="862"/>
      <c r="AI125" s="862"/>
      <c r="AJ125" s="863"/>
      <c r="AK125" s="864" t="s">
        <v>411</v>
      </c>
      <c r="AL125" s="862"/>
      <c r="AM125" s="862"/>
      <c r="AN125" s="862"/>
      <c r="AO125" s="863"/>
      <c r="AP125" s="909" t="s">
        <v>411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411</v>
      </c>
      <c r="DH125" s="927"/>
      <c r="DI125" s="927"/>
      <c r="DJ125" s="927"/>
      <c r="DK125" s="927"/>
      <c r="DL125" s="927" t="s">
        <v>411</v>
      </c>
      <c r="DM125" s="927"/>
      <c r="DN125" s="927"/>
      <c r="DO125" s="927"/>
      <c r="DP125" s="927"/>
      <c r="DQ125" s="927" t="s">
        <v>411</v>
      </c>
      <c r="DR125" s="927"/>
      <c r="DS125" s="927"/>
      <c r="DT125" s="927"/>
      <c r="DU125" s="927"/>
      <c r="DV125" s="928" t="s">
        <v>411</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16391</v>
      </c>
      <c r="AB126" s="862"/>
      <c r="AC126" s="862"/>
      <c r="AD126" s="862"/>
      <c r="AE126" s="863"/>
      <c r="AF126" s="864">
        <v>16391</v>
      </c>
      <c r="AG126" s="862"/>
      <c r="AH126" s="862"/>
      <c r="AI126" s="862"/>
      <c r="AJ126" s="863"/>
      <c r="AK126" s="864">
        <v>16391</v>
      </c>
      <c r="AL126" s="862"/>
      <c r="AM126" s="862"/>
      <c r="AN126" s="862"/>
      <c r="AO126" s="863"/>
      <c r="AP126" s="909">
        <v>0.9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411</v>
      </c>
      <c r="DH126" s="899"/>
      <c r="DI126" s="899"/>
      <c r="DJ126" s="899"/>
      <c r="DK126" s="899"/>
      <c r="DL126" s="899" t="s">
        <v>411</v>
      </c>
      <c r="DM126" s="899"/>
      <c r="DN126" s="899"/>
      <c r="DO126" s="899"/>
      <c r="DP126" s="899"/>
      <c r="DQ126" s="899" t="s">
        <v>485</v>
      </c>
      <c r="DR126" s="899"/>
      <c r="DS126" s="899"/>
      <c r="DT126" s="899"/>
      <c r="DU126" s="899"/>
      <c r="DV126" s="876" t="s">
        <v>486</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696</v>
      </c>
      <c r="AB127" s="862"/>
      <c r="AC127" s="862"/>
      <c r="AD127" s="862"/>
      <c r="AE127" s="863"/>
      <c r="AF127" s="864" t="s">
        <v>411</v>
      </c>
      <c r="AG127" s="862"/>
      <c r="AH127" s="862"/>
      <c r="AI127" s="862"/>
      <c r="AJ127" s="863"/>
      <c r="AK127" s="864" t="s">
        <v>411</v>
      </c>
      <c r="AL127" s="862"/>
      <c r="AM127" s="862"/>
      <c r="AN127" s="862"/>
      <c r="AO127" s="863"/>
      <c r="AP127" s="909" t="s">
        <v>411</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411</v>
      </c>
      <c r="DH127" s="899"/>
      <c r="DI127" s="899"/>
      <c r="DJ127" s="899"/>
      <c r="DK127" s="899"/>
      <c r="DL127" s="899" t="s">
        <v>493</v>
      </c>
      <c r="DM127" s="899"/>
      <c r="DN127" s="899"/>
      <c r="DO127" s="899"/>
      <c r="DP127" s="899"/>
      <c r="DQ127" s="899" t="s">
        <v>493</v>
      </c>
      <c r="DR127" s="899"/>
      <c r="DS127" s="899"/>
      <c r="DT127" s="899"/>
      <c r="DU127" s="899"/>
      <c r="DV127" s="876" t="s">
        <v>411</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24628</v>
      </c>
      <c r="AB128" s="883"/>
      <c r="AC128" s="883"/>
      <c r="AD128" s="883"/>
      <c r="AE128" s="884"/>
      <c r="AF128" s="885">
        <v>36347</v>
      </c>
      <c r="AG128" s="883"/>
      <c r="AH128" s="883"/>
      <c r="AI128" s="883"/>
      <c r="AJ128" s="884"/>
      <c r="AK128" s="885">
        <v>35756</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411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411</v>
      </c>
      <c r="DH128" s="873"/>
      <c r="DI128" s="873"/>
      <c r="DJ128" s="873"/>
      <c r="DK128" s="873"/>
      <c r="DL128" s="873" t="s">
        <v>411</v>
      </c>
      <c r="DM128" s="873"/>
      <c r="DN128" s="873"/>
      <c r="DO128" s="873"/>
      <c r="DP128" s="873"/>
      <c r="DQ128" s="873" t="s">
        <v>486</v>
      </c>
      <c r="DR128" s="873"/>
      <c r="DS128" s="873"/>
      <c r="DT128" s="873"/>
      <c r="DU128" s="873"/>
      <c r="DV128" s="874" t="s">
        <v>411</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2477629</v>
      </c>
      <c r="AB129" s="862"/>
      <c r="AC129" s="862"/>
      <c r="AD129" s="862"/>
      <c r="AE129" s="863"/>
      <c r="AF129" s="864">
        <v>2464273</v>
      </c>
      <c r="AG129" s="862"/>
      <c r="AH129" s="862"/>
      <c r="AI129" s="862"/>
      <c r="AJ129" s="863"/>
      <c r="AK129" s="864">
        <v>2412521</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486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532168</v>
      </c>
      <c r="AB130" s="862"/>
      <c r="AC130" s="862"/>
      <c r="AD130" s="862"/>
      <c r="AE130" s="863"/>
      <c r="AF130" s="864">
        <v>523343</v>
      </c>
      <c r="AG130" s="862"/>
      <c r="AH130" s="862"/>
      <c r="AI130" s="862"/>
      <c r="AJ130" s="863"/>
      <c r="AK130" s="864">
        <v>485190</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5.2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1945461</v>
      </c>
      <c r="AB131" s="845"/>
      <c r="AC131" s="845"/>
      <c r="AD131" s="845"/>
      <c r="AE131" s="846"/>
      <c r="AF131" s="847">
        <v>1940930</v>
      </c>
      <c r="AG131" s="845"/>
      <c r="AH131" s="845"/>
      <c r="AI131" s="845"/>
      <c r="AJ131" s="846"/>
      <c r="AK131" s="847">
        <v>1927331</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37.200000000000003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5.9186485879999999</v>
      </c>
      <c r="AB132" s="825"/>
      <c r="AC132" s="825"/>
      <c r="AD132" s="825"/>
      <c r="AE132" s="826"/>
      <c r="AF132" s="827">
        <v>5.2255362119999997</v>
      </c>
      <c r="AG132" s="825"/>
      <c r="AH132" s="825"/>
      <c r="AI132" s="825"/>
      <c r="AJ132" s="826"/>
      <c r="AK132" s="827">
        <v>4.7056265890000004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5.6</v>
      </c>
      <c r="AB133" s="804"/>
      <c r="AC133" s="804"/>
      <c r="AD133" s="804"/>
      <c r="AE133" s="805"/>
      <c r="AF133" s="803">
        <v>5.4</v>
      </c>
      <c r="AG133" s="804"/>
      <c r="AH133" s="804"/>
      <c r="AI133" s="804"/>
      <c r="AJ133" s="805"/>
      <c r="AK133" s="803">
        <v>5.2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iz8vcfOaST5DGWI9sbhqK+yEvHLxHbiOT1wllK0LmToKFMVSsOcwKMNL78ON/5iRHb241ZF/icTovrsO0jSlA==" saltValue="ATSAcfSD4Q+IiVXPXKLY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2ghNJxcdwI1PqBhZBakaGKug1Gur9usPva4MxMkjrONKRQmIYmZKnMrnm6LlIG+QQbx6GgQGGaspxTfybZBjw==" saltValue="D3cGtWlrZQznYHKEBkUa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HCfEbhicY5TknGTJ+G6yKmjkieB4Pdu1KxWm8zrLL1R0IR0TAgI5IjzhbhD/BAK3CZJegAo52MB2/4MsxBA==" saltValue="8QKlW2jBhqJAsUraDCKu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677907</v>
      </c>
      <c r="AP9" s="313">
        <v>155448</v>
      </c>
      <c r="AQ9" s="314">
        <v>218185</v>
      </c>
      <c r="AR9" s="315">
        <v>-28.8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105635</v>
      </c>
      <c r="AP10" s="316">
        <v>24223</v>
      </c>
      <c r="AQ10" s="317">
        <v>27381</v>
      </c>
      <c r="AR10" s="318">
        <v>-11.5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141847</v>
      </c>
      <c r="AP11" s="316">
        <v>32526</v>
      </c>
      <c r="AQ11" s="317">
        <v>25697</v>
      </c>
      <c r="AR11" s="318">
        <v>26.6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4359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17807</v>
      </c>
      <c r="AP14" s="316">
        <v>4083</v>
      </c>
      <c r="AQ14" s="317">
        <v>8999</v>
      </c>
      <c r="AR14" s="318">
        <v>-54.6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10808</v>
      </c>
      <c r="AP15" s="316">
        <v>2478</v>
      </c>
      <c r="AQ15" s="317">
        <v>6052</v>
      </c>
      <c r="AR15" s="318">
        <v>-59.1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-57913</v>
      </c>
      <c r="AP16" s="316">
        <v>-13280</v>
      </c>
      <c r="AQ16" s="317">
        <v>-19480</v>
      </c>
      <c r="AR16" s="318">
        <v>-31.8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896091</v>
      </c>
      <c r="AP17" s="316">
        <v>205478</v>
      </c>
      <c r="AQ17" s="317">
        <v>271195</v>
      </c>
      <c r="AR17" s="318">
        <v>-24.2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17.89</v>
      </c>
      <c r="AP21" s="329">
        <v>25.46</v>
      </c>
      <c r="AQ21" s="330">
        <v>-7.57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95.7</v>
      </c>
      <c r="AP22" s="334">
        <v>93.7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430916</v>
      </c>
      <c r="AP32" s="343">
        <v>98811</v>
      </c>
      <c r="AQ32" s="344">
        <v>157756</v>
      </c>
      <c r="AR32" s="345">
        <v>-37.4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151121</v>
      </c>
      <c r="AP35" s="343">
        <v>34653</v>
      </c>
      <c r="AQ35" s="344">
        <v>29837</v>
      </c>
      <c r="AR35" s="345">
        <v>16.100000000000001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13211</v>
      </c>
      <c r="AP36" s="343">
        <v>3029</v>
      </c>
      <c r="AQ36" s="344">
        <v>5452</v>
      </c>
      <c r="AR36" s="345">
        <v>-44.4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16391</v>
      </c>
      <c r="AP37" s="343">
        <v>3759</v>
      </c>
      <c r="AQ37" s="344">
        <v>1300</v>
      </c>
      <c r="AR37" s="345">
        <v>189.2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36</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-35756</v>
      </c>
      <c r="AP39" s="343">
        <v>-8199</v>
      </c>
      <c r="AQ39" s="344">
        <v>-9131</v>
      </c>
      <c r="AR39" s="345">
        <v>-10.199999999999999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-485190</v>
      </c>
      <c r="AP40" s="343">
        <v>-111257</v>
      </c>
      <c r="AQ40" s="344">
        <v>-138994</v>
      </c>
      <c r="AR40" s="345">
        <v>-20</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90693</v>
      </c>
      <c r="AP41" s="343">
        <v>20796</v>
      </c>
      <c r="AQ41" s="344">
        <v>46254</v>
      </c>
      <c r="AR41" s="345">
        <v>-55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381585</v>
      </c>
      <c r="AN51" s="365">
        <v>79036</v>
      </c>
      <c r="AO51" s="366">
        <v>-2.4</v>
      </c>
      <c r="AP51" s="367">
        <v>287914</v>
      </c>
      <c r="AQ51" s="368">
        <v>140.6</v>
      </c>
      <c r="AR51" s="369">
        <v>-143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274831</v>
      </c>
      <c r="AN52" s="373">
        <v>56924</v>
      </c>
      <c r="AO52" s="374">
        <v>-2.4</v>
      </c>
      <c r="AP52" s="375">
        <v>146531</v>
      </c>
      <c r="AQ52" s="376">
        <v>114</v>
      </c>
      <c r="AR52" s="377">
        <v>-116.4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446339</v>
      </c>
      <c r="AN53" s="365">
        <v>93966</v>
      </c>
      <c r="AO53" s="366">
        <v>18.899999999999999</v>
      </c>
      <c r="AP53" s="367">
        <v>310300</v>
      </c>
      <c r="AQ53" s="368">
        <v>7.8</v>
      </c>
      <c r="AR53" s="369">
        <v>11.1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331030</v>
      </c>
      <c r="AN54" s="373">
        <v>69691</v>
      </c>
      <c r="AO54" s="374">
        <v>22.4</v>
      </c>
      <c r="AP54" s="375">
        <v>157576</v>
      </c>
      <c r="AQ54" s="376">
        <v>7.5</v>
      </c>
      <c r="AR54" s="377">
        <v>14.9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510619</v>
      </c>
      <c r="AN55" s="365">
        <v>110142</v>
      </c>
      <c r="AO55" s="366">
        <v>17.2</v>
      </c>
      <c r="AP55" s="367">
        <v>317319</v>
      </c>
      <c r="AQ55" s="368">
        <v>2.2999999999999998</v>
      </c>
      <c r="AR55" s="369">
        <v>14.9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307233</v>
      </c>
      <c r="AN56" s="373">
        <v>66271</v>
      </c>
      <c r="AO56" s="374">
        <v>-4.9000000000000004</v>
      </c>
      <c r="AP56" s="375">
        <v>164214</v>
      </c>
      <c r="AQ56" s="376">
        <v>4.2</v>
      </c>
      <c r="AR56" s="377">
        <v>-9.1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364603</v>
      </c>
      <c r="AN57" s="365">
        <v>80309</v>
      </c>
      <c r="AO57" s="366">
        <v>-27.1</v>
      </c>
      <c r="AP57" s="367">
        <v>289738</v>
      </c>
      <c r="AQ57" s="368">
        <v>-8.6999999999999993</v>
      </c>
      <c r="AR57" s="369">
        <v>-18.399999999999999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224806</v>
      </c>
      <c r="AN58" s="373">
        <v>49517</v>
      </c>
      <c r="AO58" s="374">
        <v>-25.3</v>
      </c>
      <c r="AP58" s="375">
        <v>156238</v>
      </c>
      <c r="AQ58" s="376">
        <v>-4.9000000000000004</v>
      </c>
      <c r="AR58" s="377">
        <v>-20.399999999999999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541719</v>
      </c>
      <c r="AN59" s="365">
        <v>124219</v>
      </c>
      <c r="AO59" s="366">
        <v>54.7</v>
      </c>
      <c r="AP59" s="367">
        <v>316937</v>
      </c>
      <c r="AQ59" s="368">
        <v>9.4</v>
      </c>
      <c r="AR59" s="369">
        <v>45.3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405322</v>
      </c>
      <c r="AN60" s="373">
        <v>92942</v>
      </c>
      <c r="AO60" s="374">
        <v>87.7</v>
      </c>
      <c r="AP60" s="375">
        <v>199150</v>
      </c>
      <c r="AQ60" s="376">
        <v>27.5</v>
      </c>
      <c r="AR60" s="377">
        <v>60.2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448973</v>
      </c>
      <c r="AN61" s="380">
        <v>97534</v>
      </c>
      <c r="AO61" s="381">
        <v>12.3</v>
      </c>
      <c r="AP61" s="382">
        <v>304442</v>
      </c>
      <c r="AQ61" s="383">
        <v>30.3</v>
      </c>
      <c r="AR61" s="369">
        <v>-18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308644</v>
      </c>
      <c r="AN62" s="373">
        <v>67069</v>
      </c>
      <c r="AO62" s="374">
        <v>15.5</v>
      </c>
      <c r="AP62" s="375">
        <v>164742</v>
      </c>
      <c r="AQ62" s="376">
        <v>29.7</v>
      </c>
      <c r="AR62" s="377">
        <v>-14.2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9xUqIvL5M+gFs/CzdV/VlEOvBEWLfX+D9bMW0ZxItYSVxTXGvY7Td7O/rKFeLvUYwM/lRMtJIhqqHVxMxdX0Q==" saltValue="2H9LJq6Qx51xpL7t/xW8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s4GnMW2t0GTWdAYuytgGCWsW/c3n8zz/Q1cAapR6lGSxn9boUN05RRJxHJwzH3To2Y4oWBpAnzRgWtBDYrmHlA==" saltValue="1vtwfyQUDrAFB8Ai2A4I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B9dSHDaI1D00rCYh0vhuVm3CjTabtJ5IjyJb3ApjJHWq0QQDCE56lgdCmYxabj0GDzqcI0Z4j5szlg/McZpA==" saltValue="N0B/7kQmpi5EIAd2F0R2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39.409999999999997</v>
      </c>
      <c r="G47" s="12">
        <v>39.119999999999997</v>
      </c>
      <c r="H47" s="12">
        <v>36.729999999999997</v>
      </c>
      <c r="I47" s="12">
        <v>35.71</v>
      </c>
      <c r="J47" s="13">
        <v>33.380000000000003</v>
      </c>
    </row>
    <row r="48" spans="2:10" ht="57.75" customHeight="1" x14ac:dyDescent="0.15">
      <c r="B48" s="14"/>
      <c r="C48" s="1238" t="s">
        <v>4</v>
      </c>
      <c r="D48" s="1238"/>
      <c r="E48" s="1239"/>
      <c r="F48" s="15">
        <v>2.34</v>
      </c>
      <c r="G48" s="16">
        <v>2.9</v>
      </c>
      <c r="H48" s="16">
        <v>2.2999999999999998</v>
      </c>
      <c r="I48" s="16">
        <v>2.71</v>
      </c>
      <c r="J48" s="17">
        <v>2.86</v>
      </c>
    </row>
    <row r="49" spans="2:10" ht="57.75" customHeight="1" thickBot="1" x14ac:dyDescent="0.2">
      <c r="B49" s="18"/>
      <c r="C49" s="1240" t="s">
        <v>5</v>
      </c>
      <c r="D49" s="1240"/>
      <c r="E49" s="1241"/>
      <c r="F49" s="19" t="s">
        <v>567</v>
      </c>
      <c r="G49" s="20" t="s">
        <v>568</v>
      </c>
      <c r="H49" s="20" t="s">
        <v>569</v>
      </c>
      <c r="I49" s="20" t="s">
        <v>570</v>
      </c>
      <c r="J49" s="21" t="s">
        <v>571</v>
      </c>
    </row>
    <row r="50" spans="2:10" ht="13.5" customHeight="1" x14ac:dyDescent="0.15"/>
  </sheetData>
  <sheetProtection algorithmName="SHA-512" hashValue="M/qQCLGj3B6B/It+Uyb16qc/oCduG4LhwiENZ8Mo/r0VnOhaoKWise0SrJuBbgNER8blqdDDekWGZK33RpCPbw==" saltValue="Z+LXhc3H/3lGtmz8oXU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2021-10-13T04:01:00Z</cp:lastPrinted>
  <dcterms:created xsi:type="dcterms:W3CDTF">2021-02-05T02:38:23Z</dcterms:created>
  <dcterms:modified xsi:type="dcterms:W3CDTF">2021-10-13T09:00:57Z</dcterms:modified>
  <cp:category/>
</cp:coreProperties>
</file>