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88" i="11" l="1"/>
  <c r="AP88" i="11"/>
  <c r="AF88" i="11"/>
  <c r="AP23" i="11" l="1"/>
  <c r="V23" i="11"/>
  <c r="AA23" i="11"/>
  <c r="Q23" i="11"/>
  <c r="BG34"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AM35" i="9"/>
  <c r="C35" i="9"/>
  <c r="BW34" i="9"/>
  <c r="BW35" i="9" s="1"/>
  <c r="BW36" i="9" s="1"/>
  <c r="BW37" i="9" s="1"/>
  <c r="BW38" i="9" s="1"/>
  <c r="BW39" i="9" s="1"/>
  <c r="BW40" i="9" s="1"/>
  <c r="BW41" i="9" s="1"/>
  <c r="BW42" i="9" s="1"/>
  <c r="BW43" i="9" s="1"/>
  <c r="AM34" i="9"/>
  <c r="U34" i="9"/>
  <c r="C34" i="9"/>
  <c r="CO34" i="9" l="1"/>
  <c r="U35" i="9"/>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<sst xmlns="http://schemas.openxmlformats.org/spreadsheetml/2006/main" count="1095" uniqueCount="547">
  <si>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</si>
  <si>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</si>
  <si>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</si>
  <si>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</si>
  <si>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</si>
  <si>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</si>
  <si>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</si>
  <si>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</si>
  <si>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</si>
  <si>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</si>
  <si>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</si>
  <si>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</si>
  <si>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</si>
  <si>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</si>
  <si>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</si>
  <si>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</si>
  <si>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</si>
  <si>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</si>
  <si>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</si>
  <si>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</si>
  <si>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</si>
  <si>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</si>
  <si>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</si>
  <si>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</si>
  <si>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</si>
  <si>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</si>
  <si>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</si>
  <si>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</si>
  <si>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</si>
  <si>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</si>
  <si>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</si>
  <si>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</si>
  <si>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</si>
  <si>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</si>
  <si>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</si>
  <si>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</si>
  <si>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</si>
  <si>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</si>
  <si>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</si>
  <si>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</si>
  <si>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</si>
  <si>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</si>
  <si>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</si>
  <si>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</si>
  <si>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</si>
  <si>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</si>
  <si>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</si>
  <si>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</si>
  <si>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</si>
  <si>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</si>
  <si>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</si>
  <si>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</si>
  <si>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</si>
  <si>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</si>
  <si>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</si>
  <si>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</si>
  <si>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</si>
  <si>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</si>
  <si>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</si>
  <si>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</si>
  <si>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</si>
  <si>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</si>
  <si>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</si>
  <si>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</si>
  <si>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</si>
  <si>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</si>
  <si>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</si>
  <si>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</si>
  <si>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</si>
  <si>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</si>
  <si>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</si>
  <si>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</si>
  <si>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</si>
  <si>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</si>
  <si>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</si>
  <si>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</si>
  <si>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</si>
  <si>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</si>
  <si>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</si>
  <si>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</si>
  <si>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</si>
  <si>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</si>
  <si>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大鹿村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</si>
  <si>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</si>
  <si>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</si>
  <si>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</si>
  <si>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</si>
  <si>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</si>
  <si>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</si>
  <si>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</si>
  <si>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</si>
  <si>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</si>
  <si>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</si>
  <si>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</si>
  <si>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</si>
  <si>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</si>
  <si>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</si>
  <si>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</si>
  <si>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</si>
  <si>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</si>
  <si>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</si>
  <si>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</si>
  <si>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</si>
  <si>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</si>
  <si>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</si>
  <si>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</si>
  <si>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</si>
  <si>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</si>
  <si>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</si>
  <si>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</si>
  <si>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</si>
  <si>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</si>
  <si>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</si>
  <si>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</si>
  <si>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</si>
  <si>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</si>
  <si>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</si>
  <si>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</si>
  <si>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</si>
  <si>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</si>
  <si>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</si>
  <si>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</si>
  <si>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</si>
  <si>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</si>
  <si>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</si>
  <si>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</si>
  <si>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</si>
  <si>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</si>
  <si>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</si>
  <si>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</si>
  <si>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</si>
  <si>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</si>
  <si>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</si>
  <si>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</si>
  <si>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</si>
  <si>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</si>
  <si>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18"/>
  </si>
  <si>
    <t>うち日本人(％)</t>
    <phoneticPr fontId="5"/>
  </si>
  <si>
    <t>-2.5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</si>
  <si>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</si>
  <si>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</si>
  <si>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</si>
  <si>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</si>
  <si>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</si>
  <si>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</si>
  <si>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</si>
  <si>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</si>
  <si>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</si>
  <si>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</si>
  <si>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</si>
  <si>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</si>
  <si>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</si>
  <si>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</si>
  <si>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</si>
  <si>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</si>
  <si>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</si>
  <si>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</si>
  <si>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</si>
  <si>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</si>
  <si>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</si>
  <si>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</si>
  <si>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</si>
  <si>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</si>
  <si>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</si>
  <si>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</si>
  <si>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</si>
  <si>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</si>
  <si>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</si>
  <si>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</si>
  <si>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</si>
  <si>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</si>
  <si>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</si>
  <si>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</si>
  <si>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</si>
  <si>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</si>
  <si>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</si>
  <si>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</si>
  <si>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</si>
  <si>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</si>
  <si>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</si>
  <si>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</si>
  <si>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</si>
  <si>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</si>
  <si>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</si>
  <si>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</si>
  <si>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</si>
  <si>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</si>
  <si>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</si>
  <si>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</si>
  <si>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</si>
  <si>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</si>
  <si>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</si>
  <si>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</si>
  <si>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</si>
  <si>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</si>
  <si>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</si>
  <si>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長野県大鹿村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</si>
  <si>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</si>
  <si>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</si>
  <si>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</si>
  <si>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</si>
  <si>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</si>
  <si>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</si>
  <si>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</si>
  <si>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</si>
  <si>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</si>
  <si>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</si>
  <si>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</si>
  <si>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</si>
  <si>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</si>
  <si>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</si>
  <si>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</si>
  <si>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</si>
  <si>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</si>
  <si>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</si>
  <si>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</si>
  <si>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</si>
  <si>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</si>
  <si>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</si>
  <si>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</si>
  <si>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</si>
  <si>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</si>
  <si>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</si>
  <si>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</si>
  <si>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</si>
  <si>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</si>
  <si>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</si>
  <si>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</si>
  <si>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</si>
  <si>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</si>
  <si>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</si>
  <si>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</si>
  <si>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</si>
  <si>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</si>
  <si>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</si>
  <si>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</si>
  <si>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</si>
  <si>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</si>
  <si>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</si>
  <si>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</si>
  <si>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</si>
  <si>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</si>
  <si>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</si>
  <si>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</si>
  <si>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</si>
  <si>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</si>
  <si>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</si>
  <si>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</si>
  <si>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</si>
  <si>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</si>
  <si>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</si>
  <si>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</si>
  <si>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</si>
  <si>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</si>
  <si>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</si>
  <si>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</si>
  <si>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</si>
  <si>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</si>
  <si>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</si>
  <si>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</si>
  <si>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</si>
  <si>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</si>
  <si>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</si>
  <si>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</si>
  <si>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</si>
  <si>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</si>
  <si>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</si>
  <si>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</si>
  <si>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</si>
  <si>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</si>
  <si>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</si>
  <si>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</si>
  <si>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</si>
  <si>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</si>
  <si>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</si>
  <si>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</si>
  <si>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</si>
  <si>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</si>
  <si>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</si>
  <si>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</si>
  <si>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</si>
  <si>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</si>
  <si>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</si>
  <si>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</si>
  <si>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</si>
  <si>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</si>
  <si>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</si>
  <si>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</si>
  <si>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</si>
  <si>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</si>
  <si>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</si>
  <si>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</si>
  <si>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</si>
  <si>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</si>
  <si>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</si>
  <si>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</si>
  <si>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</si>
  <si>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</si>
  <si>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</si>
  <si>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</si>
  <si>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</si>
  <si>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</si>
  <si>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</si>
  <si>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</si>
  <si>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</si>
  <si>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</si>
  <si>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</si>
  <si>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</si>
  <si>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</si>
  <si>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</si>
  <si>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</si>
  <si>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</si>
  <si>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</si>
  <si>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</si>
  <si>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</si>
  <si>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</si>
  <si>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</si>
  <si>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</si>
  <si>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</si>
  <si>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</si>
  <si>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</si>
  <si>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</si>
  <si>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</si>
  <si>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</si>
  <si>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</si>
  <si>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</si>
  <si>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</si>
  <si>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</si>
  <si>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</si>
  <si>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</si>
  <si>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</si>
  <si>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</si>
  <si>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</si>
  <si>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</si>
  <si>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</si>
  <si>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</si>
  <si>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</si>
  <si>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</si>
  <si>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</si>
  <si>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</si>
  <si>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</si>
  <si>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</si>
  <si>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</si>
  <si>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</si>
  <si>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</si>
  <si>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</si>
  <si>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長野県大鹿村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</si>
  <si>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</si>
  <si>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</si>
  <si>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</si>
  <si>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</si>
  <si>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</si>
  <si>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</si>
  <si>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</si>
  <si>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</si>
  <si>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</si>
  <si>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</si>
  <si>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</si>
  <si>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</si>
  <si>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</si>
  <si>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</si>
  <si>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</si>
  <si>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</si>
  <si>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</si>
  <si>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</si>
  <si>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</si>
  <si>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</si>
  <si>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</si>
  <si>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</si>
  <si>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</si>
  <si>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</si>
  <si>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</si>
  <si>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</si>
  <si>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</si>
  <si>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</si>
  <si>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</si>
  <si>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</si>
  <si>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</si>
  <si>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</si>
  <si>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</si>
  <si>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大鹿村国民健康保険特別会計</t>
    <phoneticPr fontId="5"/>
  </si>
  <si>
    <t>大鹿村立診療所特別会計</t>
    <phoneticPr fontId="5"/>
  </si>
  <si>
    <t>大鹿村介護保険特別会計</t>
    <phoneticPr fontId="5"/>
  </si>
  <si>
    <t>大鹿村後期高齢者医療特別会計</t>
    <phoneticPr fontId="5"/>
  </si>
  <si>
    <t>大鹿村営水道特別会計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</si>
  <si>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</si>
  <si>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</si>
  <si>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</si>
  <si>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</si>
  <si>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</si>
  <si>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</si>
  <si>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</si>
  <si>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</si>
  <si>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</si>
  <si>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</si>
  <si>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</si>
  <si>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</si>
  <si>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</si>
  <si>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</si>
  <si>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</si>
  <si>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</si>
  <si>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</si>
  <si>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</si>
  <si>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</si>
  <si>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</si>
  <si>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</si>
  <si>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</si>
  <si>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</si>
  <si>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</si>
  <si>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</si>
  <si>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</si>
  <si>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</si>
  <si>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</si>
  <si>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</si>
  <si>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</si>
  <si>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</si>
  <si>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</si>
  <si>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</si>
  <si>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</si>
  <si>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</si>
  <si>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</si>
  <si>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</si>
  <si>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</si>
  <si>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</si>
  <si>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</si>
  <si>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</si>
  <si>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</si>
  <si>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</si>
  <si>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</si>
  <si>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</si>
  <si>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</si>
  <si>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</si>
  <si>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</si>
  <si>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</si>
  <si>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</si>
  <si>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</si>
  <si>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</si>
  <si>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</si>
  <si>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</si>
  <si>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</si>
  <si>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</si>
  <si>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</si>
  <si>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</si>
  <si>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</si>
  <si>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</si>
  <si>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</si>
  <si>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</si>
  <si>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</si>
  <si>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</si>
  <si>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</si>
  <si>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</si>
  <si>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</si>
  <si>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</si>
  <si>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</si>
  <si>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</si>
  <si>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</si>
  <si>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</si>
  <si>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</si>
  <si>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</si>
  <si>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</si>
  <si>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</si>
  <si>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</si>
  <si>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</si>
  <si>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</si>
  <si>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</si>
  <si>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</si>
  <si>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</si>
  <si>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</si>
  <si>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</si>
  <si>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</si>
  <si>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</si>
  <si>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</si>
  <si>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</si>
  <si>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</si>
  <si>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</si>
  <si>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</si>
  <si>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</si>
  <si>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</si>
  <si>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</si>
  <si>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</si>
  <si>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</si>
  <si>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</si>
  <si>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</si>
  <si>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</si>
  <si>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</si>
  <si>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</si>
  <si>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</si>
  <si>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</si>
  <si>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</si>
  <si>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</si>
  <si>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</si>
  <si>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</si>
  <si>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</si>
  <si>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</si>
  <si>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</si>
  <si>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</si>
  <si>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</si>
  <si>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</si>
  <si>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</si>
  <si>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</si>
  <si>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</si>
  <si>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</si>
  <si>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</si>
  <si>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</si>
  <si>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</si>
  <si>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</si>
  <si>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</si>
  <si>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</si>
  <si>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</si>
  <si>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</si>
  <si>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</si>
  <si>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</si>
  <si>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</si>
  <si>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</si>
  <si>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</si>
  <si>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</si>
  <si>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</si>
  <si>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</si>
  <si>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4.72</t>
  </si>
  <si>
    <t>▲ 0.44</t>
  </si>
  <si>
    <t>一般会計</t>
  </si>
  <si>
    <t>大鹿村介護保険特別会計</t>
  </si>
  <si>
    <t>大鹿村国民健康保険特別会計</t>
  </si>
  <si>
    <t>大鹿村営水道特別会計</t>
  </si>
  <si>
    <t>大鹿村立診療所特別会計</t>
  </si>
  <si>
    <t>大鹿村後期高齢者医療特別会計</t>
  </si>
  <si>
    <t>その他会計（赤字）</t>
  </si>
  <si>
    <t>その他会計（黒字）</t>
  </si>
  <si>
    <t>秋葉路</t>
    <rPh sb="0" eb="2">
      <t>アキハ</t>
    </rPh>
    <rPh sb="2" eb="3">
      <t>ミチ</t>
    </rPh>
    <phoneticPr fontId="2"/>
  </si>
  <si>
    <t>-</t>
    <phoneticPr fontId="2"/>
  </si>
  <si>
    <t>-</t>
    <phoneticPr fontId="2"/>
  </si>
  <si>
    <t>-</t>
    <phoneticPr fontId="2"/>
  </si>
  <si>
    <t>南信州広域連合（一般会計）</t>
    <rPh sb="0" eb="1">
      <t>ミナミ</t>
    </rPh>
    <rPh sb="1" eb="3">
      <t>シンシュウ</t>
    </rPh>
    <rPh sb="3" eb="5">
      <t>コウイキ</t>
    </rPh>
    <rPh sb="5" eb="7">
      <t>レンゴウ</t>
    </rPh>
    <phoneticPr fontId="2"/>
  </si>
  <si>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2"/>
  </si>
  <si>
    <t>南信州広域連合（飯田広域消防特別会計）</t>
    <rPh sb="8" eb="10">
      <t>イイダ</t>
    </rPh>
    <rPh sb="10" eb="12">
      <t>コウイキ</t>
    </rPh>
    <rPh sb="12" eb="14">
      <t>ショウボウ</t>
    </rPh>
    <rPh sb="14" eb="16">
      <t>トクベツ</t>
    </rPh>
    <rPh sb="16" eb="18">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</si>
  <si>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</si>
  <si>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</si>
  <si>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</si>
  <si>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</si>
  <si>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</si>
  <si>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</si>
  <si>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下伊那郡土木技術センター</t>
    <rPh sb="0" eb="4">
      <t>シモイナグン</t>
    </rPh>
    <rPh sb="4" eb="6">
      <t>ドボク</t>
    </rPh>
    <rPh sb="6" eb="8">
      <t>ギジュツ</t>
    </rPh>
    <phoneticPr fontId="2"/>
  </si>
  <si>
    <t>下伊那自治センター組合</t>
    <rPh sb="0" eb="3">
      <t>シモイナ</t>
    </rPh>
    <rPh sb="3" eb="5">
      <t>ジチ</t>
    </rPh>
    <rPh sb="9" eb="11">
      <t>クミアイ</t>
    </rPh>
    <phoneticPr fontId="2"/>
  </si>
  <si>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2"/>
  </si>
  <si>
    <t>下伊那郡町村公平委員会組合</t>
    <rPh sb="0" eb="4">
      <t>シモイナグン</t>
    </rPh>
    <rPh sb="4" eb="6">
      <t>チョウソン</t>
    </rPh>
    <rPh sb="6" eb="8">
      <t>コウヘイ</t>
    </rPh>
    <rPh sb="8" eb="11">
      <t>イインカイ</t>
    </rPh>
    <rPh sb="11" eb="13">
      <t>クミアイ</t>
    </rPh>
    <phoneticPr fontId="2"/>
  </si>
  <si>
    <t>下伊那郡北部総合事務組合（一般会計）</t>
    <rPh sb="0" eb="4">
      <t>シモイナグン</t>
    </rPh>
    <rPh sb="4" eb="6">
      <t>ホクブ</t>
    </rPh>
    <rPh sb="6" eb="8">
      <t>ソウゴウ</t>
    </rPh>
    <rPh sb="8" eb="10">
      <t>ジム</t>
    </rPh>
    <rPh sb="10" eb="12">
      <t>クミアイ</t>
    </rPh>
    <rPh sb="13" eb="15">
      <t>イッパン</t>
    </rPh>
    <rPh sb="15" eb="17">
      <t>カイケイ</t>
    </rPh>
    <phoneticPr fontId="2"/>
  </si>
  <si>
    <t>下伊那郡北部総合事務組合（特別会計）</t>
    <rPh sb="0" eb="4">
      <t>シモイナグン</t>
    </rPh>
    <rPh sb="4" eb="6">
      <t>ホクブ</t>
    </rPh>
    <rPh sb="6" eb="8">
      <t>ソウゴウ</t>
    </rPh>
    <rPh sb="8" eb="10">
      <t>ジム</t>
    </rPh>
    <rPh sb="10" eb="12">
      <t>クミアイ</t>
    </rPh>
    <rPh sb="13" eb="15">
      <t>トクベツ</t>
    </rPh>
    <rPh sb="15" eb="17">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</si>
</sst>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84"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30" fillId="0" borderId="112" xfId="30" applyFont="1" applyBorder="1" applyAlignment="1" applyProtection="1">
      <alignment horizontal="left" vertical="center" shrinkToFit="1"/>
      <protection locked="0"/>
    </xf>
    <xf numFmtId="0" fontId="30" fillId="0" borderId="113" xfId="30" applyFont="1" applyBorder="1" applyAlignment="1" applyProtection="1">
      <alignment horizontal="left" vertical="center" shrinkToFit="1"/>
      <protection locked="0"/>
    </xf>
    <xf numFmtId="0" fontId="30" fillId="0" borderId="114" xfId="30" applyFont="1" applyBorder="1" applyAlignment="1" applyProtection="1">
      <alignment horizontal="left" vertical="center" shrinkToFit="1"/>
      <protection locked="0"/>
    </xf>
    <xf numFmtId="177" fontId="30" fillId="0" borderId="112" xfId="30" applyNumberFormat="1" applyFont="1" applyBorder="1" applyAlignment="1" applyProtection="1">
      <alignment horizontal="right" vertical="center" shrinkToFit="1"/>
      <protection locked="0"/>
    </xf>
    <xf numFmtId="177" fontId="30" fillId="0" borderId="113" xfId="30" applyNumberFormat="1" applyFont="1" applyBorder="1" applyAlignment="1" applyProtection="1">
      <alignment horizontal="right" vertical="center" shrinkToFit="1"/>
      <protection locked="0"/>
    </xf>
    <xf numFmtId="177" fontId="30" fillId="0" borderId="120" xfId="30" applyNumberFormat="1" applyFont="1" applyBorder="1" applyAlignment="1" applyProtection="1">
      <alignment horizontal="right" vertical="center" shrinkToFit="1"/>
      <protection locked="0"/>
    </xf>
    <xf numFmtId="177" fontId="30"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30" fillId="0" borderId="115" xfId="30" applyNumberFormat="1" applyFont="1" applyBorder="1" applyAlignment="1" applyProtection="1">
      <alignment horizontal="right" vertical="center" shrinkToFit="1"/>
      <protection locked="0"/>
    </xf>
    <xf numFmtId="177" fontId="30" fillId="0" borderId="116"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334234</c:v>
                </c:pt>
                <c:pt idx="1">
                  <c:v>216155</c:v>
                </c:pt>
                <c:pt idx="2">
                  <c:v>228305</c:v>
                </c:pt>
                <c:pt idx="3">
                  <c:v>316331</c:v>
                </c:pt>
                <c:pt idx="4">
                  <c:v>333013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538426</c:v>
                </c:pt>
                <c:pt idx="1">
                  <c:v>449863</c:v>
                </c:pt>
                <c:pt idx="2">
                  <c:v>437951</c:v>
                </c:pt>
                <c:pt idx="3">
                  <c:v>503005</c:v>
                </c:pt>
                <c:pt idx="4">
                  <c:v>428464</c:v>
                </c:pt>
              </c:numCache>
            </c:numRef>
          </c:val>
          <c:smooth val="0"/>
        </c:ser>
        <c:dLbls>
          <c:showLegendKey val="0"/>
          <c:showVal val="0"/>
          <c:showCatName val="0"/>
          <c:showSerName val="0"/>
          <c:showPercent val="0"/>
          <c:showBubbleSize val="0"/>
        </c:dLbls>
        <c:marker val="1"/>
        <c:smooth val="0"/>
        <c:axId val="84872576"/>
        <c:axId val="84907520"/>
      </c:lineChart>
      <c:catAx>
        <c:axId val="848725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907520"/>
        <c:crosses val="autoZero"/>
        <c:auto val="1"/>
        <c:lblAlgn val="ctr"/>
        <c:lblOffset val="100"/>
        <c:tickLblSkip val="1"/>
        <c:tickMarkSkip val="1"/>
        <c:noMultiLvlLbl val="0"/>
      </c:catAx>
      <c:valAx>
        <c:axId val="8490752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8725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2.52</c:v>
                </c:pt>
                <c:pt idx="1">
                  <c:v>7.19</c:v>
                </c:pt>
                <c:pt idx="2">
                  <c:v>1.22</c:v>
                </c:pt>
                <c:pt idx="3">
                  <c:v>4.9400000000000004</c:v>
                </c:pt>
                <c:pt idx="4">
                  <c:v>2.2799999999999998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29.17</c:v>
                </c:pt>
                <c:pt idx="1">
                  <c:v>31.36</c:v>
                </c:pt>
                <c:pt idx="2">
                  <c:v>26.07</c:v>
                </c:pt>
                <c:pt idx="3">
                  <c:v>27.89</c:v>
                </c:pt>
                <c:pt idx="4">
                  <c:v>34.369999999999997</c:v>
                </c:pt>
              </c:numCache>
            </c:numRef>
          </c:val>
        </c:ser>
        <c:dLbls>
          <c:showLegendKey val="0"/>
          <c:showVal val="0"/>
          <c:showCatName val="0"/>
          <c:showSerName val="0"/>
          <c:showPercent val="0"/>
          <c:showBubbleSize val="0"/>
        </c:dLbls>
        <c:gapWidth val="250"/>
        <c:overlap val="100"/>
        <c:axId val="92517888"/>
        <c:axId val="925198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3.11</c:v>
                </c:pt>
                <c:pt idx="1">
                  <c:v>4.54</c:v>
                </c:pt>
                <c:pt idx="2">
                  <c:v>-4.72</c:v>
                </c:pt>
                <c:pt idx="3">
                  <c:v>4.3499999999999996</c:v>
                </c:pt>
                <c:pt idx="4">
                  <c:v>-0.44</c:v>
                </c:pt>
              </c:numCache>
            </c:numRef>
          </c:val>
          <c:smooth val="0"/>
        </c:ser>
        <c:dLbls>
          <c:showLegendKey val="0"/>
          <c:showVal val="0"/>
          <c:showCatName val="0"/>
          <c:showSerName val="0"/>
          <c:showPercent val="0"/>
          <c:showBubbleSize val="0"/>
        </c:dLbls>
        <c:marker val="1"/>
        <c:smooth val="0"/>
        <c:axId val="92517888"/>
        <c:axId val="92519808"/>
      </c:lineChart>
      <c:catAx>
        <c:axId val="92517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2519808"/>
        <c:crosses val="autoZero"/>
        <c:auto val="1"/>
        <c:lblAlgn val="ctr"/>
        <c:lblOffset val="100"/>
        <c:tickLblSkip val="1"/>
        <c:tickMarkSkip val="1"/>
        <c:noMultiLvlLbl val="0"/>
      </c:catAx>
      <c:valAx>
        <c:axId val="92519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517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大鹿村後期高齢者医療特別会計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大鹿村立診療所特別会計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6"/>
          <c:order val="6"/>
          <c:tx>
            <c:strRef>
              <c:f>データシート!$A$33</c:f>
              <c:strCache>
                <c:ptCount val="1"/>
                <c:pt idx="0">
                  <c:v>大鹿村営水道特別会計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0.01</c:v>
                </c:pt>
                <c:pt idx="2">
                  <c:v>#N/A</c:v>
                </c:pt>
                <c:pt idx="3">
                  <c:v>0</c:v>
                </c:pt>
                <c:pt idx="4">
                  <c:v>#N/A</c:v>
                </c:pt>
                <c:pt idx="5">
                  <c:v>0.01</c:v>
                </c:pt>
                <c:pt idx="6">
                  <c:v>#N/A</c:v>
                </c:pt>
                <c:pt idx="7">
                  <c:v>0</c:v>
                </c:pt>
                <c:pt idx="8">
                  <c:v>#N/A</c:v>
                </c:pt>
                <c:pt idx="9">
                  <c:v>0.01</c:v>
                </c:pt>
              </c:numCache>
            </c:numRef>
          </c:val>
        </c:ser>
        <c:ser>
          <c:idx val="7"/>
          <c:order val="7"/>
          <c:tx>
            <c:strRef>
              <c:f>データシート!$A$34</c:f>
              <c:strCache>
                <c:ptCount val="1"/>
                <c:pt idx="0">
                  <c:v>大鹿村国民健康保険特別会計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1.23</c:v>
                </c:pt>
                <c:pt idx="2">
                  <c:v>#N/A</c:v>
                </c:pt>
                <c:pt idx="3">
                  <c:v>0.21</c:v>
                </c:pt>
                <c:pt idx="4">
                  <c:v>#N/A</c:v>
                </c:pt>
                <c:pt idx="5">
                  <c:v>0.21</c:v>
                </c:pt>
                <c:pt idx="6">
                  <c:v>#N/A</c:v>
                </c:pt>
                <c:pt idx="7">
                  <c:v>0.05</c:v>
                </c:pt>
                <c:pt idx="8">
                  <c:v>#N/A</c:v>
                </c:pt>
                <c:pt idx="9">
                  <c:v>0.11</c:v>
                </c:pt>
              </c:numCache>
            </c:numRef>
          </c:val>
        </c:ser>
        <c:ser>
          <c:idx val="8"/>
          <c:order val="8"/>
          <c:tx>
            <c:strRef>
              <c:f>データシート!$A$35</c:f>
              <c:strCache>
                <c:ptCount val="1"/>
                <c:pt idx="0">
                  <c:v>大鹿村介護保険特別会計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0.06</c:v>
                </c:pt>
                <c:pt idx="2">
                  <c:v>#N/A</c:v>
                </c:pt>
                <c:pt idx="3">
                  <c:v>0.02</c:v>
                </c:pt>
                <c:pt idx="4">
                  <c:v>#N/A</c:v>
                </c:pt>
                <c:pt idx="5">
                  <c:v>0.01</c:v>
                </c:pt>
                <c:pt idx="6">
                  <c:v>#N/A</c:v>
                </c:pt>
                <c:pt idx="7">
                  <c:v>0.22</c:v>
                </c:pt>
                <c:pt idx="8">
                  <c:v>#N/A</c:v>
                </c:pt>
                <c:pt idx="9">
                  <c:v>0.22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2.52</c:v>
                </c:pt>
                <c:pt idx="2">
                  <c:v>#N/A</c:v>
                </c:pt>
                <c:pt idx="3">
                  <c:v>7.19</c:v>
                </c:pt>
                <c:pt idx="4">
                  <c:v>#N/A</c:v>
                </c:pt>
                <c:pt idx="5">
                  <c:v>1.21</c:v>
                </c:pt>
                <c:pt idx="6">
                  <c:v>#N/A</c:v>
                </c:pt>
                <c:pt idx="7">
                  <c:v>4.93</c:v>
                </c:pt>
                <c:pt idx="8">
                  <c:v>#N/A</c:v>
                </c:pt>
                <c:pt idx="9">
                  <c:v>2.27</c:v>
                </c:pt>
              </c:numCache>
            </c:numRef>
          </c:val>
        </c:ser>
        <c:dLbls>
          <c:showLegendKey val="0"/>
          <c:showVal val="0"/>
          <c:showCatName val="0"/>
          <c:showSerName val="0"/>
          <c:showPercent val="0"/>
          <c:showBubbleSize val="0"/>
        </c:dLbls>
        <c:gapWidth val="150"/>
        <c:overlap val="100"/>
        <c:axId val="92897280"/>
        <c:axId val="92898816"/>
      </c:barChart>
      <c:catAx>
        <c:axId val="92897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898816"/>
        <c:crosses val="autoZero"/>
        <c:auto val="1"/>
        <c:lblAlgn val="ctr"/>
        <c:lblOffset val="100"/>
        <c:tickLblSkip val="1"/>
        <c:tickMarkSkip val="1"/>
        <c:noMultiLvlLbl val="0"/>
      </c:catAx>
      <c:valAx>
        <c:axId val="92898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8972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277</c:v>
                </c:pt>
                <c:pt idx="5">
                  <c:v>260</c:v>
                </c:pt>
                <c:pt idx="8">
                  <c:v>244</c:v>
                </c:pt>
                <c:pt idx="11">
                  <c:v>236</c:v>
                </c:pt>
                <c:pt idx="14">
                  <c:v>224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c:v>
                </c:pt>
                <c:pt idx="3">
                  <c:v>3</c:v>
                </c:pt>
                <c:pt idx="6">
                  <c:v>2</c:v>
                </c:pt>
                <c:pt idx="9">
                  <c:v>2</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56</c:v>
                </c:pt>
                <c:pt idx="3">
                  <c:v>57</c:v>
                </c:pt>
                <c:pt idx="6">
                  <c:v>49</c:v>
                </c:pt>
                <c:pt idx="9">
                  <c:v>55</c:v>
                </c:pt>
                <c:pt idx="12">
                  <c:v>41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351</c:v>
                </c:pt>
                <c:pt idx="3">
                  <c:v>310</c:v>
                </c:pt>
                <c:pt idx="6">
                  <c:v>275</c:v>
                </c:pt>
                <c:pt idx="9">
                  <c:v>261</c:v>
                </c:pt>
                <c:pt idx="12">
                  <c:v>252</c:v>
                </c:pt>
              </c:numCache>
            </c:numRef>
          </c:val>
        </c:ser>
        <c:dLbls>
          <c:showLegendKey val="0"/>
          <c:showVal val="0"/>
          <c:showCatName val="0"/>
          <c:showSerName val="0"/>
          <c:showPercent val="0"/>
          <c:showBubbleSize val="0"/>
        </c:dLbls>
        <c:gapWidth val="100"/>
        <c:overlap val="100"/>
        <c:axId val="92363008"/>
        <c:axId val="923774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133</c:v>
                </c:pt>
                <c:pt idx="2">
                  <c:v>#N/A</c:v>
                </c:pt>
                <c:pt idx="3">
                  <c:v>#N/A</c:v>
                </c:pt>
                <c:pt idx="4">
                  <c:v>110</c:v>
                </c:pt>
                <c:pt idx="5">
                  <c:v>#N/A</c:v>
                </c:pt>
                <c:pt idx="6">
                  <c:v>#N/A</c:v>
                </c:pt>
                <c:pt idx="7">
                  <c:v>82</c:v>
                </c:pt>
                <c:pt idx="8">
                  <c:v>#N/A</c:v>
                </c:pt>
                <c:pt idx="9">
                  <c:v>#N/A</c:v>
                </c:pt>
                <c:pt idx="10">
                  <c:v>82</c:v>
                </c:pt>
                <c:pt idx="11">
                  <c:v>#N/A</c:v>
                </c:pt>
                <c:pt idx="12">
                  <c:v>#N/A</c:v>
                </c:pt>
                <c:pt idx="13">
                  <c:v>71</c:v>
                </c:pt>
                <c:pt idx="14">
                  <c:v>#N/A</c:v>
                </c:pt>
              </c:numCache>
            </c:numRef>
          </c:val>
          <c:smooth val="0"/>
        </c:ser>
        <c:dLbls>
          <c:showLegendKey val="0"/>
          <c:showVal val="0"/>
          <c:showCatName val="0"/>
          <c:showSerName val="0"/>
          <c:showPercent val="0"/>
          <c:showBubbleSize val="0"/>
        </c:dLbls>
        <c:marker val="1"/>
        <c:smooth val="0"/>
        <c:axId val="92363008"/>
        <c:axId val="92377472"/>
      </c:lineChart>
      <c:catAx>
        <c:axId val="92363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377472"/>
        <c:crosses val="autoZero"/>
        <c:auto val="1"/>
        <c:lblAlgn val="ctr"/>
        <c:lblOffset val="100"/>
        <c:tickLblSkip val="1"/>
        <c:tickMarkSkip val="1"/>
        <c:noMultiLvlLbl val="0"/>
      </c:catAx>
      <c:valAx>
        <c:axId val="92377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363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2047</c:v>
                </c:pt>
                <c:pt idx="5">
                  <c:v>1883</c:v>
                </c:pt>
                <c:pt idx="8">
                  <c:v>1845</c:v>
                </c:pt>
                <c:pt idx="11">
                  <c:v>1762</c:v>
                </c:pt>
                <c:pt idx="14">
                  <c:v>1732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2189</c:v>
                </c:pt>
                <c:pt idx="5">
                  <c:v>2252</c:v>
                </c:pt>
                <c:pt idx="8">
                  <c:v>2666</c:v>
                </c:pt>
                <c:pt idx="11">
                  <c:v>2789</c:v>
                </c:pt>
                <c:pt idx="14">
                  <c:v>2921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468</c:v>
                </c:pt>
                <c:pt idx="3">
                  <c:v>465</c:v>
                </c:pt>
                <c:pt idx="6">
                  <c:v>474</c:v>
                </c:pt>
                <c:pt idx="9">
                  <c:v>472</c:v>
                </c:pt>
                <c:pt idx="12">
                  <c:v>448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28</c:v>
                </c:pt>
                <c:pt idx="3">
                  <c:v>25</c:v>
                </c:pt>
                <c:pt idx="6">
                  <c:v>27</c:v>
                </c:pt>
                <c:pt idx="9">
                  <c:v>14</c:v>
                </c:pt>
                <c:pt idx="12">
                  <c:v>13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493</c:v>
                </c:pt>
                <c:pt idx="3">
                  <c:v>448</c:v>
                </c:pt>
                <c:pt idx="6">
                  <c:v>392</c:v>
                </c:pt>
                <c:pt idx="9">
                  <c:v>353</c:v>
                </c:pt>
                <c:pt idx="12">
                  <c:v>313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1737</c:v>
                </c:pt>
                <c:pt idx="3">
                  <c:v>1546</c:v>
                </c:pt>
                <c:pt idx="6">
                  <c:v>1404</c:v>
                </c:pt>
                <c:pt idx="9">
                  <c:v>1303</c:v>
                </c:pt>
                <c:pt idx="12">
                  <c:v>1234</c:v>
                </c:pt>
              </c:numCache>
            </c:numRef>
          </c:val>
        </c:ser>
        <c:dLbls>
          <c:showLegendKey val="0"/>
          <c:showVal val="0"/>
          <c:showCatName val="0"/>
          <c:showSerName val="0"/>
          <c:showPercent val="0"/>
          <c:showBubbleSize val="0"/>
        </c:dLbls>
        <c:gapWidth val="100"/>
        <c:overlap val="100"/>
        <c:axId val="91625344"/>
        <c:axId val="91627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1625344"/>
        <c:axId val="91627520"/>
      </c:lineChart>
      <c:catAx>
        <c:axId val="91625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1627520"/>
        <c:crosses val="autoZero"/>
        <c:auto val="1"/>
        <c:lblAlgn val="ctr"/>
        <c:lblOffset val="100"/>
        <c:tickLblSkip val="1"/>
        <c:tickMarkSkip val="1"/>
        <c:noMultiLvlLbl val="0"/>
      </c:catAx>
      <c:valAx>
        <c:axId val="91627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625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長野県大鹿村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1,087
1,081
248.28
2,057,899
1,958,485
31,618
1,387,691
1,234,306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人口の減少、全国平均を上回る高齢化率（</a:t>
          </a:r>
          <a:r>
            <a:rPr lang="en-US" altLang="ja-JP" sz="1100" b="0" i="0" baseline="0">
              <a:solidFill>
                <a:schemeClr val="dk1"/>
              </a:solidFill>
              <a:effectLst/>
              <a:latin typeface="+mn-lt"/>
              <a:ea typeface="+mn-ea"/>
              <a:cs typeface="+mn-cs"/>
            </a:rPr>
            <a:t>H27</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月末</a:t>
          </a:r>
          <a:r>
            <a:rPr lang="en-US" altLang="ja-JP" sz="1100" b="0" i="0" baseline="0">
              <a:solidFill>
                <a:schemeClr val="dk1"/>
              </a:solidFill>
              <a:effectLst/>
              <a:latin typeface="+mn-lt"/>
              <a:ea typeface="+mn-ea"/>
              <a:cs typeface="+mn-cs"/>
            </a:rPr>
            <a:t>50.9%</a:t>
          </a:r>
          <a:r>
            <a:rPr lang="ja-JP" altLang="ja-JP" sz="1100" b="0" i="0" baseline="0">
              <a:solidFill>
                <a:schemeClr val="dk1"/>
              </a:solidFill>
              <a:effectLst/>
              <a:latin typeface="+mn-lt"/>
              <a:ea typeface="+mn-ea"/>
              <a:cs typeface="+mn-cs"/>
            </a:rPr>
            <a:t>）に加え、村内に中心となる産業がないことなどにより、全国平均を大きく下回り、類似団体とほぼ同程度で推移している。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今後は、特産品開発による産業の活性化と、美しい村づくり等により魅力ある村づくりにより人口減少に歯止めをかけ、税収等の確保を図りたい。</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45</xdr:row>
      <xdr:rowOff>45357</xdr:rowOff>
    </xdr:to>
    <xdr:cxnSp macro="">
      <xdr:nvCxnSpPr>
        <xdr:cNvPr id="63" name="直線コネクタ 62"/>
        <xdr:cNvCxnSpPr/>
      </xdr:nvCxnSpPr>
      <xdr:spPr>
        <a:xfrm flipV="1">
          <a:off x="4953000" y="6226628"/>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4"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5" name="直線コネクタ 64"/>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6"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7" name="直線コネクタ 66"/>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61685</xdr:rowOff>
    </xdr:from>
    <xdr:to>
      <xdr:col>7</xdr:col>
      <xdr:colOff>152400</xdr:colOff>
      <xdr:row>44</xdr:row>
      <xdr:rowOff>78922</xdr:rowOff>
    </xdr:to>
    <xdr:cxnSp macro="">
      <xdr:nvCxnSpPr>
        <xdr:cNvPr id="68" name="直線コネクタ 67"/>
        <xdr:cNvCxnSpPr/>
      </xdr:nvCxnSpPr>
      <xdr:spPr>
        <a:xfrm>
          <a:off x="4114800" y="76054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164392</xdr:rowOff>
    </xdr:from>
    <xdr:ext cx="762000" cy="259045"/>
    <xdr:sp macro="" textlink="">
      <xdr:nvSpPr>
        <xdr:cNvPr id="69" name="財政力平均値テキスト"/>
        <xdr:cNvSpPr txBox="1"/>
      </xdr:nvSpPr>
      <xdr:spPr>
        <a:xfrm>
          <a:off x="5041900" y="736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0" name="フローチャート : 判断 69"/>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61685</xdr:rowOff>
    </xdr:to>
    <xdr:cxnSp macro="">
      <xdr:nvCxnSpPr>
        <xdr:cNvPr id="71" name="直線コネクタ 70"/>
        <xdr:cNvCxnSpPr/>
      </xdr:nvCxnSpPr>
      <xdr:spPr>
        <a:xfrm>
          <a:off x="3225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2" name="フローチャート : 判断 71"/>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3" name="テキスト ボックス 72"/>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27215</xdr:rowOff>
    </xdr:from>
    <xdr:to>
      <xdr:col>4</xdr:col>
      <xdr:colOff>482600</xdr:colOff>
      <xdr:row>44</xdr:row>
      <xdr:rowOff>44450</xdr:rowOff>
    </xdr:to>
    <xdr:cxnSp macro="">
      <xdr:nvCxnSpPr>
        <xdr:cNvPr id="74" name="直線コネクタ 73"/>
        <xdr:cNvCxnSpPr/>
      </xdr:nvCxnSpPr>
      <xdr:spPr>
        <a:xfrm>
          <a:off x="2336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5" name="フローチャート : 判断 74"/>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76" name="テキスト ボックス 75"/>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9978</xdr:rowOff>
    </xdr:from>
    <xdr:to>
      <xdr:col>3</xdr:col>
      <xdr:colOff>279400</xdr:colOff>
      <xdr:row>44</xdr:row>
      <xdr:rowOff>27215</xdr:rowOff>
    </xdr:to>
    <xdr:cxnSp macro="">
      <xdr:nvCxnSpPr>
        <xdr:cNvPr id="77" name="直線コネクタ 76"/>
        <xdr:cNvCxnSpPr/>
      </xdr:nvCxnSpPr>
      <xdr:spPr>
        <a:xfrm>
          <a:off x="1447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8" name="フローチャート : 判断 77"/>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79" name="テキスト ボックス 78"/>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0" name="フローチャート : 判断 79"/>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81" name="テキスト ボックス 80"/>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28122</xdr:rowOff>
    </xdr:from>
    <xdr:to>
      <xdr:col>7</xdr:col>
      <xdr:colOff>203200</xdr:colOff>
      <xdr:row>44</xdr:row>
      <xdr:rowOff>129722</xdr:rowOff>
    </xdr:to>
    <xdr:sp macro="" textlink="">
      <xdr:nvSpPr>
        <xdr:cNvPr id="87" name="円/楕円 86"/>
        <xdr:cNvSpPr/>
      </xdr:nvSpPr>
      <xdr:spPr>
        <a:xfrm>
          <a:off x="49022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199</xdr:rowOff>
    </xdr:from>
    <xdr:ext cx="762000" cy="259045"/>
    <xdr:sp macro="" textlink="">
      <xdr:nvSpPr>
        <xdr:cNvPr id="88" name="財政力該当値テキスト"/>
        <xdr:cNvSpPr txBox="1"/>
      </xdr:nvSpPr>
      <xdr:spPr>
        <a:xfrm>
          <a:off x="5041900" y="754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10885</xdr:rowOff>
    </xdr:from>
    <xdr:to>
      <xdr:col>6</xdr:col>
      <xdr:colOff>50800</xdr:colOff>
      <xdr:row>44</xdr:row>
      <xdr:rowOff>112485</xdr:rowOff>
    </xdr:to>
    <xdr:sp macro="" textlink="">
      <xdr:nvSpPr>
        <xdr:cNvPr id="89" name="円/楕円 88"/>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97262</xdr:rowOff>
    </xdr:from>
    <xdr:ext cx="736600" cy="259045"/>
    <xdr:sp macro="" textlink="">
      <xdr:nvSpPr>
        <xdr:cNvPr id="90" name="テキスト ボックス 89"/>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1" name="円/楕円 90"/>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2" name="テキスト ボックス 91"/>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147865</xdr:rowOff>
    </xdr:from>
    <xdr:to>
      <xdr:col>3</xdr:col>
      <xdr:colOff>330200</xdr:colOff>
      <xdr:row>44</xdr:row>
      <xdr:rowOff>78015</xdr:rowOff>
    </xdr:to>
    <xdr:sp macro="" textlink="">
      <xdr:nvSpPr>
        <xdr:cNvPr id="93" name="円/楕円 92"/>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62792</xdr:rowOff>
    </xdr:from>
    <xdr:ext cx="762000" cy="259045"/>
    <xdr:sp macro="" textlink="">
      <xdr:nvSpPr>
        <xdr:cNvPr id="94" name="テキスト ボックス 93"/>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95" name="円/楕円 94"/>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96" name="テキスト ボックス 95"/>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年度から実施している特別職報酬の削減及び一般職の手当の抑制や、平成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年度策定の公債費負担適正化計画に基づく地方債の繰上償還等により経常収支比率は近年</a:t>
          </a:r>
          <a:r>
            <a:rPr lang="en-US" altLang="ja-JP" sz="1100" b="0" i="0" baseline="0">
              <a:solidFill>
                <a:schemeClr val="dk1"/>
              </a:solidFill>
              <a:effectLst/>
              <a:latin typeface="+mn-lt"/>
              <a:ea typeface="+mn-ea"/>
              <a:cs typeface="+mn-cs"/>
            </a:rPr>
            <a:t>80</a:t>
          </a:r>
          <a:r>
            <a:rPr lang="ja-JP" altLang="ja-JP" sz="1100" b="0" i="0" baseline="0">
              <a:solidFill>
                <a:schemeClr val="dk1"/>
              </a:solidFill>
              <a:effectLst/>
              <a:latin typeface="+mn-lt"/>
              <a:ea typeface="+mn-ea"/>
              <a:cs typeface="+mn-cs"/>
            </a:rPr>
            <a:t>を下回っており、財政構造に弾力性のある状態といえる。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なお、平成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年度決算では普通交付税額が増加したため減少しているが、</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年度以降、</a:t>
          </a:r>
          <a:r>
            <a:rPr lang="ja-JP" altLang="ja-JP" sz="1100" b="0" i="0" baseline="0">
              <a:solidFill>
                <a:schemeClr val="dk1"/>
              </a:solidFill>
              <a:effectLst/>
              <a:latin typeface="+mn-lt"/>
              <a:ea typeface="+mn-ea"/>
              <a:cs typeface="+mn-cs"/>
            </a:rPr>
            <a:t>経常収支比率が極端に増加しないよう経常経費の抑制に努める。</a:t>
          </a:r>
          <a:endParaRPr lang="en-US" altLang="ja-JP" sz="1100" b="0" i="0" baseline="0">
            <a:solidFill>
              <a:schemeClr val="dk1"/>
            </a:solidFill>
            <a:effectLst/>
            <a:latin typeface="+mn-lt"/>
            <a:ea typeface="+mn-ea"/>
            <a:cs typeface="+mn-cs"/>
          </a:endParaRPr>
        </a:p>
        <a:p>
          <a:pPr rtl="0" eaLnBrk="1" fontAlgn="auto" latinLnBrk="0" hangingPunct="1"/>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55517</xdr:rowOff>
    </xdr:from>
    <xdr:to>
      <xdr:col>7</xdr:col>
      <xdr:colOff>152400</xdr:colOff>
      <xdr:row>67</xdr:row>
      <xdr:rowOff>66222</xdr:rowOff>
    </xdr:to>
    <xdr:cxnSp macro="">
      <xdr:nvCxnSpPr>
        <xdr:cNvPr id="128" name="直線コネクタ 127"/>
        <xdr:cNvCxnSpPr/>
      </xdr:nvCxnSpPr>
      <xdr:spPr>
        <a:xfrm flipV="1">
          <a:off x="4953000" y="10171067"/>
          <a:ext cx="0" cy="13823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38299</xdr:rowOff>
    </xdr:from>
    <xdr:ext cx="762000" cy="259045"/>
    <xdr:sp macro="" textlink="">
      <xdr:nvSpPr>
        <xdr:cNvPr id="129"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7</xdr:col>
      <xdr:colOff>63500</xdr:colOff>
      <xdr:row>67</xdr:row>
      <xdr:rowOff>66222</xdr:rowOff>
    </xdr:from>
    <xdr:to>
      <xdr:col>7</xdr:col>
      <xdr:colOff>241300</xdr:colOff>
      <xdr:row>67</xdr:row>
      <xdr:rowOff>66222</xdr:rowOff>
    </xdr:to>
    <xdr:cxnSp macro="">
      <xdr:nvCxnSpPr>
        <xdr:cNvPr id="130" name="直線コネクタ 129"/>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141894</xdr:rowOff>
    </xdr:from>
    <xdr:ext cx="762000" cy="259045"/>
    <xdr:sp macro="" textlink="">
      <xdr:nvSpPr>
        <xdr:cNvPr id="131" name="財政構造の弾力性最大値テキスト"/>
        <xdr:cNvSpPr txBox="1"/>
      </xdr:nvSpPr>
      <xdr:spPr>
        <a:xfrm>
          <a:off x="5041900" y="991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55517</xdr:rowOff>
    </xdr:from>
    <xdr:to>
      <xdr:col>7</xdr:col>
      <xdr:colOff>241300</xdr:colOff>
      <xdr:row>59</xdr:row>
      <xdr:rowOff>55517</xdr:rowOff>
    </xdr:to>
    <xdr:cxnSp macro="">
      <xdr:nvCxnSpPr>
        <xdr:cNvPr id="132" name="直線コネクタ 131"/>
        <xdr:cNvCxnSpPr/>
      </xdr:nvCxnSpPr>
      <xdr:spPr>
        <a:xfrm>
          <a:off x="4864100" y="10171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62412</xdr:rowOff>
    </xdr:from>
    <xdr:to>
      <xdr:col>7</xdr:col>
      <xdr:colOff>152400</xdr:colOff>
      <xdr:row>61</xdr:row>
      <xdr:rowOff>15966</xdr:rowOff>
    </xdr:to>
    <xdr:cxnSp macro="">
      <xdr:nvCxnSpPr>
        <xdr:cNvPr id="133" name="直線コネクタ 132"/>
        <xdr:cNvCxnSpPr/>
      </xdr:nvCxnSpPr>
      <xdr:spPr>
        <a:xfrm>
          <a:off x="4114800" y="10177962"/>
          <a:ext cx="838200" cy="29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150965</xdr:rowOff>
    </xdr:from>
    <xdr:ext cx="762000" cy="259045"/>
    <xdr:sp macro="" textlink="">
      <xdr:nvSpPr>
        <xdr:cNvPr id="134" name="財政構造の弾力性平均値テキスト"/>
        <xdr:cNvSpPr txBox="1"/>
      </xdr:nvSpPr>
      <xdr:spPr>
        <a:xfrm>
          <a:off x="5041900" y="10609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7438</xdr:rowOff>
    </xdr:from>
    <xdr:to>
      <xdr:col>7</xdr:col>
      <xdr:colOff>203200</xdr:colOff>
      <xdr:row>62</xdr:row>
      <xdr:rowOff>109038</xdr:rowOff>
    </xdr:to>
    <xdr:sp macro="" textlink="">
      <xdr:nvSpPr>
        <xdr:cNvPr id="135" name="フローチャート : 判断 134"/>
        <xdr:cNvSpPr/>
      </xdr:nvSpPr>
      <xdr:spPr>
        <a:xfrm>
          <a:off x="4902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57</xdr:row>
      <xdr:rowOff>170906</xdr:rowOff>
    </xdr:from>
    <xdr:to>
      <xdr:col>6</xdr:col>
      <xdr:colOff>0</xdr:colOff>
      <xdr:row>59</xdr:row>
      <xdr:rowOff>62412</xdr:rowOff>
    </xdr:to>
    <xdr:cxnSp macro="">
      <xdr:nvCxnSpPr>
        <xdr:cNvPr id="136" name="直線コネクタ 135"/>
        <xdr:cNvCxnSpPr/>
      </xdr:nvCxnSpPr>
      <xdr:spPr>
        <a:xfrm>
          <a:off x="3225800" y="9943556"/>
          <a:ext cx="889000" cy="23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68580</xdr:rowOff>
    </xdr:from>
    <xdr:to>
      <xdr:col>6</xdr:col>
      <xdr:colOff>50800</xdr:colOff>
      <xdr:row>61</xdr:row>
      <xdr:rowOff>170180</xdr:rowOff>
    </xdr:to>
    <xdr:sp macro="" textlink="">
      <xdr:nvSpPr>
        <xdr:cNvPr id="137" name="フローチャート : 判断 136"/>
        <xdr:cNvSpPr/>
      </xdr:nvSpPr>
      <xdr:spPr>
        <a:xfrm>
          <a:off x="4064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154957</xdr:rowOff>
    </xdr:from>
    <xdr:ext cx="736600" cy="259045"/>
    <xdr:sp macro="" textlink="">
      <xdr:nvSpPr>
        <xdr:cNvPr id="138" name="テキスト ボックス 137"/>
        <xdr:cNvSpPr txBox="1"/>
      </xdr:nvSpPr>
      <xdr:spPr>
        <a:xfrm>
          <a:off x="3733800" y="1061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57</xdr:row>
      <xdr:rowOff>170906</xdr:rowOff>
    </xdr:from>
    <xdr:to>
      <xdr:col>4</xdr:col>
      <xdr:colOff>482600</xdr:colOff>
      <xdr:row>60</xdr:row>
      <xdr:rowOff>101237</xdr:rowOff>
    </xdr:to>
    <xdr:cxnSp macro="">
      <xdr:nvCxnSpPr>
        <xdr:cNvPr id="139" name="直線コネクタ 138"/>
        <xdr:cNvCxnSpPr/>
      </xdr:nvCxnSpPr>
      <xdr:spPr>
        <a:xfrm flipV="1">
          <a:off x="2336800" y="9943556"/>
          <a:ext cx="889000" cy="44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65133</xdr:rowOff>
    </xdr:from>
    <xdr:to>
      <xdr:col>4</xdr:col>
      <xdr:colOff>533400</xdr:colOff>
      <xdr:row>61</xdr:row>
      <xdr:rowOff>166733</xdr:rowOff>
    </xdr:to>
    <xdr:sp macro="" textlink="">
      <xdr:nvSpPr>
        <xdr:cNvPr id="140" name="フローチャート : 判断 139"/>
        <xdr:cNvSpPr/>
      </xdr:nvSpPr>
      <xdr:spPr>
        <a:xfrm>
          <a:off x="3175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151510</xdr:rowOff>
    </xdr:from>
    <xdr:ext cx="762000" cy="259045"/>
    <xdr:sp macro="" textlink="">
      <xdr:nvSpPr>
        <xdr:cNvPr id="141" name="テキスト ボックス 140"/>
        <xdr:cNvSpPr txBox="1"/>
      </xdr:nvSpPr>
      <xdr:spPr>
        <a:xfrm>
          <a:off x="2844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49530</xdr:rowOff>
    </xdr:from>
    <xdr:to>
      <xdr:col>3</xdr:col>
      <xdr:colOff>279400</xdr:colOff>
      <xdr:row>60</xdr:row>
      <xdr:rowOff>101237</xdr:rowOff>
    </xdr:to>
    <xdr:cxnSp macro="">
      <xdr:nvCxnSpPr>
        <xdr:cNvPr id="142" name="直線コネクタ 141"/>
        <xdr:cNvCxnSpPr/>
      </xdr:nvCxnSpPr>
      <xdr:spPr>
        <a:xfrm>
          <a:off x="1447800" y="1033653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154759</xdr:rowOff>
    </xdr:from>
    <xdr:to>
      <xdr:col>3</xdr:col>
      <xdr:colOff>330200</xdr:colOff>
      <xdr:row>62</xdr:row>
      <xdr:rowOff>84909</xdr:rowOff>
    </xdr:to>
    <xdr:sp macro="" textlink="">
      <xdr:nvSpPr>
        <xdr:cNvPr id="143" name="フローチャート : 判断 142"/>
        <xdr:cNvSpPr/>
      </xdr:nvSpPr>
      <xdr:spPr>
        <a:xfrm>
          <a:off x="2286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69686</xdr:rowOff>
    </xdr:from>
    <xdr:ext cx="762000" cy="259045"/>
    <xdr:sp macro="" textlink="">
      <xdr:nvSpPr>
        <xdr:cNvPr id="144" name="テキスト ボックス 143"/>
        <xdr:cNvSpPr txBox="1"/>
      </xdr:nvSpPr>
      <xdr:spPr>
        <a:xfrm>
          <a:off x="1955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34109</xdr:rowOff>
    </xdr:from>
    <xdr:to>
      <xdr:col>2</xdr:col>
      <xdr:colOff>127000</xdr:colOff>
      <xdr:row>61</xdr:row>
      <xdr:rowOff>135709</xdr:rowOff>
    </xdr:to>
    <xdr:sp macro="" textlink="">
      <xdr:nvSpPr>
        <xdr:cNvPr id="145" name="フローチャート : 判断 144"/>
        <xdr:cNvSpPr/>
      </xdr:nvSpPr>
      <xdr:spPr>
        <a:xfrm>
          <a:off x="1397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120486</xdr:rowOff>
    </xdr:from>
    <xdr:ext cx="762000" cy="259045"/>
    <xdr:sp macro="" textlink="">
      <xdr:nvSpPr>
        <xdr:cNvPr id="146" name="テキスト ボックス 145"/>
        <xdr:cNvSpPr txBox="1"/>
      </xdr:nvSpPr>
      <xdr:spPr>
        <a:xfrm>
          <a:off x="1066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136616</xdr:rowOff>
    </xdr:from>
    <xdr:to>
      <xdr:col>7</xdr:col>
      <xdr:colOff>203200</xdr:colOff>
      <xdr:row>61</xdr:row>
      <xdr:rowOff>66766</xdr:rowOff>
    </xdr:to>
    <xdr:sp macro="" textlink="">
      <xdr:nvSpPr>
        <xdr:cNvPr id="152" name="円/楕円 151"/>
        <xdr:cNvSpPr/>
      </xdr:nvSpPr>
      <xdr:spPr>
        <a:xfrm>
          <a:off x="49022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153143</xdr:rowOff>
    </xdr:from>
    <xdr:ext cx="762000" cy="259045"/>
    <xdr:sp macro="" textlink="">
      <xdr:nvSpPr>
        <xdr:cNvPr id="153" name="財政構造の弾力性該当値テキスト"/>
        <xdr:cNvSpPr txBox="1"/>
      </xdr:nvSpPr>
      <xdr:spPr>
        <a:xfrm>
          <a:off x="5041900" y="1026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11612</xdr:rowOff>
    </xdr:from>
    <xdr:to>
      <xdr:col>6</xdr:col>
      <xdr:colOff>50800</xdr:colOff>
      <xdr:row>59</xdr:row>
      <xdr:rowOff>113212</xdr:rowOff>
    </xdr:to>
    <xdr:sp macro="" textlink="">
      <xdr:nvSpPr>
        <xdr:cNvPr id="154" name="円/楕円 153"/>
        <xdr:cNvSpPr/>
      </xdr:nvSpPr>
      <xdr:spPr>
        <a:xfrm>
          <a:off x="4064000" y="1012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123389</xdr:rowOff>
    </xdr:from>
    <xdr:ext cx="736600" cy="259045"/>
    <xdr:sp macro="" textlink="">
      <xdr:nvSpPr>
        <xdr:cNvPr id="155" name="テキスト ボックス 154"/>
        <xdr:cNvSpPr txBox="1"/>
      </xdr:nvSpPr>
      <xdr:spPr>
        <a:xfrm>
          <a:off x="3733800" y="9896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4</xdr:col>
      <xdr:colOff>431800</xdr:colOff>
      <xdr:row>57</xdr:row>
      <xdr:rowOff>120106</xdr:rowOff>
    </xdr:from>
    <xdr:to>
      <xdr:col>4</xdr:col>
      <xdr:colOff>533400</xdr:colOff>
      <xdr:row>58</xdr:row>
      <xdr:rowOff>50256</xdr:rowOff>
    </xdr:to>
    <xdr:sp macro="" textlink="">
      <xdr:nvSpPr>
        <xdr:cNvPr id="156" name="円/楕円 155"/>
        <xdr:cNvSpPr/>
      </xdr:nvSpPr>
      <xdr:spPr>
        <a:xfrm>
          <a:off x="3175000" y="989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56</xdr:row>
      <xdr:rowOff>60433</xdr:rowOff>
    </xdr:from>
    <xdr:ext cx="762000" cy="259045"/>
    <xdr:sp macro="" textlink="">
      <xdr:nvSpPr>
        <xdr:cNvPr id="157" name="テキスト ボックス 156"/>
        <xdr:cNvSpPr txBox="1"/>
      </xdr:nvSpPr>
      <xdr:spPr>
        <a:xfrm>
          <a:off x="2844800" y="966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50437</xdr:rowOff>
    </xdr:from>
    <xdr:to>
      <xdr:col>3</xdr:col>
      <xdr:colOff>330200</xdr:colOff>
      <xdr:row>60</xdr:row>
      <xdr:rowOff>152037</xdr:rowOff>
    </xdr:to>
    <xdr:sp macro="" textlink="">
      <xdr:nvSpPr>
        <xdr:cNvPr id="158" name="円/楕円 157"/>
        <xdr:cNvSpPr/>
      </xdr:nvSpPr>
      <xdr:spPr>
        <a:xfrm>
          <a:off x="22860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162214</xdr:rowOff>
    </xdr:from>
    <xdr:ext cx="762000" cy="259045"/>
    <xdr:sp macro="" textlink="">
      <xdr:nvSpPr>
        <xdr:cNvPr id="159" name="テキスト ボックス 158"/>
        <xdr:cNvSpPr txBox="1"/>
      </xdr:nvSpPr>
      <xdr:spPr>
        <a:xfrm>
          <a:off x="1955800" y="10106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170180</xdr:rowOff>
    </xdr:from>
    <xdr:to>
      <xdr:col>2</xdr:col>
      <xdr:colOff>127000</xdr:colOff>
      <xdr:row>60</xdr:row>
      <xdr:rowOff>100330</xdr:rowOff>
    </xdr:to>
    <xdr:sp macro="" textlink="">
      <xdr:nvSpPr>
        <xdr:cNvPr id="160" name="円/楕円 159"/>
        <xdr:cNvSpPr/>
      </xdr:nvSpPr>
      <xdr:spPr>
        <a:xfrm>
          <a:off x="1397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110507</xdr:rowOff>
    </xdr:from>
    <xdr:ext cx="762000" cy="259045"/>
    <xdr:sp macro="" textlink="">
      <xdr:nvSpPr>
        <xdr:cNvPr id="161" name="テキスト ボックス 160"/>
        <xdr:cNvSpPr txBox="1"/>
      </xdr:nvSpPr>
      <xdr:spPr>
        <a:xfrm>
          <a:off x="1066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[588,069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本村の特徴として、</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人</a:t>
          </a:r>
          <a:r>
            <a:rPr lang="en-US" altLang="ja-JP" sz="1100" b="0" i="0" baseline="0">
              <a:solidFill>
                <a:schemeClr val="dk1"/>
              </a:solidFill>
              <a:effectLst/>
              <a:latin typeface="+mn-lt"/>
              <a:ea typeface="+mn-ea"/>
              <a:cs typeface="+mn-cs"/>
            </a:rPr>
            <a:t>/k</a:t>
          </a:r>
          <a:r>
            <a:rPr lang="ja-JP" altLang="ja-JP" sz="1100" b="0" i="0" baseline="0">
              <a:solidFill>
                <a:schemeClr val="dk1"/>
              </a:solidFill>
              <a:effectLst/>
              <a:latin typeface="+mn-lt"/>
              <a:ea typeface="+mn-ea"/>
              <a:cs typeface="+mn-cs"/>
            </a:rPr>
            <a:t>㎡という人口密度の低さがあり、結果として人口一人当たりの道路や公共施設にかかる修繕費などの物件費が高くなる傾向にある。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人件費については、採用の抑制を</a:t>
          </a:r>
          <a:r>
            <a:rPr lang="ja-JP" altLang="en-US" sz="1100" b="0" i="0" baseline="0">
              <a:solidFill>
                <a:schemeClr val="dk1"/>
              </a:solidFill>
              <a:effectLst/>
              <a:latin typeface="+mn-lt"/>
              <a:ea typeface="+mn-ea"/>
              <a:cs typeface="+mn-cs"/>
            </a:rPr>
            <a:t>継続しておこなっている</a:t>
          </a:r>
          <a:r>
            <a:rPr lang="ja-JP" altLang="ja-JP" sz="1100" b="0" i="0" baseline="0">
              <a:solidFill>
                <a:schemeClr val="dk1"/>
              </a:solidFill>
              <a:effectLst/>
              <a:latin typeface="+mn-lt"/>
              <a:ea typeface="+mn-ea"/>
              <a:cs typeface="+mn-cs"/>
            </a:rPr>
            <a:t>が、業務の電算化等により委託料は増加傾向にある。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今後は事務事業の効率化による人件費の抑制を図りつつ、委託業務についても精査し、物件費の抑制を図りたい。</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141819</xdr:rowOff>
    </xdr:from>
    <xdr:to>
      <xdr:col>7</xdr:col>
      <xdr:colOff>152400</xdr:colOff>
      <xdr:row>90</xdr:row>
      <xdr:rowOff>28062</xdr:rowOff>
    </xdr:to>
    <xdr:cxnSp macro="">
      <xdr:nvCxnSpPr>
        <xdr:cNvPr id="190" name="直線コネクタ 189"/>
        <xdr:cNvCxnSpPr/>
      </xdr:nvCxnSpPr>
      <xdr:spPr>
        <a:xfrm flipV="1">
          <a:off x="4953000" y="14029269"/>
          <a:ext cx="0" cy="14292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139</xdr:rowOff>
    </xdr:from>
    <xdr:ext cx="762000" cy="259045"/>
    <xdr:sp macro="" textlink="">
      <xdr:nvSpPr>
        <xdr:cNvPr id="191" name="人件費・物件費等の状況最小値テキスト"/>
        <xdr:cNvSpPr txBox="1"/>
      </xdr:nvSpPr>
      <xdr:spPr>
        <a:xfrm>
          <a:off x="5041900" y="1543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1,236,723</a:t>
          </a:r>
          <a:endParaRPr kumimoji="1" lang="ja-JP" altLang="en-US" sz="1000" b="1">
            <a:latin typeface="ＭＳ Ｐゴシック"/>
          </a:endParaRPr>
        </a:p>
      </xdr:txBody>
    </xdr:sp>
    <xdr:clientData/>
  </xdr:oneCellAnchor>
  <xdr:twoCellAnchor>
    <xdr:from>
      <xdr:col>7</xdr:col>
      <xdr:colOff>63500</xdr:colOff>
      <xdr:row>90</xdr:row>
      <xdr:rowOff>28062</xdr:rowOff>
    </xdr:from>
    <xdr:to>
      <xdr:col>7</xdr:col>
      <xdr:colOff>241300</xdr:colOff>
      <xdr:row>90</xdr:row>
      <xdr:rowOff>28062</xdr:rowOff>
    </xdr:to>
    <xdr:cxnSp macro="">
      <xdr:nvCxnSpPr>
        <xdr:cNvPr id="192" name="直線コネクタ 191"/>
        <xdr:cNvCxnSpPr/>
      </xdr:nvCxnSpPr>
      <xdr:spPr>
        <a:xfrm>
          <a:off x="4864100" y="1545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56746</xdr:rowOff>
    </xdr:from>
    <xdr:ext cx="762000" cy="259045"/>
    <xdr:sp macro="" textlink="">
      <xdr:nvSpPr>
        <xdr:cNvPr id="193" name="人件費・物件費等の状況最大値テキスト"/>
        <xdr:cNvSpPr txBox="1"/>
      </xdr:nvSpPr>
      <xdr:spPr>
        <a:xfrm>
          <a:off x="5041900" y="1377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170,528</a:t>
          </a:r>
          <a:endParaRPr kumimoji="1" lang="ja-JP" altLang="en-US" sz="1000" b="1">
            <a:latin typeface="ＭＳ Ｐゴシック"/>
          </a:endParaRPr>
        </a:p>
      </xdr:txBody>
    </xdr:sp>
    <xdr:clientData/>
  </xdr:oneCellAnchor>
  <xdr:twoCellAnchor>
    <xdr:from>
      <xdr:col>7</xdr:col>
      <xdr:colOff>63500</xdr:colOff>
      <xdr:row>81</xdr:row>
      <xdr:rowOff>141819</xdr:rowOff>
    </xdr:from>
    <xdr:to>
      <xdr:col>7</xdr:col>
      <xdr:colOff>241300</xdr:colOff>
      <xdr:row>81</xdr:row>
      <xdr:rowOff>141819</xdr:rowOff>
    </xdr:to>
    <xdr:cxnSp macro="">
      <xdr:nvCxnSpPr>
        <xdr:cNvPr id="194" name="直線コネクタ 193"/>
        <xdr:cNvCxnSpPr/>
      </xdr:nvCxnSpPr>
      <xdr:spPr>
        <a:xfrm>
          <a:off x="4864100" y="1402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163282</xdr:rowOff>
    </xdr:from>
    <xdr:to>
      <xdr:col>7</xdr:col>
      <xdr:colOff>152400</xdr:colOff>
      <xdr:row>85</xdr:row>
      <xdr:rowOff>15756</xdr:rowOff>
    </xdr:to>
    <xdr:cxnSp macro="">
      <xdr:nvCxnSpPr>
        <xdr:cNvPr id="195" name="直線コネクタ 194"/>
        <xdr:cNvCxnSpPr/>
      </xdr:nvCxnSpPr>
      <xdr:spPr>
        <a:xfrm>
          <a:off x="4114800" y="14565082"/>
          <a:ext cx="838200" cy="2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46629</xdr:rowOff>
    </xdr:from>
    <xdr:ext cx="762000" cy="259045"/>
    <xdr:sp macro="" textlink="">
      <xdr:nvSpPr>
        <xdr:cNvPr id="196" name="人件費・物件費等の状況平均値テキスト"/>
        <xdr:cNvSpPr txBox="1"/>
      </xdr:nvSpPr>
      <xdr:spPr>
        <a:xfrm>
          <a:off x="5041900" y="14105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30102</xdr:rowOff>
    </xdr:from>
    <xdr:to>
      <xdr:col>7</xdr:col>
      <xdr:colOff>203200</xdr:colOff>
      <xdr:row>83</xdr:row>
      <xdr:rowOff>131702</xdr:rowOff>
    </xdr:to>
    <xdr:sp macro="" textlink="">
      <xdr:nvSpPr>
        <xdr:cNvPr id="197" name="フローチャート : 判断 196"/>
        <xdr:cNvSpPr/>
      </xdr:nvSpPr>
      <xdr:spPr>
        <a:xfrm>
          <a:off x="4902200" y="142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111754</xdr:rowOff>
    </xdr:from>
    <xdr:to>
      <xdr:col>6</xdr:col>
      <xdr:colOff>0</xdr:colOff>
      <xdr:row>84</xdr:row>
      <xdr:rowOff>163282</xdr:rowOff>
    </xdr:to>
    <xdr:cxnSp macro="">
      <xdr:nvCxnSpPr>
        <xdr:cNvPr id="198" name="直線コネクタ 197"/>
        <xdr:cNvCxnSpPr/>
      </xdr:nvCxnSpPr>
      <xdr:spPr>
        <a:xfrm>
          <a:off x="3225800" y="14513554"/>
          <a:ext cx="889000" cy="5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166999</xdr:rowOff>
    </xdr:from>
    <xdr:to>
      <xdr:col>6</xdr:col>
      <xdr:colOff>50800</xdr:colOff>
      <xdr:row>83</xdr:row>
      <xdr:rowOff>97149</xdr:rowOff>
    </xdr:to>
    <xdr:sp macro="" textlink="">
      <xdr:nvSpPr>
        <xdr:cNvPr id="199" name="フローチャート : 判断 198"/>
        <xdr:cNvSpPr/>
      </xdr:nvSpPr>
      <xdr:spPr>
        <a:xfrm>
          <a:off x="40640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107326</xdr:rowOff>
    </xdr:from>
    <xdr:ext cx="736600" cy="259045"/>
    <xdr:sp macro="" textlink="">
      <xdr:nvSpPr>
        <xdr:cNvPr id="200" name="テキスト ボックス 199"/>
        <xdr:cNvSpPr txBox="1"/>
      </xdr:nvSpPr>
      <xdr:spPr>
        <a:xfrm>
          <a:off x="3733800" y="1399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66232</xdr:rowOff>
    </xdr:from>
    <xdr:to>
      <xdr:col>4</xdr:col>
      <xdr:colOff>482600</xdr:colOff>
      <xdr:row>84</xdr:row>
      <xdr:rowOff>111754</xdr:rowOff>
    </xdr:to>
    <xdr:cxnSp macro="">
      <xdr:nvCxnSpPr>
        <xdr:cNvPr id="201" name="直線コネクタ 200"/>
        <xdr:cNvCxnSpPr/>
      </xdr:nvCxnSpPr>
      <xdr:spPr>
        <a:xfrm>
          <a:off x="2336800" y="14468032"/>
          <a:ext cx="889000" cy="4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1259</xdr:rowOff>
    </xdr:from>
    <xdr:to>
      <xdr:col>4</xdr:col>
      <xdr:colOff>533400</xdr:colOff>
      <xdr:row>83</xdr:row>
      <xdr:rowOff>102859</xdr:rowOff>
    </xdr:to>
    <xdr:sp macro="" textlink="">
      <xdr:nvSpPr>
        <xdr:cNvPr id="202" name="フローチャート : 判断 201"/>
        <xdr:cNvSpPr/>
      </xdr:nvSpPr>
      <xdr:spPr>
        <a:xfrm>
          <a:off x="3175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113036</xdr:rowOff>
    </xdr:from>
    <xdr:ext cx="762000" cy="259045"/>
    <xdr:sp macro="" textlink="">
      <xdr:nvSpPr>
        <xdr:cNvPr id="203" name="テキスト ボックス 202"/>
        <xdr:cNvSpPr txBox="1"/>
      </xdr:nvSpPr>
      <xdr:spPr>
        <a:xfrm>
          <a:off x="2844800" y="1400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27767</xdr:rowOff>
    </xdr:from>
    <xdr:to>
      <xdr:col>3</xdr:col>
      <xdr:colOff>279400</xdr:colOff>
      <xdr:row>84</xdr:row>
      <xdr:rowOff>66232</xdr:rowOff>
    </xdr:to>
    <xdr:cxnSp macro="">
      <xdr:nvCxnSpPr>
        <xdr:cNvPr id="204" name="直線コネクタ 203"/>
        <xdr:cNvCxnSpPr/>
      </xdr:nvCxnSpPr>
      <xdr:spPr>
        <a:xfrm>
          <a:off x="1447800" y="14429567"/>
          <a:ext cx="889000" cy="3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146607</xdr:rowOff>
    </xdr:from>
    <xdr:to>
      <xdr:col>3</xdr:col>
      <xdr:colOff>330200</xdr:colOff>
      <xdr:row>83</xdr:row>
      <xdr:rowOff>76757</xdr:rowOff>
    </xdr:to>
    <xdr:sp macro="" textlink="">
      <xdr:nvSpPr>
        <xdr:cNvPr id="205" name="フローチャート : 判断 204"/>
        <xdr:cNvSpPr/>
      </xdr:nvSpPr>
      <xdr:spPr>
        <a:xfrm>
          <a:off x="2286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86934</xdr:rowOff>
    </xdr:from>
    <xdr:ext cx="762000" cy="259045"/>
    <xdr:sp macro="" textlink="">
      <xdr:nvSpPr>
        <xdr:cNvPr id="206" name="テキスト ボックス 205"/>
        <xdr:cNvSpPr txBox="1"/>
      </xdr:nvSpPr>
      <xdr:spPr>
        <a:xfrm>
          <a:off x="1955800" y="1397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127795</xdr:rowOff>
    </xdr:from>
    <xdr:to>
      <xdr:col>2</xdr:col>
      <xdr:colOff>127000</xdr:colOff>
      <xdr:row>83</xdr:row>
      <xdr:rowOff>57945</xdr:rowOff>
    </xdr:to>
    <xdr:sp macro="" textlink="">
      <xdr:nvSpPr>
        <xdr:cNvPr id="207" name="フローチャート : 判断 206"/>
        <xdr:cNvSpPr/>
      </xdr:nvSpPr>
      <xdr:spPr>
        <a:xfrm>
          <a:off x="1397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68122</xdr:rowOff>
    </xdr:from>
    <xdr:ext cx="762000" cy="259045"/>
    <xdr:sp macro="" textlink="">
      <xdr:nvSpPr>
        <xdr:cNvPr id="208" name="テキスト ボックス 207"/>
        <xdr:cNvSpPr txBox="1"/>
      </xdr:nvSpPr>
      <xdr:spPr>
        <a:xfrm>
          <a:off x="1066800" y="1395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136406</xdr:rowOff>
    </xdr:from>
    <xdr:to>
      <xdr:col>7</xdr:col>
      <xdr:colOff>203200</xdr:colOff>
      <xdr:row>85</xdr:row>
      <xdr:rowOff>66556</xdr:rowOff>
    </xdr:to>
    <xdr:sp macro="" textlink="">
      <xdr:nvSpPr>
        <xdr:cNvPr id="214" name="円/楕円 213"/>
        <xdr:cNvSpPr/>
      </xdr:nvSpPr>
      <xdr:spPr>
        <a:xfrm>
          <a:off x="4902200" y="1453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108483</xdr:rowOff>
    </xdr:from>
    <xdr:ext cx="762000" cy="259045"/>
    <xdr:sp macro="" textlink="">
      <xdr:nvSpPr>
        <xdr:cNvPr id="215" name="人件費・物件費等の状況該当値テキスト"/>
        <xdr:cNvSpPr txBox="1"/>
      </xdr:nvSpPr>
      <xdr:spPr>
        <a:xfrm>
          <a:off x="5041900" y="14510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588,069</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112482</xdr:rowOff>
    </xdr:from>
    <xdr:to>
      <xdr:col>6</xdr:col>
      <xdr:colOff>50800</xdr:colOff>
      <xdr:row>85</xdr:row>
      <xdr:rowOff>42632</xdr:rowOff>
    </xdr:to>
    <xdr:sp macro="" textlink="">
      <xdr:nvSpPr>
        <xdr:cNvPr id="216" name="円/楕円 215"/>
        <xdr:cNvSpPr/>
      </xdr:nvSpPr>
      <xdr:spPr>
        <a:xfrm>
          <a:off x="4064000" y="1451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27409</xdr:rowOff>
    </xdr:from>
    <xdr:ext cx="736600" cy="259045"/>
    <xdr:sp macro="" textlink="">
      <xdr:nvSpPr>
        <xdr:cNvPr id="217" name="テキスト ボックス 216"/>
        <xdr:cNvSpPr txBox="1"/>
      </xdr:nvSpPr>
      <xdr:spPr>
        <a:xfrm>
          <a:off x="3733800" y="14600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570,223</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60954</xdr:rowOff>
    </xdr:from>
    <xdr:to>
      <xdr:col>4</xdr:col>
      <xdr:colOff>533400</xdr:colOff>
      <xdr:row>84</xdr:row>
      <xdr:rowOff>162554</xdr:rowOff>
    </xdr:to>
    <xdr:sp macro="" textlink="">
      <xdr:nvSpPr>
        <xdr:cNvPr id="218" name="円/楕円 217"/>
        <xdr:cNvSpPr/>
      </xdr:nvSpPr>
      <xdr:spPr>
        <a:xfrm>
          <a:off x="3175000" y="1446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147331</xdr:rowOff>
    </xdr:from>
    <xdr:ext cx="762000" cy="259045"/>
    <xdr:sp macro="" textlink="">
      <xdr:nvSpPr>
        <xdr:cNvPr id="219" name="テキスト ボックス 218"/>
        <xdr:cNvSpPr txBox="1"/>
      </xdr:nvSpPr>
      <xdr:spPr>
        <a:xfrm>
          <a:off x="2844800" y="14549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531,785</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15432</xdr:rowOff>
    </xdr:from>
    <xdr:to>
      <xdr:col>3</xdr:col>
      <xdr:colOff>330200</xdr:colOff>
      <xdr:row>84</xdr:row>
      <xdr:rowOff>117032</xdr:rowOff>
    </xdr:to>
    <xdr:sp macro="" textlink="">
      <xdr:nvSpPr>
        <xdr:cNvPr id="220" name="円/楕円 219"/>
        <xdr:cNvSpPr/>
      </xdr:nvSpPr>
      <xdr:spPr>
        <a:xfrm>
          <a:off x="2286000" y="1441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101809</xdr:rowOff>
    </xdr:from>
    <xdr:ext cx="762000" cy="259045"/>
    <xdr:sp macro="" textlink="">
      <xdr:nvSpPr>
        <xdr:cNvPr id="221" name="テキスト ボックス 220"/>
        <xdr:cNvSpPr txBox="1"/>
      </xdr:nvSpPr>
      <xdr:spPr>
        <a:xfrm>
          <a:off x="1955800" y="1450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497,827</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148417</xdr:rowOff>
    </xdr:from>
    <xdr:to>
      <xdr:col>2</xdr:col>
      <xdr:colOff>127000</xdr:colOff>
      <xdr:row>84</xdr:row>
      <xdr:rowOff>78567</xdr:rowOff>
    </xdr:to>
    <xdr:sp macro="" textlink="">
      <xdr:nvSpPr>
        <xdr:cNvPr id="222" name="円/楕円 221"/>
        <xdr:cNvSpPr/>
      </xdr:nvSpPr>
      <xdr:spPr>
        <a:xfrm>
          <a:off x="1397000" y="1437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63344</xdr:rowOff>
    </xdr:from>
    <xdr:ext cx="762000" cy="259045"/>
    <xdr:sp macro="" textlink="">
      <xdr:nvSpPr>
        <xdr:cNvPr id="223" name="テキスト ボックス 222"/>
        <xdr:cNvSpPr txBox="1"/>
      </xdr:nvSpPr>
      <xdr:spPr>
        <a:xfrm>
          <a:off x="1066800" y="14465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469,134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類似団体及び全国平均を下回っており、給与費抑制の効果が出てきていると思われる。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年度からは特例法により国家公務員の給与が削減されているため、平成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年度からは数値が急増しているが、給与の削減により平成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年度で</a:t>
          </a:r>
          <a:r>
            <a:rPr lang="en-US" altLang="ja-JP" sz="1100" b="0" i="0" baseline="0">
              <a:solidFill>
                <a:schemeClr val="dk1"/>
              </a:solidFill>
              <a:effectLst/>
              <a:latin typeface="+mn-lt"/>
              <a:ea typeface="+mn-ea"/>
              <a:cs typeface="+mn-cs"/>
            </a:rPr>
            <a:t>100</a:t>
          </a:r>
          <a:r>
            <a:rPr lang="ja-JP" altLang="ja-JP" sz="1100" b="0" i="0" baseline="0">
              <a:solidFill>
                <a:schemeClr val="dk1"/>
              </a:solidFill>
              <a:effectLst/>
              <a:latin typeface="+mn-lt"/>
              <a:ea typeface="+mn-ea"/>
              <a:cs typeface="+mn-cs"/>
            </a:rPr>
            <a:t>を下回り、今後も同程度の給与費抑制を行っていく。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142452</xdr:rowOff>
    </xdr:from>
    <xdr:to>
      <xdr:col>24</xdr:col>
      <xdr:colOff>558800</xdr:colOff>
      <xdr:row>88</xdr:row>
      <xdr:rowOff>64346</xdr:rowOff>
    </xdr:to>
    <xdr:cxnSp macro="">
      <xdr:nvCxnSpPr>
        <xdr:cNvPr id="252" name="直線コネクタ 251"/>
        <xdr:cNvCxnSpPr/>
      </xdr:nvCxnSpPr>
      <xdr:spPr>
        <a:xfrm flipV="1">
          <a:off x="17018000" y="14029902"/>
          <a:ext cx="0" cy="1122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36423</xdr:rowOff>
    </xdr:from>
    <xdr:ext cx="762000" cy="259045"/>
    <xdr:sp macro="" textlink="">
      <xdr:nvSpPr>
        <xdr:cNvPr id="253" name="給与水準   （国との比較）最小値テキスト"/>
        <xdr:cNvSpPr txBox="1"/>
      </xdr:nvSpPr>
      <xdr:spPr>
        <a:xfrm>
          <a:off x="17106900" y="151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88</xdr:row>
      <xdr:rowOff>64346</xdr:rowOff>
    </xdr:from>
    <xdr:to>
      <xdr:col>24</xdr:col>
      <xdr:colOff>647700</xdr:colOff>
      <xdr:row>88</xdr:row>
      <xdr:rowOff>64346</xdr:rowOff>
    </xdr:to>
    <xdr:cxnSp macro="">
      <xdr:nvCxnSpPr>
        <xdr:cNvPr id="254" name="直線コネクタ 253"/>
        <xdr:cNvCxnSpPr/>
      </xdr:nvCxnSpPr>
      <xdr:spPr>
        <a:xfrm>
          <a:off x="16929100" y="1515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57379</xdr:rowOff>
    </xdr:from>
    <xdr:ext cx="762000" cy="259045"/>
    <xdr:sp macro="" textlink="">
      <xdr:nvSpPr>
        <xdr:cNvPr id="255" name="給与水準   （国との比較）最大値テキスト"/>
        <xdr:cNvSpPr txBox="1"/>
      </xdr:nvSpPr>
      <xdr:spPr>
        <a:xfrm>
          <a:off x="17106900" y="1377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81</xdr:row>
      <xdr:rowOff>142452</xdr:rowOff>
    </xdr:from>
    <xdr:to>
      <xdr:col>24</xdr:col>
      <xdr:colOff>647700</xdr:colOff>
      <xdr:row>81</xdr:row>
      <xdr:rowOff>142452</xdr:rowOff>
    </xdr:to>
    <xdr:cxnSp macro="">
      <xdr:nvCxnSpPr>
        <xdr:cNvPr id="256" name="直線コネクタ 255"/>
        <xdr:cNvCxnSpPr/>
      </xdr:nvCxnSpPr>
      <xdr:spPr>
        <a:xfrm>
          <a:off x="16929100" y="1402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21166</xdr:rowOff>
    </xdr:from>
    <xdr:to>
      <xdr:col>24</xdr:col>
      <xdr:colOff>558800</xdr:colOff>
      <xdr:row>86</xdr:row>
      <xdr:rowOff>65405</xdr:rowOff>
    </xdr:to>
    <xdr:cxnSp macro="">
      <xdr:nvCxnSpPr>
        <xdr:cNvPr id="257" name="直線コネクタ 256"/>
        <xdr:cNvCxnSpPr/>
      </xdr:nvCxnSpPr>
      <xdr:spPr>
        <a:xfrm>
          <a:off x="16179800" y="14765866"/>
          <a:ext cx="8382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27111</xdr:rowOff>
    </xdr:from>
    <xdr:ext cx="762000" cy="259045"/>
    <xdr:sp macro="" textlink="">
      <xdr:nvSpPr>
        <xdr:cNvPr id="258" name="給与水準   （国との比較）平均値テキスト"/>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59" name="フローチャート : 判断 258"/>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21166</xdr:rowOff>
    </xdr:from>
    <xdr:to>
      <xdr:col>23</xdr:col>
      <xdr:colOff>406400</xdr:colOff>
      <xdr:row>87</xdr:row>
      <xdr:rowOff>74930</xdr:rowOff>
    </xdr:to>
    <xdr:cxnSp macro="">
      <xdr:nvCxnSpPr>
        <xdr:cNvPr id="260" name="直線コネクタ 259"/>
        <xdr:cNvCxnSpPr/>
      </xdr:nvCxnSpPr>
      <xdr:spPr>
        <a:xfrm flipV="1">
          <a:off x="15290800" y="14765866"/>
          <a:ext cx="8890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165946</xdr:rowOff>
    </xdr:from>
    <xdr:to>
      <xdr:col>23</xdr:col>
      <xdr:colOff>457200</xdr:colOff>
      <xdr:row>86</xdr:row>
      <xdr:rowOff>96096</xdr:rowOff>
    </xdr:to>
    <xdr:sp macro="" textlink="">
      <xdr:nvSpPr>
        <xdr:cNvPr id="261" name="フローチャート : 判断 260"/>
        <xdr:cNvSpPr/>
      </xdr:nvSpPr>
      <xdr:spPr>
        <a:xfrm>
          <a:off x="16129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80873</xdr:rowOff>
    </xdr:from>
    <xdr:ext cx="736600" cy="259045"/>
    <xdr:sp macro="" textlink="">
      <xdr:nvSpPr>
        <xdr:cNvPr id="262" name="テキスト ボックス 261"/>
        <xdr:cNvSpPr txBox="1"/>
      </xdr:nvSpPr>
      <xdr:spPr>
        <a:xfrm>
          <a:off x="15798800" y="1482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74930</xdr:rowOff>
    </xdr:from>
    <xdr:to>
      <xdr:col>22</xdr:col>
      <xdr:colOff>203200</xdr:colOff>
      <xdr:row>87</xdr:row>
      <xdr:rowOff>107104</xdr:rowOff>
    </xdr:to>
    <xdr:cxnSp macro="">
      <xdr:nvCxnSpPr>
        <xdr:cNvPr id="263" name="直線コネクタ 262"/>
        <xdr:cNvCxnSpPr/>
      </xdr:nvCxnSpPr>
      <xdr:spPr>
        <a:xfrm flipV="1">
          <a:off x="14401800" y="1499108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132714</xdr:rowOff>
    </xdr:from>
    <xdr:to>
      <xdr:col>22</xdr:col>
      <xdr:colOff>254000</xdr:colOff>
      <xdr:row>88</xdr:row>
      <xdr:rowOff>62864</xdr:rowOff>
    </xdr:to>
    <xdr:sp macro="" textlink="">
      <xdr:nvSpPr>
        <xdr:cNvPr id="264" name="フローチャート : 判断 263"/>
        <xdr:cNvSpPr/>
      </xdr:nvSpPr>
      <xdr:spPr>
        <a:xfrm>
          <a:off x="15240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47641</xdr:rowOff>
    </xdr:from>
    <xdr:ext cx="762000" cy="259045"/>
    <xdr:sp macro="" textlink="">
      <xdr:nvSpPr>
        <xdr:cNvPr id="265" name="テキスト ボックス 264"/>
        <xdr:cNvSpPr txBox="1"/>
      </xdr:nvSpPr>
      <xdr:spPr>
        <a:xfrm>
          <a:off x="14909800" y="151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148379</xdr:rowOff>
    </xdr:from>
    <xdr:to>
      <xdr:col>21</xdr:col>
      <xdr:colOff>0</xdr:colOff>
      <xdr:row>87</xdr:row>
      <xdr:rowOff>107104</xdr:rowOff>
    </xdr:to>
    <xdr:cxnSp macro="">
      <xdr:nvCxnSpPr>
        <xdr:cNvPr id="266" name="直線コネクタ 265"/>
        <xdr:cNvCxnSpPr/>
      </xdr:nvCxnSpPr>
      <xdr:spPr>
        <a:xfrm>
          <a:off x="13512800" y="14721629"/>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124671</xdr:rowOff>
    </xdr:from>
    <xdr:to>
      <xdr:col>21</xdr:col>
      <xdr:colOff>50800</xdr:colOff>
      <xdr:row>88</xdr:row>
      <xdr:rowOff>54821</xdr:rowOff>
    </xdr:to>
    <xdr:sp macro="" textlink="">
      <xdr:nvSpPr>
        <xdr:cNvPr id="267" name="フローチャート : 判断 266"/>
        <xdr:cNvSpPr/>
      </xdr:nvSpPr>
      <xdr:spPr>
        <a:xfrm>
          <a:off x="14351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39598</xdr:rowOff>
    </xdr:from>
    <xdr:ext cx="762000" cy="259045"/>
    <xdr:sp macro="" textlink="">
      <xdr:nvSpPr>
        <xdr:cNvPr id="268" name="テキスト ボックス 267"/>
        <xdr:cNvSpPr txBox="1"/>
      </xdr:nvSpPr>
      <xdr:spPr>
        <a:xfrm>
          <a:off x="14020800" y="1512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137795</xdr:rowOff>
    </xdr:from>
    <xdr:to>
      <xdr:col>19</xdr:col>
      <xdr:colOff>533400</xdr:colOff>
      <xdr:row>86</xdr:row>
      <xdr:rowOff>67945</xdr:rowOff>
    </xdr:to>
    <xdr:sp macro="" textlink="">
      <xdr:nvSpPr>
        <xdr:cNvPr id="269" name="フローチャート : 判断 268"/>
        <xdr:cNvSpPr/>
      </xdr:nvSpPr>
      <xdr:spPr>
        <a:xfrm>
          <a:off x="13462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52722</xdr:rowOff>
    </xdr:from>
    <xdr:ext cx="762000" cy="259045"/>
    <xdr:sp macro="" textlink="">
      <xdr:nvSpPr>
        <xdr:cNvPr id="270" name="テキスト ボックス 269"/>
        <xdr:cNvSpPr txBox="1"/>
      </xdr:nvSpPr>
      <xdr:spPr>
        <a:xfrm>
          <a:off x="13131800" y="1479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14605</xdr:rowOff>
    </xdr:from>
    <xdr:to>
      <xdr:col>24</xdr:col>
      <xdr:colOff>609600</xdr:colOff>
      <xdr:row>86</xdr:row>
      <xdr:rowOff>116205</xdr:rowOff>
    </xdr:to>
    <xdr:sp macro="" textlink="">
      <xdr:nvSpPr>
        <xdr:cNvPr id="276" name="円/楕円 275"/>
        <xdr:cNvSpPr/>
      </xdr:nvSpPr>
      <xdr:spPr>
        <a:xfrm>
          <a:off x="16967200" y="1475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158132</xdr:rowOff>
    </xdr:from>
    <xdr:ext cx="762000" cy="259045"/>
    <xdr:sp macro="" textlink="">
      <xdr:nvSpPr>
        <xdr:cNvPr id="277" name="給与水準   （国との比較）該当値テキスト"/>
        <xdr:cNvSpPr txBox="1"/>
      </xdr:nvSpPr>
      <xdr:spPr>
        <a:xfrm>
          <a:off x="17106900" y="1473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141816</xdr:rowOff>
    </xdr:from>
    <xdr:to>
      <xdr:col>23</xdr:col>
      <xdr:colOff>457200</xdr:colOff>
      <xdr:row>86</xdr:row>
      <xdr:rowOff>71966</xdr:rowOff>
    </xdr:to>
    <xdr:sp macro="" textlink="">
      <xdr:nvSpPr>
        <xdr:cNvPr id="278" name="円/楕円 277"/>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82143</xdr:rowOff>
    </xdr:from>
    <xdr:ext cx="736600" cy="259045"/>
    <xdr:sp macro="" textlink="">
      <xdr:nvSpPr>
        <xdr:cNvPr id="279" name="テキスト ボックス 278"/>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24130</xdr:rowOff>
    </xdr:from>
    <xdr:to>
      <xdr:col>22</xdr:col>
      <xdr:colOff>254000</xdr:colOff>
      <xdr:row>87</xdr:row>
      <xdr:rowOff>125730</xdr:rowOff>
    </xdr:to>
    <xdr:sp macro="" textlink="">
      <xdr:nvSpPr>
        <xdr:cNvPr id="280" name="円/楕円 279"/>
        <xdr:cNvSpPr/>
      </xdr:nvSpPr>
      <xdr:spPr>
        <a:xfrm>
          <a:off x="15240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135907</xdr:rowOff>
    </xdr:from>
    <xdr:ext cx="762000" cy="259045"/>
    <xdr:sp macro="" textlink="">
      <xdr:nvSpPr>
        <xdr:cNvPr id="281" name="テキスト ボックス 280"/>
        <xdr:cNvSpPr txBox="1"/>
      </xdr:nvSpPr>
      <xdr:spPr>
        <a:xfrm>
          <a:off x="14909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56304</xdr:rowOff>
    </xdr:from>
    <xdr:to>
      <xdr:col>21</xdr:col>
      <xdr:colOff>50800</xdr:colOff>
      <xdr:row>87</xdr:row>
      <xdr:rowOff>157904</xdr:rowOff>
    </xdr:to>
    <xdr:sp macro="" textlink="">
      <xdr:nvSpPr>
        <xdr:cNvPr id="282" name="円/楕円 281"/>
        <xdr:cNvSpPr/>
      </xdr:nvSpPr>
      <xdr:spPr>
        <a:xfrm>
          <a:off x="14351000" y="149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168081</xdr:rowOff>
    </xdr:from>
    <xdr:ext cx="762000" cy="259045"/>
    <xdr:sp macro="" textlink="">
      <xdr:nvSpPr>
        <xdr:cNvPr id="283" name="テキスト ボックス 282"/>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97579</xdr:rowOff>
    </xdr:from>
    <xdr:to>
      <xdr:col>19</xdr:col>
      <xdr:colOff>533400</xdr:colOff>
      <xdr:row>86</xdr:row>
      <xdr:rowOff>27729</xdr:rowOff>
    </xdr:to>
    <xdr:sp macro="" textlink="">
      <xdr:nvSpPr>
        <xdr:cNvPr id="284" name="円/楕円 283"/>
        <xdr:cNvSpPr/>
      </xdr:nvSpPr>
      <xdr:spPr>
        <a:xfrm>
          <a:off x="13462000" y="1467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37906</xdr:rowOff>
    </xdr:from>
    <xdr:ext cx="762000" cy="259045"/>
    <xdr:sp macro="" textlink="">
      <xdr:nvSpPr>
        <xdr:cNvPr id="285" name="テキスト ボックス 284"/>
        <xdr:cNvSpPr txBox="1"/>
      </xdr:nvSpPr>
      <xdr:spPr>
        <a:xfrm>
          <a:off x="13131800" y="1443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[29.44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村の面積が広く、集落や村で管理する施設が点在しているために道路や施設の管理経費が大きく、関連する部門の職員数が多い。</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退職者分不補充や臨時職員による対応をしているが、人口の減少が続いており、今後も数値は上がる見込みである。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12611</xdr:rowOff>
    </xdr:from>
    <xdr:to>
      <xdr:col>24</xdr:col>
      <xdr:colOff>558800</xdr:colOff>
      <xdr:row>67</xdr:row>
      <xdr:rowOff>66739</xdr:rowOff>
    </xdr:to>
    <xdr:cxnSp macro="">
      <xdr:nvCxnSpPr>
        <xdr:cNvPr id="312" name="直線コネクタ 311"/>
        <xdr:cNvCxnSpPr/>
      </xdr:nvCxnSpPr>
      <xdr:spPr>
        <a:xfrm flipV="1">
          <a:off x="17018000" y="10299611"/>
          <a:ext cx="0" cy="1254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38816</xdr:rowOff>
    </xdr:from>
    <xdr:ext cx="762000" cy="259045"/>
    <xdr:sp macro="" textlink="">
      <xdr:nvSpPr>
        <xdr:cNvPr id="313" name="定員管理の状況最小値テキスト"/>
        <xdr:cNvSpPr txBox="1"/>
      </xdr:nvSpPr>
      <xdr:spPr>
        <a:xfrm>
          <a:off x="17106900" y="1152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61.45</a:t>
          </a:r>
          <a:endParaRPr kumimoji="1" lang="ja-JP" altLang="en-US" sz="1000" b="1">
            <a:latin typeface="ＭＳ Ｐゴシック"/>
          </a:endParaRPr>
        </a:p>
      </xdr:txBody>
    </xdr:sp>
    <xdr:clientData/>
  </xdr:oneCellAnchor>
  <xdr:twoCellAnchor>
    <xdr:from>
      <xdr:col>24</xdr:col>
      <xdr:colOff>469900</xdr:colOff>
      <xdr:row>67</xdr:row>
      <xdr:rowOff>66739</xdr:rowOff>
    </xdr:from>
    <xdr:to>
      <xdr:col>24</xdr:col>
      <xdr:colOff>647700</xdr:colOff>
      <xdr:row>67</xdr:row>
      <xdr:rowOff>66739</xdr:rowOff>
    </xdr:to>
    <xdr:cxnSp macro="">
      <xdr:nvCxnSpPr>
        <xdr:cNvPr id="314" name="直線コネクタ 313"/>
        <xdr:cNvCxnSpPr/>
      </xdr:nvCxnSpPr>
      <xdr:spPr>
        <a:xfrm>
          <a:off x="16929100" y="1155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98988</xdr:rowOff>
    </xdr:from>
    <xdr:ext cx="762000" cy="259045"/>
    <xdr:sp macro="" textlink="">
      <xdr:nvSpPr>
        <xdr:cNvPr id="315" name="定員管理の状況最大値テキスト"/>
        <xdr:cNvSpPr txBox="1"/>
      </xdr:nvSpPr>
      <xdr:spPr>
        <a:xfrm>
          <a:off x="17106900" y="1004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24</xdr:col>
      <xdr:colOff>469900</xdr:colOff>
      <xdr:row>60</xdr:row>
      <xdr:rowOff>12611</xdr:rowOff>
    </xdr:from>
    <xdr:to>
      <xdr:col>24</xdr:col>
      <xdr:colOff>647700</xdr:colOff>
      <xdr:row>60</xdr:row>
      <xdr:rowOff>12611</xdr:rowOff>
    </xdr:to>
    <xdr:cxnSp macro="">
      <xdr:nvCxnSpPr>
        <xdr:cNvPr id="316" name="直線コネクタ 315"/>
        <xdr:cNvCxnSpPr/>
      </xdr:nvCxnSpPr>
      <xdr:spPr>
        <a:xfrm>
          <a:off x="16929100" y="1029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46622</xdr:rowOff>
    </xdr:from>
    <xdr:to>
      <xdr:col>24</xdr:col>
      <xdr:colOff>558800</xdr:colOff>
      <xdr:row>62</xdr:row>
      <xdr:rowOff>151587</xdr:rowOff>
    </xdr:to>
    <xdr:cxnSp macro="">
      <xdr:nvCxnSpPr>
        <xdr:cNvPr id="317" name="直線コネクタ 316"/>
        <xdr:cNvCxnSpPr/>
      </xdr:nvCxnSpPr>
      <xdr:spPr>
        <a:xfrm>
          <a:off x="16179800" y="10676522"/>
          <a:ext cx="838200" cy="10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87520</xdr:rowOff>
    </xdr:from>
    <xdr:ext cx="762000" cy="259045"/>
    <xdr:sp macro="" textlink="">
      <xdr:nvSpPr>
        <xdr:cNvPr id="318" name="定員管理の状況平均値テキスト"/>
        <xdr:cNvSpPr txBox="1"/>
      </xdr:nvSpPr>
      <xdr:spPr>
        <a:xfrm>
          <a:off x="17106900" y="10374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70993</xdr:rowOff>
    </xdr:from>
    <xdr:to>
      <xdr:col>24</xdr:col>
      <xdr:colOff>609600</xdr:colOff>
      <xdr:row>62</xdr:row>
      <xdr:rowOff>1143</xdr:rowOff>
    </xdr:to>
    <xdr:sp macro="" textlink="">
      <xdr:nvSpPr>
        <xdr:cNvPr id="319" name="フローチャート : 判断 318"/>
        <xdr:cNvSpPr/>
      </xdr:nvSpPr>
      <xdr:spPr>
        <a:xfrm>
          <a:off x="169672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46622</xdr:rowOff>
    </xdr:from>
    <xdr:to>
      <xdr:col>23</xdr:col>
      <xdr:colOff>406400</xdr:colOff>
      <xdr:row>62</xdr:row>
      <xdr:rowOff>54584</xdr:rowOff>
    </xdr:to>
    <xdr:cxnSp macro="">
      <xdr:nvCxnSpPr>
        <xdr:cNvPr id="320" name="直線コネクタ 319"/>
        <xdr:cNvCxnSpPr/>
      </xdr:nvCxnSpPr>
      <xdr:spPr>
        <a:xfrm flipV="1">
          <a:off x="15290800" y="10676522"/>
          <a:ext cx="889000" cy="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59169</xdr:rowOff>
    </xdr:from>
    <xdr:to>
      <xdr:col>23</xdr:col>
      <xdr:colOff>457200</xdr:colOff>
      <xdr:row>61</xdr:row>
      <xdr:rowOff>160769</xdr:rowOff>
    </xdr:to>
    <xdr:sp macro="" textlink="">
      <xdr:nvSpPr>
        <xdr:cNvPr id="321" name="フローチャート : 判断 320"/>
        <xdr:cNvSpPr/>
      </xdr:nvSpPr>
      <xdr:spPr>
        <a:xfrm>
          <a:off x="16129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170946</xdr:rowOff>
    </xdr:from>
    <xdr:ext cx="736600" cy="259045"/>
    <xdr:sp macro="" textlink="">
      <xdr:nvSpPr>
        <xdr:cNvPr id="322" name="テキスト ボックス 321"/>
        <xdr:cNvSpPr txBox="1"/>
      </xdr:nvSpPr>
      <xdr:spPr>
        <a:xfrm>
          <a:off x="15798800" y="1028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50241</xdr:rowOff>
    </xdr:from>
    <xdr:to>
      <xdr:col>22</xdr:col>
      <xdr:colOff>203200</xdr:colOff>
      <xdr:row>62</xdr:row>
      <xdr:rowOff>54584</xdr:rowOff>
    </xdr:to>
    <xdr:cxnSp macro="">
      <xdr:nvCxnSpPr>
        <xdr:cNvPr id="323" name="直線コネクタ 322"/>
        <xdr:cNvCxnSpPr/>
      </xdr:nvCxnSpPr>
      <xdr:spPr>
        <a:xfrm>
          <a:off x="14401800" y="10680141"/>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42761</xdr:rowOff>
    </xdr:from>
    <xdr:to>
      <xdr:col>22</xdr:col>
      <xdr:colOff>254000</xdr:colOff>
      <xdr:row>61</xdr:row>
      <xdr:rowOff>144361</xdr:rowOff>
    </xdr:to>
    <xdr:sp macro="" textlink="">
      <xdr:nvSpPr>
        <xdr:cNvPr id="324" name="フローチャート : 判断 323"/>
        <xdr:cNvSpPr/>
      </xdr:nvSpPr>
      <xdr:spPr>
        <a:xfrm>
          <a:off x="15240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154538</xdr:rowOff>
    </xdr:from>
    <xdr:ext cx="762000" cy="259045"/>
    <xdr:sp macro="" textlink="">
      <xdr:nvSpPr>
        <xdr:cNvPr id="325" name="テキスト ボックス 324"/>
        <xdr:cNvSpPr txBox="1"/>
      </xdr:nvSpPr>
      <xdr:spPr>
        <a:xfrm>
          <a:off x="14909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50241</xdr:rowOff>
    </xdr:from>
    <xdr:to>
      <xdr:col>21</xdr:col>
      <xdr:colOff>0</xdr:colOff>
      <xdr:row>62</xdr:row>
      <xdr:rowOff>74130</xdr:rowOff>
    </xdr:to>
    <xdr:cxnSp macro="">
      <xdr:nvCxnSpPr>
        <xdr:cNvPr id="326" name="直線コネクタ 325"/>
        <xdr:cNvCxnSpPr/>
      </xdr:nvCxnSpPr>
      <xdr:spPr>
        <a:xfrm flipV="1">
          <a:off x="13512800" y="10680141"/>
          <a:ext cx="8890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36005</xdr:rowOff>
    </xdr:from>
    <xdr:to>
      <xdr:col>21</xdr:col>
      <xdr:colOff>50800</xdr:colOff>
      <xdr:row>61</xdr:row>
      <xdr:rowOff>137605</xdr:rowOff>
    </xdr:to>
    <xdr:sp macro="" textlink="">
      <xdr:nvSpPr>
        <xdr:cNvPr id="327" name="フローチャート : 判断 326"/>
        <xdr:cNvSpPr/>
      </xdr:nvSpPr>
      <xdr:spPr>
        <a:xfrm>
          <a:off x="14351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147782</xdr:rowOff>
    </xdr:from>
    <xdr:ext cx="762000" cy="259045"/>
    <xdr:sp macro="" textlink="">
      <xdr:nvSpPr>
        <xdr:cNvPr id="328" name="テキスト ボックス 327"/>
        <xdr:cNvSpPr txBox="1"/>
      </xdr:nvSpPr>
      <xdr:spPr>
        <a:xfrm>
          <a:off x="14020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35522</xdr:rowOff>
    </xdr:from>
    <xdr:to>
      <xdr:col>19</xdr:col>
      <xdr:colOff>533400</xdr:colOff>
      <xdr:row>61</xdr:row>
      <xdr:rowOff>137122</xdr:rowOff>
    </xdr:to>
    <xdr:sp macro="" textlink="">
      <xdr:nvSpPr>
        <xdr:cNvPr id="329" name="フローチャート : 判断 328"/>
        <xdr:cNvSpPr/>
      </xdr:nvSpPr>
      <xdr:spPr>
        <a:xfrm>
          <a:off x="13462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147299</xdr:rowOff>
    </xdr:from>
    <xdr:ext cx="762000" cy="259045"/>
    <xdr:sp macro="" textlink="">
      <xdr:nvSpPr>
        <xdr:cNvPr id="330" name="テキスト ボックス 329"/>
        <xdr:cNvSpPr txBox="1"/>
      </xdr:nvSpPr>
      <xdr:spPr>
        <a:xfrm>
          <a:off x="13131800" y="1026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100787</xdr:rowOff>
    </xdr:from>
    <xdr:to>
      <xdr:col>24</xdr:col>
      <xdr:colOff>609600</xdr:colOff>
      <xdr:row>63</xdr:row>
      <xdr:rowOff>30937</xdr:rowOff>
    </xdr:to>
    <xdr:sp macro="" textlink="">
      <xdr:nvSpPr>
        <xdr:cNvPr id="336" name="円/楕円 335"/>
        <xdr:cNvSpPr/>
      </xdr:nvSpPr>
      <xdr:spPr>
        <a:xfrm>
          <a:off x="16967200" y="1073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72864</xdr:rowOff>
    </xdr:from>
    <xdr:ext cx="762000" cy="259045"/>
    <xdr:sp macro="" textlink="">
      <xdr:nvSpPr>
        <xdr:cNvPr id="337" name="定員管理の状況該当値テキスト"/>
        <xdr:cNvSpPr txBox="1"/>
      </xdr:nvSpPr>
      <xdr:spPr>
        <a:xfrm>
          <a:off x="17106900" y="10702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29.44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167272</xdr:rowOff>
    </xdr:from>
    <xdr:to>
      <xdr:col>23</xdr:col>
      <xdr:colOff>457200</xdr:colOff>
      <xdr:row>62</xdr:row>
      <xdr:rowOff>97422</xdr:rowOff>
    </xdr:to>
    <xdr:sp macro="" textlink="">
      <xdr:nvSpPr>
        <xdr:cNvPr id="338" name="円/楕円 337"/>
        <xdr:cNvSpPr/>
      </xdr:nvSpPr>
      <xdr:spPr>
        <a:xfrm>
          <a:off x="16129000" y="1062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82199</xdr:rowOff>
    </xdr:from>
    <xdr:ext cx="736600" cy="259045"/>
    <xdr:sp macro="" textlink="">
      <xdr:nvSpPr>
        <xdr:cNvPr id="339" name="テキスト ボックス 338"/>
        <xdr:cNvSpPr txBox="1"/>
      </xdr:nvSpPr>
      <xdr:spPr>
        <a:xfrm>
          <a:off x="15798800" y="10712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25.09</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3784</xdr:rowOff>
    </xdr:from>
    <xdr:to>
      <xdr:col>22</xdr:col>
      <xdr:colOff>254000</xdr:colOff>
      <xdr:row>62</xdr:row>
      <xdr:rowOff>105384</xdr:rowOff>
    </xdr:to>
    <xdr:sp macro="" textlink="">
      <xdr:nvSpPr>
        <xdr:cNvPr id="340" name="円/楕円 339"/>
        <xdr:cNvSpPr/>
      </xdr:nvSpPr>
      <xdr:spPr>
        <a:xfrm>
          <a:off x="15240000" y="1063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90161</xdr:rowOff>
    </xdr:from>
    <xdr:ext cx="762000" cy="259045"/>
    <xdr:sp macro="" textlink="">
      <xdr:nvSpPr>
        <xdr:cNvPr id="341" name="テキスト ボックス 340"/>
        <xdr:cNvSpPr txBox="1"/>
      </xdr:nvSpPr>
      <xdr:spPr>
        <a:xfrm>
          <a:off x="14909800" y="1072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170891</xdr:rowOff>
    </xdr:from>
    <xdr:to>
      <xdr:col>21</xdr:col>
      <xdr:colOff>50800</xdr:colOff>
      <xdr:row>62</xdr:row>
      <xdr:rowOff>101041</xdr:rowOff>
    </xdr:to>
    <xdr:sp macro="" textlink="">
      <xdr:nvSpPr>
        <xdr:cNvPr id="342" name="円/楕円 341"/>
        <xdr:cNvSpPr/>
      </xdr:nvSpPr>
      <xdr:spPr>
        <a:xfrm>
          <a:off x="14351000" y="1062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85818</xdr:rowOff>
    </xdr:from>
    <xdr:ext cx="762000" cy="259045"/>
    <xdr:sp macro="" textlink="">
      <xdr:nvSpPr>
        <xdr:cNvPr id="343" name="テキスト ボックス 342"/>
        <xdr:cNvSpPr txBox="1"/>
      </xdr:nvSpPr>
      <xdr:spPr>
        <a:xfrm>
          <a:off x="14020800" y="10715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25.24</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23330</xdr:rowOff>
    </xdr:from>
    <xdr:to>
      <xdr:col>19</xdr:col>
      <xdr:colOff>533400</xdr:colOff>
      <xdr:row>62</xdr:row>
      <xdr:rowOff>124930</xdr:rowOff>
    </xdr:to>
    <xdr:sp macro="" textlink="">
      <xdr:nvSpPr>
        <xdr:cNvPr id="344" name="円/楕円 343"/>
        <xdr:cNvSpPr/>
      </xdr:nvSpPr>
      <xdr:spPr>
        <a:xfrm>
          <a:off x="13462000" y="1065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109707</xdr:rowOff>
    </xdr:from>
    <xdr:ext cx="762000" cy="259045"/>
    <xdr:sp macro="" textlink="">
      <xdr:nvSpPr>
        <xdr:cNvPr id="345" name="テキスト ボックス 344"/>
        <xdr:cNvSpPr txBox="1"/>
      </xdr:nvSpPr>
      <xdr:spPr>
        <a:xfrm>
          <a:off x="13131800" y="1073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年度に策定した公債費負担適正化計画に基づく繰上償還及び新規地方債の発行抑制により平成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年度以降は減少を続けており、平成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年度決算で</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を下回り、</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年度以降も低い水準で推移していくことが予想される</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ただし、</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年度以降大型建設事業が行われ起債額が増えることが予想されるが、</a:t>
          </a:r>
          <a:r>
            <a:rPr lang="en-US" altLang="ja-JP" sz="1100" b="0" i="0" baseline="0">
              <a:solidFill>
                <a:schemeClr val="dk1"/>
              </a:solidFill>
              <a:effectLst/>
              <a:latin typeface="+mn-lt"/>
              <a:ea typeface="+mn-ea"/>
              <a:cs typeface="+mn-cs"/>
            </a:rPr>
            <a:t>10</a:t>
          </a:r>
          <a:r>
            <a:rPr lang="ja-JP" altLang="en-US" sz="1100" b="0" i="0" baseline="0">
              <a:solidFill>
                <a:schemeClr val="dk1"/>
              </a:solidFill>
              <a:effectLst/>
              <a:latin typeface="+mn-lt"/>
              <a:ea typeface="+mn-ea"/>
              <a:cs typeface="+mn-cs"/>
            </a:rPr>
            <a:t>％前後の推移で収まることが予想される。</a:t>
          </a:r>
          <a:r>
            <a:rPr lang="ja-JP" altLang="ja-JP" sz="1100" b="0" i="0" baseline="0">
              <a:solidFill>
                <a:schemeClr val="dk1"/>
              </a:solidFill>
              <a:effectLst/>
              <a:latin typeface="+mn-lt"/>
              <a:ea typeface="+mn-ea"/>
              <a:cs typeface="+mn-cs"/>
            </a:rPr>
            <a:t>今後も地方債以外の財源を確保し、起債の抑制に努める。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91186</xdr:rowOff>
    </xdr:from>
    <xdr:to>
      <xdr:col>24</xdr:col>
      <xdr:colOff>558800</xdr:colOff>
      <xdr:row>44</xdr:row>
      <xdr:rowOff>73406</xdr:rowOff>
    </xdr:to>
    <xdr:cxnSp macro="">
      <xdr:nvCxnSpPr>
        <xdr:cNvPr id="371" name="直線コネクタ 370"/>
        <xdr:cNvCxnSpPr/>
      </xdr:nvCxnSpPr>
      <xdr:spPr>
        <a:xfrm flipV="1">
          <a:off x="17018000" y="643483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2"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3" name="直線コネクタ 372"/>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6113</xdr:rowOff>
    </xdr:from>
    <xdr:ext cx="762000" cy="259045"/>
    <xdr:sp macro="" textlink="">
      <xdr:nvSpPr>
        <xdr:cNvPr id="374" name="公債費負担の状況最大値テキスト"/>
        <xdr:cNvSpPr txBox="1"/>
      </xdr:nvSpPr>
      <xdr:spPr>
        <a:xfrm>
          <a:off x="17106900" y="617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37</xdr:row>
      <xdr:rowOff>91186</xdr:rowOff>
    </xdr:from>
    <xdr:to>
      <xdr:col>24</xdr:col>
      <xdr:colOff>647700</xdr:colOff>
      <xdr:row>37</xdr:row>
      <xdr:rowOff>91186</xdr:rowOff>
    </xdr:to>
    <xdr:cxnSp macro="">
      <xdr:nvCxnSpPr>
        <xdr:cNvPr id="375" name="直線コネクタ 374"/>
        <xdr:cNvCxnSpPr/>
      </xdr:nvCxnSpPr>
      <xdr:spPr>
        <a:xfrm>
          <a:off x="16929100" y="643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3810</xdr:rowOff>
    </xdr:from>
    <xdr:to>
      <xdr:col>24</xdr:col>
      <xdr:colOff>558800</xdr:colOff>
      <xdr:row>41</xdr:row>
      <xdr:rowOff>66548</xdr:rowOff>
    </xdr:to>
    <xdr:cxnSp macro="">
      <xdr:nvCxnSpPr>
        <xdr:cNvPr id="376" name="直線コネクタ 375"/>
        <xdr:cNvCxnSpPr/>
      </xdr:nvCxnSpPr>
      <xdr:spPr>
        <a:xfrm flipV="1">
          <a:off x="16179800" y="7033260"/>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31259</xdr:rowOff>
    </xdr:from>
    <xdr:ext cx="762000" cy="259045"/>
    <xdr:sp macro="" textlink="">
      <xdr:nvSpPr>
        <xdr:cNvPr id="377" name="公債費負担の状況平均値テキスト"/>
        <xdr:cNvSpPr txBox="1"/>
      </xdr:nvSpPr>
      <xdr:spPr>
        <a:xfrm>
          <a:off x="17106900" y="7060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59182</xdr:rowOff>
    </xdr:from>
    <xdr:to>
      <xdr:col>24</xdr:col>
      <xdr:colOff>609600</xdr:colOff>
      <xdr:row>41</xdr:row>
      <xdr:rowOff>160782</xdr:rowOff>
    </xdr:to>
    <xdr:sp macro="" textlink="">
      <xdr:nvSpPr>
        <xdr:cNvPr id="378" name="フローチャート : 判断 377"/>
        <xdr:cNvSpPr/>
      </xdr:nvSpPr>
      <xdr:spPr>
        <a:xfrm>
          <a:off x="169672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66548</xdr:rowOff>
    </xdr:from>
    <xdr:to>
      <xdr:col>23</xdr:col>
      <xdr:colOff>406400</xdr:colOff>
      <xdr:row>41</xdr:row>
      <xdr:rowOff>148590</xdr:rowOff>
    </xdr:to>
    <xdr:cxnSp macro="">
      <xdr:nvCxnSpPr>
        <xdr:cNvPr id="379" name="直線コネクタ 378"/>
        <xdr:cNvCxnSpPr/>
      </xdr:nvCxnSpPr>
      <xdr:spPr>
        <a:xfrm flipV="1">
          <a:off x="15290800" y="709599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107442</xdr:rowOff>
    </xdr:from>
    <xdr:to>
      <xdr:col>23</xdr:col>
      <xdr:colOff>457200</xdr:colOff>
      <xdr:row>42</xdr:row>
      <xdr:rowOff>37592</xdr:rowOff>
    </xdr:to>
    <xdr:sp macro="" textlink="">
      <xdr:nvSpPr>
        <xdr:cNvPr id="380" name="フローチャート : 判断 379"/>
        <xdr:cNvSpPr/>
      </xdr:nvSpPr>
      <xdr:spPr>
        <a:xfrm>
          <a:off x="16129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22369</xdr:rowOff>
    </xdr:from>
    <xdr:ext cx="736600" cy="259045"/>
    <xdr:sp macro="" textlink="">
      <xdr:nvSpPr>
        <xdr:cNvPr id="381" name="テキスト ボックス 380"/>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148590</xdr:rowOff>
    </xdr:from>
    <xdr:to>
      <xdr:col>22</xdr:col>
      <xdr:colOff>203200</xdr:colOff>
      <xdr:row>42</xdr:row>
      <xdr:rowOff>155702</xdr:rowOff>
    </xdr:to>
    <xdr:cxnSp macro="">
      <xdr:nvCxnSpPr>
        <xdr:cNvPr id="382" name="直線コネクタ 381"/>
        <xdr:cNvCxnSpPr/>
      </xdr:nvCxnSpPr>
      <xdr:spPr>
        <a:xfrm flipV="1">
          <a:off x="14401800" y="7178040"/>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150876</xdr:rowOff>
    </xdr:from>
    <xdr:to>
      <xdr:col>22</xdr:col>
      <xdr:colOff>254000</xdr:colOff>
      <xdr:row>42</xdr:row>
      <xdr:rowOff>81026</xdr:rowOff>
    </xdr:to>
    <xdr:sp macro="" textlink="">
      <xdr:nvSpPr>
        <xdr:cNvPr id="383" name="フローチャート : 判断 382"/>
        <xdr:cNvSpPr/>
      </xdr:nvSpPr>
      <xdr:spPr>
        <a:xfrm>
          <a:off x="15240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65803</xdr:rowOff>
    </xdr:from>
    <xdr:ext cx="762000" cy="259045"/>
    <xdr:sp macro="" textlink="">
      <xdr:nvSpPr>
        <xdr:cNvPr id="384" name="テキスト ボックス 383"/>
        <xdr:cNvSpPr txBox="1"/>
      </xdr:nvSpPr>
      <xdr:spPr>
        <a:xfrm>
          <a:off x="14909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155702</xdr:rowOff>
    </xdr:from>
    <xdr:to>
      <xdr:col>21</xdr:col>
      <xdr:colOff>0</xdr:colOff>
      <xdr:row>43</xdr:row>
      <xdr:rowOff>124206</xdr:rowOff>
    </xdr:to>
    <xdr:cxnSp macro="">
      <xdr:nvCxnSpPr>
        <xdr:cNvPr id="385" name="直線コネクタ 384"/>
        <xdr:cNvCxnSpPr/>
      </xdr:nvCxnSpPr>
      <xdr:spPr>
        <a:xfrm flipV="1">
          <a:off x="13512800" y="7356602"/>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6" name="フローチャート : 判断 385"/>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153941</xdr:rowOff>
    </xdr:from>
    <xdr:ext cx="762000" cy="259045"/>
    <xdr:sp macro="" textlink="">
      <xdr:nvSpPr>
        <xdr:cNvPr id="387" name="テキスト ボックス 386"/>
        <xdr:cNvSpPr txBox="1"/>
      </xdr:nvSpPr>
      <xdr:spPr>
        <a:xfrm>
          <a:off x="14020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104902</xdr:rowOff>
    </xdr:from>
    <xdr:to>
      <xdr:col>19</xdr:col>
      <xdr:colOff>533400</xdr:colOff>
      <xdr:row>43</xdr:row>
      <xdr:rowOff>35052</xdr:rowOff>
    </xdr:to>
    <xdr:sp macro="" textlink="">
      <xdr:nvSpPr>
        <xdr:cNvPr id="388" name="フローチャート : 判断 387"/>
        <xdr:cNvSpPr/>
      </xdr:nvSpPr>
      <xdr:spPr>
        <a:xfrm>
          <a:off x="13462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45229</xdr:rowOff>
    </xdr:from>
    <xdr:ext cx="762000" cy="259045"/>
    <xdr:sp macro="" textlink="">
      <xdr:nvSpPr>
        <xdr:cNvPr id="389" name="テキスト ボックス 388"/>
        <xdr:cNvSpPr txBox="1"/>
      </xdr:nvSpPr>
      <xdr:spPr>
        <a:xfrm>
          <a:off x="13131800" y="707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124460</xdr:rowOff>
    </xdr:from>
    <xdr:to>
      <xdr:col>24</xdr:col>
      <xdr:colOff>609600</xdr:colOff>
      <xdr:row>41</xdr:row>
      <xdr:rowOff>54610</xdr:rowOff>
    </xdr:to>
    <xdr:sp macro="" textlink="">
      <xdr:nvSpPr>
        <xdr:cNvPr id="395" name="円/楕円 394"/>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140987</xdr:rowOff>
    </xdr:from>
    <xdr:ext cx="762000" cy="259045"/>
    <xdr:sp macro="" textlink="">
      <xdr:nvSpPr>
        <xdr:cNvPr id="396" name="公債費負担の状況該当値テキスト"/>
        <xdr:cNvSpPr txBox="1"/>
      </xdr:nvSpPr>
      <xdr:spPr>
        <a:xfrm>
          <a:off x="17106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15748</xdr:rowOff>
    </xdr:from>
    <xdr:to>
      <xdr:col>23</xdr:col>
      <xdr:colOff>457200</xdr:colOff>
      <xdr:row>41</xdr:row>
      <xdr:rowOff>117348</xdr:rowOff>
    </xdr:to>
    <xdr:sp macro="" textlink="">
      <xdr:nvSpPr>
        <xdr:cNvPr id="397" name="円/楕円 396"/>
        <xdr:cNvSpPr/>
      </xdr:nvSpPr>
      <xdr:spPr>
        <a:xfrm>
          <a:off x="16129000" y="70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127525</xdr:rowOff>
    </xdr:from>
    <xdr:ext cx="736600" cy="259045"/>
    <xdr:sp macro="" textlink="">
      <xdr:nvSpPr>
        <xdr:cNvPr id="398" name="テキスト ボックス 397"/>
        <xdr:cNvSpPr txBox="1"/>
      </xdr:nvSpPr>
      <xdr:spPr>
        <a:xfrm>
          <a:off x="15798800" y="681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97790</xdr:rowOff>
    </xdr:from>
    <xdr:to>
      <xdr:col>22</xdr:col>
      <xdr:colOff>254000</xdr:colOff>
      <xdr:row>42</xdr:row>
      <xdr:rowOff>27940</xdr:rowOff>
    </xdr:to>
    <xdr:sp macro="" textlink="">
      <xdr:nvSpPr>
        <xdr:cNvPr id="399" name="円/楕円 398"/>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38117</xdr:rowOff>
    </xdr:from>
    <xdr:ext cx="762000" cy="259045"/>
    <xdr:sp macro="" textlink="">
      <xdr:nvSpPr>
        <xdr:cNvPr id="400" name="テキスト ボックス 399"/>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104902</xdr:rowOff>
    </xdr:from>
    <xdr:to>
      <xdr:col>21</xdr:col>
      <xdr:colOff>50800</xdr:colOff>
      <xdr:row>43</xdr:row>
      <xdr:rowOff>35052</xdr:rowOff>
    </xdr:to>
    <xdr:sp macro="" textlink="">
      <xdr:nvSpPr>
        <xdr:cNvPr id="401" name="円/楕円 400"/>
        <xdr:cNvSpPr/>
      </xdr:nvSpPr>
      <xdr:spPr>
        <a:xfrm>
          <a:off x="14351000" y="7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19829</xdr:rowOff>
    </xdr:from>
    <xdr:ext cx="762000" cy="259045"/>
    <xdr:sp macro="" textlink="">
      <xdr:nvSpPr>
        <xdr:cNvPr id="402" name="テキスト ボックス 401"/>
        <xdr:cNvSpPr txBox="1"/>
      </xdr:nvSpPr>
      <xdr:spPr>
        <a:xfrm>
          <a:off x="14020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73406</xdr:rowOff>
    </xdr:from>
    <xdr:to>
      <xdr:col>19</xdr:col>
      <xdr:colOff>533400</xdr:colOff>
      <xdr:row>44</xdr:row>
      <xdr:rowOff>3556</xdr:rowOff>
    </xdr:to>
    <xdr:sp macro="" textlink="">
      <xdr:nvSpPr>
        <xdr:cNvPr id="403" name="円/楕円 402"/>
        <xdr:cNvSpPr/>
      </xdr:nvSpPr>
      <xdr:spPr>
        <a:xfrm>
          <a:off x="13462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159783</xdr:rowOff>
    </xdr:from>
    <xdr:ext cx="762000" cy="259045"/>
    <xdr:sp macro="" textlink="">
      <xdr:nvSpPr>
        <xdr:cNvPr id="404" name="テキスト ボックス 403"/>
        <xdr:cNvSpPr txBox="1"/>
      </xdr:nvSpPr>
      <xdr:spPr>
        <a:xfrm>
          <a:off x="13131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年度決算では将来負担比率は算出されず、健全な状態であるといえる。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38523</xdr:rowOff>
    </xdr:to>
    <xdr:cxnSp macro="">
      <xdr:nvCxnSpPr>
        <xdr:cNvPr id="433" name="直線コネクタ 432"/>
        <xdr:cNvCxnSpPr/>
      </xdr:nvCxnSpPr>
      <xdr:spPr>
        <a:xfrm flipV="1">
          <a:off x="17018000" y="2370667"/>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10600</xdr:rowOff>
    </xdr:from>
    <xdr:ext cx="762000" cy="259045"/>
    <xdr:sp macro="" textlink="">
      <xdr:nvSpPr>
        <xdr:cNvPr id="434" name="将来負担の状況最小値テキスト"/>
        <xdr:cNvSpPr txBox="1"/>
      </xdr:nvSpPr>
      <xdr:spPr>
        <a:xfrm>
          <a:off x="17106900" y="378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107.4</a:t>
          </a:r>
          <a:endParaRPr kumimoji="1" lang="ja-JP" altLang="en-US" sz="1000" b="1">
            <a:latin typeface="ＭＳ Ｐゴシック"/>
          </a:endParaRPr>
        </a:p>
      </xdr:txBody>
    </xdr:sp>
    <xdr:clientData/>
  </xdr:oneCellAnchor>
  <xdr:twoCellAnchor>
    <xdr:from>
      <xdr:col>24</xdr:col>
      <xdr:colOff>469900</xdr:colOff>
      <xdr:row>22</xdr:row>
      <xdr:rowOff>38523</xdr:rowOff>
    </xdr:from>
    <xdr:to>
      <xdr:col>24</xdr:col>
      <xdr:colOff>647700</xdr:colOff>
      <xdr:row>22</xdr:row>
      <xdr:rowOff>38523</xdr:rowOff>
    </xdr:to>
    <xdr:cxnSp macro="">
      <xdr:nvCxnSpPr>
        <xdr:cNvPr id="435" name="直線コネクタ 434"/>
        <xdr:cNvCxnSpPr/>
      </xdr:nvCxnSpPr>
      <xdr:spPr>
        <a:xfrm>
          <a:off x="16929100" y="381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8"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9" name="フローチャート :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0" name="フローチャート :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4" name="フローチャート : 判断 44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5" name="テキスト ボックス 44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6" name="フローチャート : 判断 445"/>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7" name="テキスト ボックス 446"/>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長野県大鹿村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1,087
1,081
248.28
2,057,899
1,958,485
31,618
1,387,691
1,234,306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職員給の抑制などの効果により、類似団体平均を下回っている。また、平成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年度末で</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名の退職があったため、大きく減少している</a:t>
          </a:r>
          <a:r>
            <a:rPr lang="ja-JP" altLang="en-US" sz="1100" b="0" i="0" baseline="0">
              <a:solidFill>
                <a:schemeClr val="dk1"/>
              </a:solidFill>
              <a:effectLst/>
              <a:latin typeface="+mn-lt"/>
              <a:ea typeface="+mn-ea"/>
              <a:cs typeface="+mn-cs"/>
            </a:rPr>
            <a:t>が、</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4</a:t>
          </a:r>
          <a:r>
            <a:rPr lang="ja-JP" altLang="en-US" sz="1100" b="0" i="0" baseline="0">
              <a:solidFill>
                <a:schemeClr val="dk1"/>
              </a:solidFill>
              <a:effectLst/>
              <a:latin typeface="+mn-lt"/>
              <a:ea typeface="+mn-ea"/>
              <a:cs typeface="+mn-cs"/>
            </a:rPr>
            <a:t>名の職員を採用したため増加している。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今後も職員数の抑制などにより人件費の増加を抑える。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77470</xdr:rowOff>
    </xdr:to>
    <xdr:cxnSp macro="">
      <xdr:nvCxnSpPr>
        <xdr:cNvPr id="59" name="直線コネクタ 58"/>
        <xdr:cNvCxnSpPr/>
      </xdr:nvCxnSpPr>
      <xdr:spPr>
        <a:xfrm flipV="1">
          <a:off x="4826000" y="58039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0"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1" name="直線コネクタ 60"/>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2"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3" name="直線コネクタ 62"/>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62230</xdr:rowOff>
    </xdr:from>
    <xdr:to>
      <xdr:col>7</xdr:col>
      <xdr:colOff>15875</xdr:colOff>
      <xdr:row>35</xdr:row>
      <xdr:rowOff>5080</xdr:rowOff>
    </xdr:to>
    <xdr:cxnSp macro="">
      <xdr:nvCxnSpPr>
        <xdr:cNvPr id="64" name="直線コネクタ 63"/>
        <xdr:cNvCxnSpPr/>
      </xdr:nvCxnSpPr>
      <xdr:spPr>
        <a:xfrm>
          <a:off x="3987800" y="589153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93997</xdr:rowOff>
    </xdr:from>
    <xdr:ext cx="762000" cy="259045"/>
    <xdr:sp macro="" textlink="">
      <xdr:nvSpPr>
        <xdr:cNvPr id="65" name="人件費平均値テキスト"/>
        <xdr:cNvSpPr txBox="1"/>
      </xdr:nvSpPr>
      <xdr:spPr>
        <a:xfrm>
          <a:off x="4914900" y="6094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121920</xdr:rowOff>
    </xdr:from>
    <xdr:to>
      <xdr:col>7</xdr:col>
      <xdr:colOff>66675</xdr:colOff>
      <xdr:row>36</xdr:row>
      <xdr:rowOff>52070</xdr:rowOff>
    </xdr:to>
    <xdr:sp macro="" textlink="">
      <xdr:nvSpPr>
        <xdr:cNvPr id="66" name="フローチャート : 判断 65"/>
        <xdr:cNvSpPr/>
      </xdr:nvSpPr>
      <xdr:spPr>
        <a:xfrm>
          <a:off x="47752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27940</xdr:rowOff>
    </xdr:from>
    <xdr:to>
      <xdr:col>5</xdr:col>
      <xdr:colOff>549275</xdr:colOff>
      <xdr:row>34</xdr:row>
      <xdr:rowOff>62230</xdr:rowOff>
    </xdr:to>
    <xdr:cxnSp macro="">
      <xdr:nvCxnSpPr>
        <xdr:cNvPr id="67" name="直線コネクタ 66"/>
        <xdr:cNvCxnSpPr/>
      </xdr:nvCxnSpPr>
      <xdr:spPr>
        <a:xfrm>
          <a:off x="3098800" y="58572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80010</xdr:rowOff>
    </xdr:from>
    <xdr:to>
      <xdr:col>5</xdr:col>
      <xdr:colOff>600075</xdr:colOff>
      <xdr:row>36</xdr:row>
      <xdr:rowOff>10160</xdr:rowOff>
    </xdr:to>
    <xdr:sp macro="" textlink="">
      <xdr:nvSpPr>
        <xdr:cNvPr id="68" name="フローチャート : 判断 67"/>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166387</xdr:rowOff>
    </xdr:from>
    <xdr:ext cx="736600" cy="259045"/>
    <xdr:sp macro="" textlink="">
      <xdr:nvSpPr>
        <xdr:cNvPr id="69" name="テキスト ボックス 68"/>
        <xdr:cNvSpPr txBox="1"/>
      </xdr:nvSpPr>
      <xdr:spPr>
        <a:xfrm>
          <a:off x="3606800" y="616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27940</xdr:rowOff>
    </xdr:from>
    <xdr:to>
      <xdr:col>4</xdr:col>
      <xdr:colOff>346075</xdr:colOff>
      <xdr:row>35</xdr:row>
      <xdr:rowOff>16510</xdr:rowOff>
    </xdr:to>
    <xdr:cxnSp macro="">
      <xdr:nvCxnSpPr>
        <xdr:cNvPr id="70" name="直線コネクタ 69"/>
        <xdr:cNvCxnSpPr/>
      </xdr:nvCxnSpPr>
      <xdr:spPr>
        <a:xfrm flipV="1">
          <a:off x="2209800" y="58572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95250</xdr:rowOff>
    </xdr:from>
    <xdr:to>
      <xdr:col>4</xdr:col>
      <xdr:colOff>396875</xdr:colOff>
      <xdr:row>36</xdr:row>
      <xdr:rowOff>25400</xdr:rowOff>
    </xdr:to>
    <xdr:sp macro="" textlink="">
      <xdr:nvSpPr>
        <xdr:cNvPr id="71" name="フローチャート : 判断 70"/>
        <xdr:cNvSpPr/>
      </xdr:nvSpPr>
      <xdr:spPr>
        <a:xfrm>
          <a:off x="3048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10177</xdr:rowOff>
    </xdr:from>
    <xdr:ext cx="762000" cy="259045"/>
    <xdr:sp macro="" textlink="">
      <xdr:nvSpPr>
        <xdr:cNvPr id="72" name="テキスト ボックス 71"/>
        <xdr:cNvSpPr txBox="1"/>
      </xdr:nvSpPr>
      <xdr:spPr>
        <a:xfrm>
          <a:off x="2717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58420</xdr:rowOff>
    </xdr:from>
    <xdr:to>
      <xdr:col>3</xdr:col>
      <xdr:colOff>142875</xdr:colOff>
      <xdr:row>35</xdr:row>
      <xdr:rowOff>16510</xdr:rowOff>
    </xdr:to>
    <xdr:cxnSp macro="">
      <xdr:nvCxnSpPr>
        <xdr:cNvPr id="73" name="直線コネクタ 72"/>
        <xdr:cNvCxnSpPr/>
      </xdr:nvCxnSpPr>
      <xdr:spPr>
        <a:xfrm>
          <a:off x="1320800" y="58877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125730</xdr:rowOff>
    </xdr:from>
    <xdr:to>
      <xdr:col>3</xdr:col>
      <xdr:colOff>193675</xdr:colOff>
      <xdr:row>36</xdr:row>
      <xdr:rowOff>55880</xdr:rowOff>
    </xdr:to>
    <xdr:sp macro="" textlink="">
      <xdr:nvSpPr>
        <xdr:cNvPr id="74" name="フローチャート : 判断 73"/>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40657</xdr:rowOff>
    </xdr:from>
    <xdr:ext cx="762000" cy="259045"/>
    <xdr:sp macro="" textlink="">
      <xdr:nvSpPr>
        <xdr:cNvPr id="75" name="テキスト ボックス 74"/>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53340</xdr:rowOff>
    </xdr:from>
    <xdr:to>
      <xdr:col>1</xdr:col>
      <xdr:colOff>676275</xdr:colOff>
      <xdr:row>35</xdr:row>
      <xdr:rowOff>154940</xdr:rowOff>
    </xdr:to>
    <xdr:sp macro="" textlink="">
      <xdr:nvSpPr>
        <xdr:cNvPr id="76" name="フローチャート : 判断 75"/>
        <xdr:cNvSpPr/>
      </xdr:nvSpPr>
      <xdr:spPr>
        <a:xfrm>
          <a:off x="1270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139717</xdr:rowOff>
    </xdr:from>
    <xdr:ext cx="762000" cy="259045"/>
    <xdr:sp macro="" textlink="">
      <xdr:nvSpPr>
        <xdr:cNvPr id="77" name="テキスト ボックス 76"/>
        <xdr:cNvSpPr txBox="1"/>
      </xdr:nvSpPr>
      <xdr:spPr>
        <a:xfrm>
          <a:off x="939800" y="614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125730</xdr:rowOff>
    </xdr:from>
    <xdr:to>
      <xdr:col>7</xdr:col>
      <xdr:colOff>66675</xdr:colOff>
      <xdr:row>35</xdr:row>
      <xdr:rowOff>55880</xdr:rowOff>
    </xdr:to>
    <xdr:sp macro="" textlink="">
      <xdr:nvSpPr>
        <xdr:cNvPr id="83" name="円/楕円 82"/>
        <xdr:cNvSpPr/>
      </xdr:nvSpPr>
      <xdr:spPr>
        <a:xfrm>
          <a:off x="4775200" y="59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142257</xdr:rowOff>
    </xdr:from>
    <xdr:ext cx="762000" cy="259045"/>
    <xdr:sp macro="" textlink="">
      <xdr:nvSpPr>
        <xdr:cNvPr id="84" name="人件費該当値テキスト"/>
        <xdr:cNvSpPr txBox="1"/>
      </xdr:nvSpPr>
      <xdr:spPr>
        <a:xfrm>
          <a:off x="4914900" y="5800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11430</xdr:rowOff>
    </xdr:from>
    <xdr:to>
      <xdr:col>5</xdr:col>
      <xdr:colOff>600075</xdr:colOff>
      <xdr:row>34</xdr:row>
      <xdr:rowOff>113030</xdr:rowOff>
    </xdr:to>
    <xdr:sp macro="" textlink="">
      <xdr:nvSpPr>
        <xdr:cNvPr id="85" name="円/楕円 84"/>
        <xdr:cNvSpPr/>
      </xdr:nvSpPr>
      <xdr:spPr>
        <a:xfrm>
          <a:off x="3937000" y="584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123207</xdr:rowOff>
    </xdr:from>
    <xdr:ext cx="736600" cy="259045"/>
    <xdr:sp macro="" textlink="">
      <xdr:nvSpPr>
        <xdr:cNvPr id="86" name="テキスト ボックス 85"/>
        <xdr:cNvSpPr txBox="1"/>
      </xdr:nvSpPr>
      <xdr:spPr>
        <a:xfrm>
          <a:off x="3606800" y="560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148590</xdr:rowOff>
    </xdr:from>
    <xdr:to>
      <xdr:col>4</xdr:col>
      <xdr:colOff>396875</xdr:colOff>
      <xdr:row>34</xdr:row>
      <xdr:rowOff>78740</xdr:rowOff>
    </xdr:to>
    <xdr:sp macro="" textlink="">
      <xdr:nvSpPr>
        <xdr:cNvPr id="87" name="円/楕円 86"/>
        <xdr:cNvSpPr/>
      </xdr:nvSpPr>
      <xdr:spPr>
        <a:xfrm>
          <a:off x="3048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88917</xdr:rowOff>
    </xdr:from>
    <xdr:ext cx="762000" cy="259045"/>
    <xdr:sp macro="" textlink="">
      <xdr:nvSpPr>
        <xdr:cNvPr id="88" name="テキスト ボックス 87"/>
        <xdr:cNvSpPr txBox="1"/>
      </xdr:nvSpPr>
      <xdr:spPr>
        <a:xfrm>
          <a:off x="2717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137160</xdr:rowOff>
    </xdr:from>
    <xdr:to>
      <xdr:col>3</xdr:col>
      <xdr:colOff>193675</xdr:colOff>
      <xdr:row>35</xdr:row>
      <xdr:rowOff>67310</xdr:rowOff>
    </xdr:to>
    <xdr:sp macro="" textlink="">
      <xdr:nvSpPr>
        <xdr:cNvPr id="89" name="円/楕円 88"/>
        <xdr:cNvSpPr/>
      </xdr:nvSpPr>
      <xdr:spPr>
        <a:xfrm>
          <a:off x="2159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77487</xdr:rowOff>
    </xdr:from>
    <xdr:ext cx="762000" cy="259045"/>
    <xdr:sp macro="" textlink="">
      <xdr:nvSpPr>
        <xdr:cNvPr id="90" name="テキスト ボックス 89"/>
        <xdr:cNvSpPr txBox="1"/>
      </xdr:nvSpPr>
      <xdr:spPr>
        <a:xfrm>
          <a:off x="1828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7620</xdr:rowOff>
    </xdr:from>
    <xdr:to>
      <xdr:col>1</xdr:col>
      <xdr:colOff>676275</xdr:colOff>
      <xdr:row>34</xdr:row>
      <xdr:rowOff>109220</xdr:rowOff>
    </xdr:to>
    <xdr:sp macro="" textlink="">
      <xdr:nvSpPr>
        <xdr:cNvPr id="91" name="円/楕円 90"/>
        <xdr:cNvSpPr/>
      </xdr:nvSpPr>
      <xdr:spPr>
        <a:xfrm>
          <a:off x="1270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119397</xdr:rowOff>
    </xdr:from>
    <xdr:ext cx="762000" cy="259045"/>
    <xdr:sp macro="" textlink="">
      <xdr:nvSpPr>
        <xdr:cNvPr id="92" name="テキスト ボックス 91"/>
        <xdr:cNvSpPr txBox="1"/>
      </xdr:nvSpPr>
      <xdr:spPr>
        <a:xfrm>
          <a:off x="939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事務の効率化を図る中で、委託料（物件費）が増加の傾向にある。今後は共同化の推進も視野に、物件費の抑制を図りたい。</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130810</xdr:rowOff>
    </xdr:to>
    <xdr:cxnSp macro="">
      <xdr:nvCxnSpPr>
        <xdr:cNvPr id="120" name="直線コネクタ 119"/>
        <xdr:cNvCxnSpPr/>
      </xdr:nvCxnSpPr>
      <xdr:spPr>
        <a:xfrm flipV="1">
          <a:off x="16510000" y="23749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21</xdr:row>
      <xdr:rowOff>130810</xdr:rowOff>
    </xdr:from>
    <xdr:to>
      <xdr:col>24</xdr:col>
      <xdr:colOff>120650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58420</xdr:rowOff>
    </xdr:from>
    <xdr:to>
      <xdr:col>24</xdr:col>
      <xdr:colOff>31750</xdr:colOff>
      <xdr:row>17</xdr:row>
      <xdr:rowOff>77470</xdr:rowOff>
    </xdr:to>
    <xdr:cxnSp macro="">
      <xdr:nvCxnSpPr>
        <xdr:cNvPr id="125" name="直線コネクタ 124"/>
        <xdr:cNvCxnSpPr/>
      </xdr:nvCxnSpPr>
      <xdr:spPr>
        <a:xfrm>
          <a:off x="15671800" y="280162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130827</xdr:rowOff>
    </xdr:from>
    <xdr:ext cx="762000" cy="259045"/>
    <xdr:sp macro="" textlink="">
      <xdr:nvSpPr>
        <xdr:cNvPr id="126"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7" name="フローチャート : 判断 126"/>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168910</xdr:rowOff>
    </xdr:from>
    <xdr:to>
      <xdr:col>22</xdr:col>
      <xdr:colOff>565150</xdr:colOff>
      <xdr:row>16</xdr:row>
      <xdr:rowOff>58420</xdr:rowOff>
    </xdr:to>
    <xdr:cxnSp macro="">
      <xdr:nvCxnSpPr>
        <xdr:cNvPr id="128" name="直線コネクタ 127"/>
        <xdr:cNvCxnSpPr/>
      </xdr:nvCxnSpPr>
      <xdr:spPr>
        <a:xfrm>
          <a:off x="14782800" y="27406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9" name="フローチャート : 判断 128"/>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116857</xdr:rowOff>
    </xdr:from>
    <xdr:ext cx="736600" cy="259045"/>
    <xdr:sp macro="" textlink="">
      <xdr:nvSpPr>
        <xdr:cNvPr id="130" name="テキスト ボックス 129"/>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168910</xdr:rowOff>
    </xdr:from>
    <xdr:to>
      <xdr:col>21</xdr:col>
      <xdr:colOff>361950</xdr:colOff>
      <xdr:row>16</xdr:row>
      <xdr:rowOff>96520</xdr:rowOff>
    </xdr:to>
    <xdr:cxnSp macro="">
      <xdr:nvCxnSpPr>
        <xdr:cNvPr id="131" name="直線コネクタ 130"/>
        <xdr:cNvCxnSpPr/>
      </xdr:nvCxnSpPr>
      <xdr:spPr>
        <a:xfrm flipV="1">
          <a:off x="13893800" y="27406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2" name="フローチャート : 判断 131"/>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78757</xdr:rowOff>
    </xdr:from>
    <xdr:ext cx="762000" cy="259045"/>
    <xdr:sp macro="" textlink="">
      <xdr:nvSpPr>
        <xdr:cNvPr id="133" name="テキスト ボックス 132"/>
        <xdr:cNvSpPr txBox="1"/>
      </xdr:nvSpPr>
      <xdr:spPr>
        <a:xfrm>
          <a:off x="14401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96520</xdr:rowOff>
    </xdr:from>
    <xdr:to>
      <xdr:col>20</xdr:col>
      <xdr:colOff>158750</xdr:colOff>
      <xdr:row>16</xdr:row>
      <xdr:rowOff>127000</xdr:rowOff>
    </xdr:to>
    <xdr:cxnSp macro="">
      <xdr:nvCxnSpPr>
        <xdr:cNvPr id="134" name="直線コネクタ 133"/>
        <xdr:cNvCxnSpPr/>
      </xdr:nvCxnSpPr>
      <xdr:spPr>
        <a:xfrm flipV="1">
          <a:off x="13004800" y="2839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5" name="フローチャート : 判断 134"/>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88917</xdr:rowOff>
    </xdr:from>
    <xdr:ext cx="762000" cy="259045"/>
    <xdr:sp macro="" textlink="">
      <xdr:nvSpPr>
        <xdr:cNvPr id="136" name="テキスト ボックス 135"/>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7" name="フローチャート :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12717</xdr:rowOff>
    </xdr:from>
    <xdr:ext cx="762000" cy="259045"/>
    <xdr:sp macro="" textlink="">
      <xdr:nvSpPr>
        <xdr:cNvPr id="138" name="テキスト ボックス 137"/>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26670</xdr:rowOff>
    </xdr:from>
    <xdr:to>
      <xdr:col>24</xdr:col>
      <xdr:colOff>82550</xdr:colOff>
      <xdr:row>17</xdr:row>
      <xdr:rowOff>128270</xdr:rowOff>
    </xdr:to>
    <xdr:sp macro="" textlink="">
      <xdr:nvSpPr>
        <xdr:cNvPr id="144" name="円/楕円 143"/>
        <xdr:cNvSpPr/>
      </xdr:nvSpPr>
      <xdr:spPr>
        <a:xfrm>
          <a:off x="164592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170197</xdr:rowOff>
    </xdr:from>
    <xdr:ext cx="762000" cy="259045"/>
    <xdr:sp macro="" textlink="">
      <xdr:nvSpPr>
        <xdr:cNvPr id="145" name="物件費該当値テキスト"/>
        <xdr:cNvSpPr txBox="1"/>
      </xdr:nvSpPr>
      <xdr:spPr>
        <a:xfrm>
          <a:off x="165989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7620</xdr:rowOff>
    </xdr:from>
    <xdr:to>
      <xdr:col>22</xdr:col>
      <xdr:colOff>615950</xdr:colOff>
      <xdr:row>16</xdr:row>
      <xdr:rowOff>109220</xdr:rowOff>
    </xdr:to>
    <xdr:sp macro="" textlink="">
      <xdr:nvSpPr>
        <xdr:cNvPr id="146" name="円/楕円 145"/>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119397</xdr:rowOff>
    </xdr:from>
    <xdr:ext cx="736600" cy="259045"/>
    <xdr:sp macro="" textlink="">
      <xdr:nvSpPr>
        <xdr:cNvPr id="147" name="テキスト ボックス 146"/>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118110</xdr:rowOff>
    </xdr:from>
    <xdr:to>
      <xdr:col>21</xdr:col>
      <xdr:colOff>412750</xdr:colOff>
      <xdr:row>16</xdr:row>
      <xdr:rowOff>48260</xdr:rowOff>
    </xdr:to>
    <xdr:sp macro="" textlink="">
      <xdr:nvSpPr>
        <xdr:cNvPr id="148" name="円/楕円 147"/>
        <xdr:cNvSpPr/>
      </xdr:nvSpPr>
      <xdr:spPr>
        <a:xfrm>
          <a:off x="14732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58437</xdr:rowOff>
    </xdr:from>
    <xdr:ext cx="762000" cy="259045"/>
    <xdr:sp macro="" textlink="">
      <xdr:nvSpPr>
        <xdr:cNvPr id="149" name="テキスト ボックス 148"/>
        <xdr:cNvSpPr txBox="1"/>
      </xdr:nvSpPr>
      <xdr:spPr>
        <a:xfrm>
          <a:off x="1440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45720</xdr:rowOff>
    </xdr:from>
    <xdr:to>
      <xdr:col>20</xdr:col>
      <xdr:colOff>209550</xdr:colOff>
      <xdr:row>16</xdr:row>
      <xdr:rowOff>147320</xdr:rowOff>
    </xdr:to>
    <xdr:sp macro="" textlink="">
      <xdr:nvSpPr>
        <xdr:cNvPr id="150" name="円/楕円 149"/>
        <xdr:cNvSpPr/>
      </xdr:nvSpPr>
      <xdr:spPr>
        <a:xfrm>
          <a:off x="13843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132097</xdr:rowOff>
    </xdr:from>
    <xdr:ext cx="762000" cy="259045"/>
    <xdr:sp macro="" textlink="">
      <xdr:nvSpPr>
        <xdr:cNvPr id="151" name="テキスト ボックス 150"/>
        <xdr:cNvSpPr txBox="1"/>
      </xdr:nvSpPr>
      <xdr:spPr>
        <a:xfrm>
          <a:off x="13512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52" name="円/楕円 151"/>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162577</xdr:rowOff>
    </xdr:from>
    <xdr:ext cx="762000" cy="259045"/>
    <xdr:sp macro="" textlink="">
      <xdr:nvSpPr>
        <xdr:cNvPr id="153" name="テキスト ボックス 152"/>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扶助費に係る経常収支比率は、類似団体の中でも低い値を示している。これは人口減少により住民サービスに要する経費が相対的に低いためと考えられる。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今後も低い数値が続くと思われるが、一層の高齢化で、</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年度以降</a:t>
          </a:r>
          <a:r>
            <a:rPr lang="ja-JP" altLang="ja-JP" sz="1100" b="0" i="0" baseline="0">
              <a:solidFill>
                <a:schemeClr val="dk1"/>
              </a:solidFill>
              <a:effectLst/>
              <a:latin typeface="+mn-lt"/>
              <a:ea typeface="+mn-ea"/>
              <a:cs typeface="+mn-cs"/>
            </a:rPr>
            <a:t>徐々に数値は上がると考えられる。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53522</xdr:rowOff>
    </xdr:to>
    <xdr:cxnSp macro="">
      <xdr:nvCxnSpPr>
        <xdr:cNvPr id="182" name="直線コネクタ 181"/>
        <xdr:cNvCxnSpPr/>
      </xdr:nvCxnSpPr>
      <xdr:spPr>
        <a:xfrm flipV="1">
          <a:off x="4826000" y="9058728"/>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25599</xdr:rowOff>
    </xdr:from>
    <xdr:ext cx="762000" cy="259045"/>
    <xdr:sp macro="" textlink="">
      <xdr:nvSpPr>
        <xdr:cNvPr id="183"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61</xdr:row>
      <xdr:rowOff>53522</xdr:rowOff>
    </xdr:from>
    <xdr:to>
      <xdr:col>7</xdr:col>
      <xdr:colOff>104775</xdr:colOff>
      <xdr:row>61</xdr:row>
      <xdr:rowOff>53522</xdr:rowOff>
    </xdr:to>
    <xdr:cxnSp macro="">
      <xdr:nvCxnSpPr>
        <xdr:cNvPr id="184" name="直線コネクタ 183"/>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5"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6" name="直線コネクタ 185"/>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151493</xdr:rowOff>
    </xdr:from>
    <xdr:to>
      <xdr:col>7</xdr:col>
      <xdr:colOff>15875</xdr:colOff>
      <xdr:row>54</xdr:row>
      <xdr:rowOff>61685</xdr:rowOff>
    </xdr:to>
    <xdr:cxnSp macro="">
      <xdr:nvCxnSpPr>
        <xdr:cNvPr id="187" name="直線コネクタ 186"/>
        <xdr:cNvCxnSpPr/>
      </xdr:nvCxnSpPr>
      <xdr:spPr>
        <a:xfrm>
          <a:off x="3987800" y="9238343"/>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113592</xdr:rowOff>
    </xdr:from>
    <xdr:ext cx="762000" cy="259045"/>
    <xdr:sp macro="" textlink="">
      <xdr:nvSpPr>
        <xdr:cNvPr id="188" name="扶助費平均値テキスト"/>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189" name="フローチャート : 判断 188"/>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118835</xdr:rowOff>
    </xdr:from>
    <xdr:to>
      <xdr:col>5</xdr:col>
      <xdr:colOff>549275</xdr:colOff>
      <xdr:row>53</xdr:row>
      <xdr:rowOff>151493</xdr:rowOff>
    </xdr:to>
    <xdr:cxnSp macro="">
      <xdr:nvCxnSpPr>
        <xdr:cNvPr id="190" name="直線コネクタ 189"/>
        <xdr:cNvCxnSpPr/>
      </xdr:nvCxnSpPr>
      <xdr:spPr>
        <a:xfrm>
          <a:off x="3098800" y="92056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1" name="フローチャート : 判断 190"/>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40112</xdr:rowOff>
    </xdr:from>
    <xdr:ext cx="736600" cy="259045"/>
    <xdr:sp macro="" textlink="">
      <xdr:nvSpPr>
        <xdr:cNvPr id="192" name="テキスト ボックス 191"/>
        <xdr:cNvSpPr txBox="1"/>
      </xdr:nvSpPr>
      <xdr:spPr>
        <a:xfrm>
          <a:off x="3606800" y="9469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118835</xdr:rowOff>
    </xdr:from>
    <xdr:to>
      <xdr:col>4</xdr:col>
      <xdr:colOff>346075</xdr:colOff>
      <xdr:row>53</xdr:row>
      <xdr:rowOff>118835</xdr:rowOff>
    </xdr:to>
    <xdr:cxnSp macro="">
      <xdr:nvCxnSpPr>
        <xdr:cNvPr id="193" name="直線コネクタ 192"/>
        <xdr:cNvCxnSpPr/>
      </xdr:nvCxnSpPr>
      <xdr:spPr>
        <a:xfrm>
          <a:off x="2209800" y="92056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102507</xdr:rowOff>
    </xdr:from>
    <xdr:to>
      <xdr:col>3</xdr:col>
      <xdr:colOff>142875</xdr:colOff>
      <xdr:row>53</xdr:row>
      <xdr:rowOff>118835</xdr:rowOff>
    </xdr:to>
    <xdr:cxnSp macro="">
      <xdr:nvCxnSpPr>
        <xdr:cNvPr id="196" name="直線コネクタ 195"/>
        <xdr:cNvCxnSpPr/>
      </xdr:nvCxnSpPr>
      <xdr:spPr>
        <a:xfrm>
          <a:off x="1320800" y="91893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199" name="フローチャート : 判断 198"/>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00" name="テキスト ボックス 199"/>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10885</xdr:rowOff>
    </xdr:from>
    <xdr:to>
      <xdr:col>7</xdr:col>
      <xdr:colOff>66675</xdr:colOff>
      <xdr:row>54</xdr:row>
      <xdr:rowOff>112485</xdr:rowOff>
    </xdr:to>
    <xdr:sp macro="" textlink="">
      <xdr:nvSpPr>
        <xdr:cNvPr id="206" name="円/楕円 205"/>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27412</xdr:rowOff>
    </xdr:from>
    <xdr:ext cx="762000" cy="259045"/>
    <xdr:sp macro="" textlink="">
      <xdr:nvSpPr>
        <xdr:cNvPr id="207" name="扶助費該当値テキスト"/>
        <xdr:cNvSpPr txBox="1"/>
      </xdr:nvSpPr>
      <xdr:spPr>
        <a:xfrm>
          <a:off x="4914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100693</xdr:rowOff>
    </xdr:from>
    <xdr:to>
      <xdr:col>5</xdr:col>
      <xdr:colOff>600075</xdr:colOff>
      <xdr:row>54</xdr:row>
      <xdr:rowOff>30843</xdr:rowOff>
    </xdr:to>
    <xdr:sp macro="" textlink="">
      <xdr:nvSpPr>
        <xdr:cNvPr id="208" name="円/楕円 207"/>
        <xdr:cNvSpPr/>
      </xdr:nvSpPr>
      <xdr:spPr>
        <a:xfrm>
          <a:off x="3937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41020</xdr:rowOff>
    </xdr:from>
    <xdr:ext cx="736600" cy="259045"/>
    <xdr:sp macro="" textlink="">
      <xdr:nvSpPr>
        <xdr:cNvPr id="209" name="テキスト ボックス 208"/>
        <xdr:cNvSpPr txBox="1"/>
      </xdr:nvSpPr>
      <xdr:spPr>
        <a:xfrm>
          <a:off x="3606800" y="895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68035</xdr:rowOff>
    </xdr:from>
    <xdr:to>
      <xdr:col>4</xdr:col>
      <xdr:colOff>396875</xdr:colOff>
      <xdr:row>53</xdr:row>
      <xdr:rowOff>169635</xdr:rowOff>
    </xdr:to>
    <xdr:sp macro="" textlink="">
      <xdr:nvSpPr>
        <xdr:cNvPr id="210" name="円/楕円 209"/>
        <xdr:cNvSpPr/>
      </xdr:nvSpPr>
      <xdr:spPr>
        <a:xfrm>
          <a:off x="3048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8362</xdr:rowOff>
    </xdr:from>
    <xdr:ext cx="762000" cy="259045"/>
    <xdr:sp macro="" textlink="">
      <xdr:nvSpPr>
        <xdr:cNvPr id="211" name="テキスト ボックス 210"/>
        <xdr:cNvSpPr txBox="1"/>
      </xdr:nvSpPr>
      <xdr:spPr>
        <a:xfrm>
          <a:off x="2717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68035</xdr:rowOff>
    </xdr:from>
    <xdr:to>
      <xdr:col>3</xdr:col>
      <xdr:colOff>193675</xdr:colOff>
      <xdr:row>53</xdr:row>
      <xdr:rowOff>169635</xdr:rowOff>
    </xdr:to>
    <xdr:sp macro="" textlink="">
      <xdr:nvSpPr>
        <xdr:cNvPr id="212" name="円/楕円 211"/>
        <xdr:cNvSpPr/>
      </xdr:nvSpPr>
      <xdr:spPr>
        <a:xfrm>
          <a:off x="2159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8362</xdr:rowOff>
    </xdr:from>
    <xdr:ext cx="762000" cy="259045"/>
    <xdr:sp macro="" textlink="">
      <xdr:nvSpPr>
        <xdr:cNvPr id="213" name="テキスト ボックス 212"/>
        <xdr:cNvSpPr txBox="1"/>
      </xdr:nvSpPr>
      <xdr:spPr>
        <a:xfrm>
          <a:off x="1828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51707</xdr:rowOff>
    </xdr:from>
    <xdr:to>
      <xdr:col>1</xdr:col>
      <xdr:colOff>676275</xdr:colOff>
      <xdr:row>53</xdr:row>
      <xdr:rowOff>153307</xdr:rowOff>
    </xdr:to>
    <xdr:sp macro="" textlink="">
      <xdr:nvSpPr>
        <xdr:cNvPr id="214" name="円/楕円 213"/>
        <xdr:cNvSpPr/>
      </xdr:nvSpPr>
      <xdr:spPr>
        <a:xfrm>
          <a:off x="1270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163484</xdr:rowOff>
    </xdr:from>
    <xdr:ext cx="762000" cy="259045"/>
    <xdr:sp macro="" textlink="">
      <xdr:nvSpPr>
        <xdr:cNvPr id="215" name="テキスト ボックス 214"/>
        <xdr:cNvSpPr txBox="1"/>
      </xdr:nvSpPr>
      <xdr:spPr>
        <a:xfrm>
          <a:off x="939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100" b="0" i="0" baseline="0">
              <a:solidFill>
                <a:schemeClr val="dk1"/>
              </a:solidFill>
              <a:effectLst/>
              <a:latin typeface="+mn-lt"/>
              <a:ea typeface="+mn-ea"/>
              <a:cs typeface="+mn-cs"/>
            </a:rPr>
            <a:t>　近年で</a:t>
          </a:r>
          <a:r>
            <a:rPr lang="ja-JP" altLang="ja-JP" sz="1100" b="0" i="0" baseline="0">
              <a:solidFill>
                <a:schemeClr val="dk1"/>
              </a:solidFill>
              <a:effectLst/>
              <a:latin typeface="+mn-lt"/>
              <a:ea typeface="+mn-ea"/>
              <a:cs typeface="+mn-cs"/>
            </a:rPr>
            <a:t>はさほど大きな変動は見られない。</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今後は特別会計への繰出金が増えた場合には数値が増加することも考えられるため、注意が必要である。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21844</xdr:rowOff>
    </xdr:from>
    <xdr:to>
      <xdr:col>24</xdr:col>
      <xdr:colOff>31750</xdr:colOff>
      <xdr:row>60</xdr:row>
      <xdr:rowOff>149860</xdr:rowOff>
    </xdr:to>
    <xdr:cxnSp macro="">
      <xdr:nvCxnSpPr>
        <xdr:cNvPr id="240" name="直線コネクタ 239"/>
        <xdr:cNvCxnSpPr/>
      </xdr:nvCxnSpPr>
      <xdr:spPr>
        <a:xfrm flipV="1">
          <a:off x="16510000" y="92801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121937</xdr:rowOff>
    </xdr:from>
    <xdr:ext cx="762000" cy="259045"/>
    <xdr:sp macro="" textlink="">
      <xdr:nvSpPr>
        <xdr:cNvPr id="24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60</xdr:row>
      <xdr:rowOff>149860</xdr:rowOff>
    </xdr:from>
    <xdr:to>
      <xdr:col>24</xdr:col>
      <xdr:colOff>120650</xdr:colOff>
      <xdr:row>60</xdr:row>
      <xdr:rowOff>149860</xdr:rowOff>
    </xdr:to>
    <xdr:cxnSp macro="">
      <xdr:nvCxnSpPr>
        <xdr:cNvPr id="242" name="直線コネクタ 24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108221</xdr:rowOff>
    </xdr:from>
    <xdr:ext cx="762000" cy="259045"/>
    <xdr:sp macro="" textlink="">
      <xdr:nvSpPr>
        <xdr:cNvPr id="243" name="その他最大値テキスト"/>
        <xdr:cNvSpPr txBox="1"/>
      </xdr:nvSpPr>
      <xdr:spPr>
        <a:xfrm>
          <a:off x="16598900" y="902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54</xdr:row>
      <xdr:rowOff>21844</xdr:rowOff>
    </xdr:from>
    <xdr:to>
      <xdr:col>24</xdr:col>
      <xdr:colOff>120650</xdr:colOff>
      <xdr:row>54</xdr:row>
      <xdr:rowOff>21844</xdr:rowOff>
    </xdr:to>
    <xdr:cxnSp macro="">
      <xdr:nvCxnSpPr>
        <xdr:cNvPr id="244" name="直線コネクタ 243"/>
        <xdr:cNvCxnSpPr/>
      </xdr:nvCxnSpPr>
      <xdr:spPr>
        <a:xfrm>
          <a:off x="16421100" y="928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120142</xdr:rowOff>
    </xdr:from>
    <xdr:to>
      <xdr:col>24</xdr:col>
      <xdr:colOff>31750</xdr:colOff>
      <xdr:row>55</xdr:row>
      <xdr:rowOff>120142</xdr:rowOff>
    </xdr:to>
    <xdr:cxnSp macro="">
      <xdr:nvCxnSpPr>
        <xdr:cNvPr id="245" name="直線コネクタ 244"/>
        <xdr:cNvCxnSpPr/>
      </xdr:nvCxnSpPr>
      <xdr:spPr>
        <a:xfrm>
          <a:off x="15671800" y="95498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28702</xdr:rowOff>
    </xdr:from>
    <xdr:to>
      <xdr:col>22</xdr:col>
      <xdr:colOff>565150</xdr:colOff>
      <xdr:row>55</xdr:row>
      <xdr:rowOff>120142</xdr:rowOff>
    </xdr:to>
    <xdr:cxnSp macro="">
      <xdr:nvCxnSpPr>
        <xdr:cNvPr id="248" name="直線コネクタ 247"/>
        <xdr:cNvCxnSpPr/>
      </xdr:nvCxnSpPr>
      <xdr:spPr>
        <a:xfrm>
          <a:off x="14782800" y="945845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28702</xdr:rowOff>
    </xdr:from>
    <xdr:to>
      <xdr:col>21</xdr:col>
      <xdr:colOff>361950</xdr:colOff>
      <xdr:row>55</xdr:row>
      <xdr:rowOff>33274</xdr:rowOff>
    </xdr:to>
    <xdr:cxnSp macro="">
      <xdr:nvCxnSpPr>
        <xdr:cNvPr id="251" name="直線コネクタ 250"/>
        <xdr:cNvCxnSpPr/>
      </xdr:nvCxnSpPr>
      <xdr:spPr>
        <a:xfrm flipV="1">
          <a:off x="13893800" y="94584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2" name="フローチャート :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71137</xdr:rowOff>
    </xdr:from>
    <xdr:ext cx="762000" cy="259045"/>
    <xdr:sp macro="" textlink="">
      <xdr:nvSpPr>
        <xdr:cNvPr id="253" name="テキスト ボックス 252"/>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33274</xdr:rowOff>
    </xdr:from>
    <xdr:to>
      <xdr:col>20</xdr:col>
      <xdr:colOff>158750</xdr:colOff>
      <xdr:row>55</xdr:row>
      <xdr:rowOff>46990</xdr:rowOff>
    </xdr:to>
    <xdr:cxnSp macro="">
      <xdr:nvCxnSpPr>
        <xdr:cNvPr id="254" name="直線コネクタ 253"/>
        <xdr:cNvCxnSpPr/>
      </xdr:nvCxnSpPr>
      <xdr:spPr>
        <a:xfrm flipV="1">
          <a:off x="13004800" y="94630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142494</xdr:rowOff>
    </xdr:from>
    <xdr:to>
      <xdr:col>20</xdr:col>
      <xdr:colOff>209550</xdr:colOff>
      <xdr:row>56</xdr:row>
      <xdr:rowOff>72644</xdr:rowOff>
    </xdr:to>
    <xdr:sp macro="" textlink="">
      <xdr:nvSpPr>
        <xdr:cNvPr id="255" name="フローチャート : 判断 254"/>
        <xdr:cNvSpPr/>
      </xdr:nvSpPr>
      <xdr:spPr>
        <a:xfrm>
          <a:off x="13843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57421</xdr:rowOff>
    </xdr:from>
    <xdr:ext cx="762000" cy="259045"/>
    <xdr:sp macro="" textlink="">
      <xdr:nvSpPr>
        <xdr:cNvPr id="256" name="テキスト ボックス 255"/>
        <xdr:cNvSpPr txBox="1"/>
      </xdr:nvSpPr>
      <xdr:spPr>
        <a:xfrm>
          <a:off x="13512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115062</xdr:rowOff>
    </xdr:from>
    <xdr:to>
      <xdr:col>19</xdr:col>
      <xdr:colOff>6350</xdr:colOff>
      <xdr:row>56</xdr:row>
      <xdr:rowOff>45212</xdr:rowOff>
    </xdr:to>
    <xdr:sp macro="" textlink="">
      <xdr:nvSpPr>
        <xdr:cNvPr id="257" name="フローチャート : 判断 256"/>
        <xdr:cNvSpPr/>
      </xdr:nvSpPr>
      <xdr:spPr>
        <a:xfrm>
          <a:off x="12954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29989</xdr:rowOff>
    </xdr:from>
    <xdr:ext cx="762000" cy="259045"/>
    <xdr:sp macro="" textlink="">
      <xdr:nvSpPr>
        <xdr:cNvPr id="258" name="テキスト ボックス 257"/>
        <xdr:cNvSpPr txBox="1"/>
      </xdr:nvSpPr>
      <xdr:spPr>
        <a:xfrm>
          <a:off x="126238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69342</xdr:rowOff>
    </xdr:from>
    <xdr:to>
      <xdr:col>24</xdr:col>
      <xdr:colOff>82550</xdr:colOff>
      <xdr:row>55</xdr:row>
      <xdr:rowOff>170942</xdr:rowOff>
    </xdr:to>
    <xdr:sp macro="" textlink="">
      <xdr:nvSpPr>
        <xdr:cNvPr id="264" name="円/楕円 263"/>
        <xdr:cNvSpPr/>
      </xdr:nvSpPr>
      <xdr:spPr>
        <a:xfrm>
          <a:off x="16459200" y="94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85869</xdr:rowOff>
    </xdr:from>
    <xdr:ext cx="762000" cy="259045"/>
    <xdr:sp macro="" textlink="">
      <xdr:nvSpPr>
        <xdr:cNvPr id="265" name="その他該当値テキスト"/>
        <xdr:cNvSpPr txBox="1"/>
      </xdr:nvSpPr>
      <xdr:spPr>
        <a:xfrm>
          <a:off x="16598900" y="934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69342</xdr:rowOff>
    </xdr:from>
    <xdr:to>
      <xdr:col>22</xdr:col>
      <xdr:colOff>615950</xdr:colOff>
      <xdr:row>55</xdr:row>
      <xdr:rowOff>170942</xdr:rowOff>
    </xdr:to>
    <xdr:sp macro="" textlink="">
      <xdr:nvSpPr>
        <xdr:cNvPr id="266" name="円/楕円 265"/>
        <xdr:cNvSpPr/>
      </xdr:nvSpPr>
      <xdr:spPr>
        <a:xfrm>
          <a:off x="15621000" y="94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9669</xdr:rowOff>
    </xdr:from>
    <xdr:ext cx="736600" cy="259045"/>
    <xdr:sp macro="" textlink="">
      <xdr:nvSpPr>
        <xdr:cNvPr id="267" name="テキスト ボックス 266"/>
        <xdr:cNvSpPr txBox="1"/>
      </xdr:nvSpPr>
      <xdr:spPr>
        <a:xfrm>
          <a:off x="15290800" y="9267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149352</xdr:rowOff>
    </xdr:from>
    <xdr:to>
      <xdr:col>21</xdr:col>
      <xdr:colOff>412750</xdr:colOff>
      <xdr:row>55</xdr:row>
      <xdr:rowOff>79502</xdr:rowOff>
    </xdr:to>
    <xdr:sp macro="" textlink="">
      <xdr:nvSpPr>
        <xdr:cNvPr id="268" name="円/楕円 267"/>
        <xdr:cNvSpPr/>
      </xdr:nvSpPr>
      <xdr:spPr>
        <a:xfrm>
          <a:off x="14732000" y="94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89679</xdr:rowOff>
    </xdr:from>
    <xdr:ext cx="762000" cy="259045"/>
    <xdr:sp macro="" textlink="">
      <xdr:nvSpPr>
        <xdr:cNvPr id="269" name="テキスト ボックス 268"/>
        <xdr:cNvSpPr txBox="1"/>
      </xdr:nvSpPr>
      <xdr:spPr>
        <a:xfrm>
          <a:off x="14401800" y="917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153924</xdr:rowOff>
    </xdr:from>
    <xdr:to>
      <xdr:col>20</xdr:col>
      <xdr:colOff>209550</xdr:colOff>
      <xdr:row>55</xdr:row>
      <xdr:rowOff>84074</xdr:rowOff>
    </xdr:to>
    <xdr:sp macro="" textlink="">
      <xdr:nvSpPr>
        <xdr:cNvPr id="270" name="円/楕円 269"/>
        <xdr:cNvSpPr/>
      </xdr:nvSpPr>
      <xdr:spPr>
        <a:xfrm>
          <a:off x="13843000" y="94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94251</xdr:rowOff>
    </xdr:from>
    <xdr:ext cx="762000" cy="259045"/>
    <xdr:sp macro="" textlink="">
      <xdr:nvSpPr>
        <xdr:cNvPr id="271" name="テキスト ボックス 270"/>
        <xdr:cNvSpPr txBox="1"/>
      </xdr:nvSpPr>
      <xdr:spPr>
        <a:xfrm>
          <a:off x="13512800" y="918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167640</xdr:rowOff>
    </xdr:from>
    <xdr:to>
      <xdr:col>19</xdr:col>
      <xdr:colOff>6350</xdr:colOff>
      <xdr:row>55</xdr:row>
      <xdr:rowOff>97790</xdr:rowOff>
    </xdr:to>
    <xdr:sp macro="" textlink="">
      <xdr:nvSpPr>
        <xdr:cNvPr id="272" name="円/楕円 271"/>
        <xdr:cNvSpPr/>
      </xdr:nvSpPr>
      <xdr:spPr>
        <a:xfrm>
          <a:off x="12954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107967</xdr:rowOff>
    </xdr:from>
    <xdr:ext cx="762000" cy="259045"/>
    <xdr:sp macro="" textlink="">
      <xdr:nvSpPr>
        <xdr:cNvPr id="273" name="テキスト ボックス 272"/>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類似団体と比較して低いものの、近年は増加の傾向にある。これは定住対策や森林整備、獣害対策補助等を拡充しているためと考えられ、今後も美し村づくり交付金の拡充等により増加する可能性がある。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公共性の低い補助事業等について精査し、補助費を抑制する必要がある。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41</xdr:row>
      <xdr:rowOff>5842</xdr:rowOff>
    </xdr:to>
    <xdr:cxnSp macro="">
      <xdr:nvCxnSpPr>
        <xdr:cNvPr id="298" name="直線コネクタ 297"/>
        <xdr:cNvCxnSpPr/>
      </xdr:nvCxnSpPr>
      <xdr:spPr>
        <a:xfrm flipV="1">
          <a:off x="16510000" y="582371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41</xdr:row>
      <xdr:rowOff>5842</xdr:rowOff>
    </xdr:from>
    <xdr:to>
      <xdr:col>24</xdr:col>
      <xdr:colOff>120650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49276</xdr:rowOff>
    </xdr:from>
    <xdr:to>
      <xdr:col>24</xdr:col>
      <xdr:colOff>31750</xdr:colOff>
      <xdr:row>36</xdr:row>
      <xdr:rowOff>94996</xdr:rowOff>
    </xdr:to>
    <xdr:cxnSp macro="">
      <xdr:nvCxnSpPr>
        <xdr:cNvPr id="303" name="直線コネクタ 302"/>
        <xdr:cNvCxnSpPr/>
      </xdr:nvCxnSpPr>
      <xdr:spPr>
        <a:xfrm>
          <a:off x="15671800" y="622147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78994</xdr:rowOff>
    </xdr:from>
    <xdr:to>
      <xdr:col>22</xdr:col>
      <xdr:colOff>565150</xdr:colOff>
      <xdr:row>36</xdr:row>
      <xdr:rowOff>49276</xdr:rowOff>
    </xdr:to>
    <xdr:cxnSp macro="">
      <xdr:nvCxnSpPr>
        <xdr:cNvPr id="306" name="直線コネクタ 305"/>
        <xdr:cNvCxnSpPr/>
      </xdr:nvCxnSpPr>
      <xdr:spPr>
        <a:xfrm>
          <a:off x="14782800" y="6079744"/>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78994</xdr:rowOff>
    </xdr:from>
    <xdr:to>
      <xdr:col>21</xdr:col>
      <xdr:colOff>361950</xdr:colOff>
      <xdr:row>35</xdr:row>
      <xdr:rowOff>129286</xdr:rowOff>
    </xdr:to>
    <xdr:cxnSp macro="">
      <xdr:nvCxnSpPr>
        <xdr:cNvPr id="309" name="直線コネクタ 308"/>
        <xdr:cNvCxnSpPr/>
      </xdr:nvCxnSpPr>
      <xdr:spPr>
        <a:xfrm flipV="1">
          <a:off x="13893800" y="60797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88138</xdr:rowOff>
    </xdr:from>
    <xdr:to>
      <xdr:col>20</xdr:col>
      <xdr:colOff>158750</xdr:colOff>
      <xdr:row>35</xdr:row>
      <xdr:rowOff>129286</xdr:rowOff>
    </xdr:to>
    <xdr:cxnSp macro="">
      <xdr:nvCxnSpPr>
        <xdr:cNvPr id="312" name="直線コネクタ 311"/>
        <xdr:cNvCxnSpPr/>
      </xdr:nvCxnSpPr>
      <xdr:spPr>
        <a:xfrm>
          <a:off x="13004800" y="60888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13" name="フローチャート : 判断 312"/>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135145</xdr:rowOff>
    </xdr:from>
    <xdr:ext cx="762000" cy="259045"/>
    <xdr:sp macro="" textlink="">
      <xdr:nvSpPr>
        <xdr:cNvPr id="314" name="テキスト ボックス 313"/>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15" name="フローチャート : 判断 31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130573</xdr:rowOff>
    </xdr:from>
    <xdr:ext cx="762000" cy="259045"/>
    <xdr:sp macro="" textlink="">
      <xdr:nvSpPr>
        <xdr:cNvPr id="316" name="テキスト ボックス 315"/>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44196</xdr:rowOff>
    </xdr:from>
    <xdr:to>
      <xdr:col>24</xdr:col>
      <xdr:colOff>82550</xdr:colOff>
      <xdr:row>36</xdr:row>
      <xdr:rowOff>145796</xdr:rowOff>
    </xdr:to>
    <xdr:sp macro="" textlink="">
      <xdr:nvSpPr>
        <xdr:cNvPr id="322" name="円/楕円 321"/>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60723</xdr:rowOff>
    </xdr:from>
    <xdr:ext cx="762000" cy="259045"/>
    <xdr:sp macro="" textlink="">
      <xdr:nvSpPr>
        <xdr:cNvPr id="323" name="補助費等該当値テキスト"/>
        <xdr:cNvSpPr txBox="1"/>
      </xdr:nvSpPr>
      <xdr:spPr>
        <a:xfrm>
          <a:off x="16598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169926</xdr:rowOff>
    </xdr:from>
    <xdr:to>
      <xdr:col>22</xdr:col>
      <xdr:colOff>615950</xdr:colOff>
      <xdr:row>36</xdr:row>
      <xdr:rowOff>100076</xdr:rowOff>
    </xdr:to>
    <xdr:sp macro="" textlink="">
      <xdr:nvSpPr>
        <xdr:cNvPr id="324" name="円/楕円 323"/>
        <xdr:cNvSpPr/>
      </xdr:nvSpPr>
      <xdr:spPr>
        <a:xfrm>
          <a:off x="15621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110253</xdr:rowOff>
    </xdr:from>
    <xdr:ext cx="736600" cy="259045"/>
    <xdr:sp macro="" textlink="">
      <xdr:nvSpPr>
        <xdr:cNvPr id="325" name="テキスト ボックス 324"/>
        <xdr:cNvSpPr txBox="1"/>
      </xdr:nvSpPr>
      <xdr:spPr>
        <a:xfrm>
          <a:off x="15290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28194</xdr:rowOff>
    </xdr:from>
    <xdr:to>
      <xdr:col>21</xdr:col>
      <xdr:colOff>412750</xdr:colOff>
      <xdr:row>35</xdr:row>
      <xdr:rowOff>129794</xdr:rowOff>
    </xdr:to>
    <xdr:sp macro="" textlink="">
      <xdr:nvSpPr>
        <xdr:cNvPr id="326" name="円/楕円 325"/>
        <xdr:cNvSpPr/>
      </xdr:nvSpPr>
      <xdr:spPr>
        <a:xfrm>
          <a:off x="14732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139971</xdr:rowOff>
    </xdr:from>
    <xdr:ext cx="762000" cy="259045"/>
    <xdr:sp macro="" textlink="">
      <xdr:nvSpPr>
        <xdr:cNvPr id="327" name="テキスト ボックス 326"/>
        <xdr:cNvSpPr txBox="1"/>
      </xdr:nvSpPr>
      <xdr:spPr>
        <a:xfrm>
          <a:off x="14401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78486</xdr:rowOff>
    </xdr:from>
    <xdr:to>
      <xdr:col>20</xdr:col>
      <xdr:colOff>209550</xdr:colOff>
      <xdr:row>36</xdr:row>
      <xdr:rowOff>8636</xdr:rowOff>
    </xdr:to>
    <xdr:sp macro="" textlink="">
      <xdr:nvSpPr>
        <xdr:cNvPr id="328" name="円/楕円 327"/>
        <xdr:cNvSpPr/>
      </xdr:nvSpPr>
      <xdr:spPr>
        <a:xfrm>
          <a:off x="13843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18813</xdr:rowOff>
    </xdr:from>
    <xdr:ext cx="762000" cy="259045"/>
    <xdr:sp macro="" textlink="">
      <xdr:nvSpPr>
        <xdr:cNvPr id="329" name="テキスト ボックス 328"/>
        <xdr:cNvSpPr txBox="1"/>
      </xdr:nvSpPr>
      <xdr:spPr>
        <a:xfrm>
          <a:off x="13512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37338</xdr:rowOff>
    </xdr:from>
    <xdr:to>
      <xdr:col>19</xdr:col>
      <xdr:colOff>6350</xdr:colOff>
      <xdr:row>35</xdr:row>
      <xdr:rowOff>138938</xdr:rowOff>
    </xdr:to>
    <xdr:sp macro="" textlink="">
      <xdr:nvSpPr>
        <xdr:cNvPr id="330" name="円/楕円 329"/>
        <xdr:cNvSpPr/>
      </xdr:nvSpPr>
      <xdr:spPr>
        <a:xfrm>
          <a:off x="12954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149115</xdr:rowOff>
    </xdr:from>
    <xdr:ext cx="762000" cy="259045"/>
    <xdr:sp macro="" textlink="">
      <xdr:nvSpPr>
        <xdr:cNvPr id="331" name="テキスト ボックス 330"/>
        <xdr:cNvSpPr txBox="1"/>
      </xdr:nvSpPr>
      <xdr:spPr>
        <a:xfrm>
          <a:off x="12623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公債費に係る経常収支比率は、繰上償還や起債の抑制等により、近年は減少傾向にあり、平成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年度決算では類似団体を下回った。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今後も同程度で推移していくことが予想できるが、今後も起債抑制に努める。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69850</xdr:rowOff>
    </xdr:from>
    <xdr:to>
      <xdr:col>7</xdr:col>
      <xdr:colOff>15875</xdr:colOff>
      <xdr:row>81</xdr:row>
      <xdr:rowOff>50800</xdr:rowOff>
    </xdr:to>
    <xdr:cxnSp macro="">
      <xdr:nvCxnSpPr>
        <xdr:cNvPr id="358" name="直線コネクタ 357"/>
        <xdr:cNvCxnSpPr/>
      </xdr:nvCxnSpPr>
      <xdr:spPr>
        <a:xfrm flipV="1">
          <a:off x="4826000" y="127571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22877</xdr:rowOff>
    </xdr:from>
    <xdr:ext cx="762000" cy="259045"/>
    <xdr:sp macro="" textlink="">
      <xdr:nvSpPr>
        <xdr:cNvPr id="359" name="公債費最小値テキスト"/>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612775</xdr:colOff>
      <xdr:row>81</xdr:row>
      <xdr:rowOff>50800</xdr:rowOff>
    </xdr:from>
    <xdr:to>
      <xdr:col>7</xdr:col>
      <xdr:colOff>104775</xdr:colOff>
      <xdr:row>81</xdr:row>
      <xdr:rowOff>50800</xdr:rowOff>
    </xdr:to>
    <xdr:cxnSp macro="">
      <xdr:nvCxnSpPr>
        <xdr:cNvPr id="360" name="直線コネクタ 359"/>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156227</xdr:rowOff>
    </xdr:from>
    <xdr:ext cx="762000" cy="259045"/>
    <xdr:sp macro="" textlink="">
      <xdr:nvSpPr>
        <xdr:cNvPr id="361" name="公債費最大値テキスト"/>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74</xdr:row>
      <xdr:rowOff>69850</xdr:rowOff>
    </xdr:from>
    <xdr:to>
      <xdr:col>7</xdr:col>
      <xdr:colOff>104775</xdr:colOff>
      <xdr:row>74</xdr:row>
      <xdr:rowOff>69850</xdr:rowOff>
    </xdr:to>
    <xdr:cxnSp macro="">
      <xdr:nvCxnSpPr>
        <xdr:cNvPr id="362" name="直線コネクタ 361"/>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146050</xdr:rowOff>
    </xdr:from>
    <xdr:to>
      <xdr:col>7</xdr:col>
      <xdr:colOff>15875</xdr:colOff>
      <xdr:row>77</xdr:row>
      <xdr:rowOff>35561</xdr:rowOff>
    </xdr:to>
    <xdr:cxnSp macro="">
      <xdr:nvCxnSpPr>
        <xdr:cNvPr id="363" name="直線コネクタ 362"/>
        <xdr:cNvCxnSpPr/>
      </xdr:nvCxnSpPr>
      <xdr:spPr>
        <a:xfrm>
          <a:off x="3987800" y="1317625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161307</xdr:rowOff>
    </xdr:from>
    <xdr:ext cx="762000" cy="259045"/>
    <xdr:sp macro="" textlink="">
      <xdr:nvSpPr>
        <xdr:cNvPr id="364"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5" name="フローチャート : 判断 364"/>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146050</xdr:rowOff>
    </xdr:from>
    <xdr:to>
      <xdr:col>5</xdr:col>
      <xdr:colOff>549275</xdr:colOff>
      <xdr:row>76</xdr:row>
      <xdr:rowOff>153670</xdr:rowOff>
    </xdr:to>
    <xdr:cxnSp macro="">
      <xdr:nvCxnSpPr>
        <xdr:cNvPr id="366" name="直線コネクタ 365"/>
        <xdr:cNvCxnSpPr/>
      </xdr:nvCxnSpPr>
      <xdr:spPr>
        <a:xfrm flipV="1">
          <a:off x="3098800" y="131762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133350</xdr:rowOff>
    </xdr:from>
    <xdr:to>
      <xdr:col>5</xdr:col>
      <xdr:colOff>600075</xdr:colOff>
      <xdr:row>77</xdr:row>
      <xdr:rowOff>63500</xdr:rowOff>
    </xdr:to>
    <xdr:sp macro="" textlink="">
      <xdr:nvSpPr>
        <xdr:cNvPr id="367" name="フローチャート : 判断 366"/>
        <xdr:cNvSpPr/>
      </xdr:nvSpPr>
      <xdr:spPr>
        <a:xfrm>
          <a:off x="3937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48277</xdr:rowOff>
    </xdr:from>
    <xdr:ext cx="736600" cy="259045"/>
    <xdr:sp macro="" textlink="">
      <xdr:nvSpPr>
        <xdr:cNvPr id="368" name="テキスト ボックス 367"/>
        <xdr:cNvSpPr txBox="1"/>
      </xdr:nvSpPr>
      <xdr:spPr>
        <a:xfrm>
          <a:off x="3606800" y="1324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153670</xdr:rowOff>
    </xdr:from>
    <xdr:to>
      <xdr:col>4</xdr:col>
      <xdr:colOff>346075</xdr:colOff>
      <xdr:row>78</xdr:row>
      <xdr:rowOff>46989</xdr:rowOff>
    </xdr:to>
    <xdr:cxnSp macro="">
      <xdr:nvCxnSpPr>
        <xdr:cNvPr id="369" name="直線コネクタ 368"/>
        <xdr:cNvCxnSpPr/>
      </xdr:nvCxnSpPr>
      <xdr:spPr>
        <a:xfrm flipV="1">
          <a:off x="2209800" y="13183870"/>
          <a:ext cx="889000" cy="2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140970</xdr:rowOff>
    </xdr:from>
    <xdr:to>
      <xdr:col>4</xdr:col>
      <xdr:colOff>396875</xdr:colOff>
      <xdr:row>77</xdr:row>
      <xdr:rowOff>71120</xdr:rowOff>
    </xdr:to>
    <xdr:sp macro="" textlink="">
      <xdr:nvSpPr>
        <xdr:cNvPr id="370" name="フローチャート :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55897</xdr:rowOff>
    </xdr:from>
    <xdr:ext cx="762000" cy="259045"/>
    <xdr:sp macro="" textlink="">
      <xdr:nvSpPr>
        <xdr:cNvPr id="371" name="テキスト ボックス 370"/>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46989</xdr:rowOff>
    </xdr:from>
    <xdr:to>
      <xdr:col>3</xdr:col>
      <xdr:colOff>142875</xdr:colOff>
      <xdr:row>78</xdr:row>
      <xdr:rowOff>130811</xdr:rowOff>
    </xdr:to>
    <xdr:cxnSp macro="">
      <xdr:nvCxnSpPr>
        <xdr:cNvPr id="372" name="直線コネクタ 371"/>
        <xdr:cNvCxnSpPr/>
      </xdr:nvCxnSpPr>
      <xdr:spPr>
        <a:xfrm flipV="1">
          <a:off x="1320800" y="1342008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41911</xdr:rowOff>
    </xdr:from>
    <xdr:to>
      <xdr:col>3</xdr:col>
      <xdr:colOff>193675</xdr:colOff>
      <xdr:row>77</xdr:row>
      <xdr:rowOff>143511</xdr:rowOff>
    </xdr:to>
    <xdr:sp macro="" textlink="">
      <xdr:nvSpPr>
        <xdr:cNvPr id="373" name="フローチャート : 判断 372"/>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153688</xdr:rowOff>
    </xdr:from>
    <xdr:ext cx="762000" cy="259045"/>
    <xdr:sp macro="" textlink="">
      <xdr:nvSpPr>
        <xdr:cNvPr id="374" name="テキスト ボックス 373"/>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75" name="フローチャート : 判断 374"/>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168927</xdr:rowOff>
    </xdr:from>
    <xdr:ext cx="762000" cy="259045"/>
    <xdr:sp macro="" textlink="">
      <xdr:nvSpPr>
        <xdr:cNvPr id="376" name="テキスト ボックス 375"/>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156211</xdr:rowOff>
    </xdr:from>
    <xdr:to>
      <xdr:col>7</xdr:col>
      <xdr:colOff>66675</xdr:colOff>
      <xdr:row>77</xdr:row>
      <xdr:rowOff>86361</xdr:rowOff>
    </xdr:to>
    <xdr:sp macro="" textlink="">
      <xdr:nvSpPr>
        <xdr:cNvPr id="382" name="円/楕円 381"/>
        <xdr:cNvSpPr/>
      </xdr:nvSpPr>
      <xdr:spPr>
        <a:xfrm>
          <a:off x="47752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128288</xdr:rowOff>
    </xdr:from>
    <xdr:ext cx="762000" cy="259045"/>
    <xdr:sp macro="" textlink="">
      <xdr:nvSpPr>
        <xdr:cNvPr id="383" name="公債費該当値テキスト"/>
        <xdr:cNvSpPr txBox="1"/>
      </xdr:nvSpPr>
      <xdr:spPr>
        <a:xfrm>
          <a:off x="49149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95250</xdr:rowOff>
    </xdr:from>
    <xdr:to>
      <xdr:col>5</xdr:col>
      <xdr:colOff>600075</xdr:colOff>
      <xdr:row>77</xdr:row>
      <xdr:rowOff>25400</xdr:rowOff>
    </xdr:to>
    <xdr:sp macro="" textlink="">
      <xdr:nvSpPr>
        <xdr:cNvPr id="384" name="円/楕円 383"/>
        <xdr:cNvSpPr/>
      </xdr:nvSpPr>
      <xdr:spPr>
        <a:xfrm>
          <a:off x="3937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35577</xdr:rowOff>
    </xdr:from>
    <xdr:ext cx="736600" cy="259045"/>
    <xdr:sp macro="" textlink="">
      <xdr:nvSpPr>
        <xdr:cNvPr id="385" name="テキスト ボックス 384"/>
        <xdr:cNvSpPr txBox="1"/>
      </xdr:nvSpPr>
      <xdr:spPr>
        <a:xfrm>
          <a:off x="3606800" y="1289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102870</xdr:rowOff>
    </xdr:from>
    <xdr:to>
      <xdr:col>4</xdr:col>
      <xdr:colOff>396875</xdr:colOff>
      <xdr:row>77</xdr:row>
      <xdr:rowOff>33020</xdr:rowOff>
    </xdr:to>
    <xdr:sp macro="" textlink="">
      <xdr:nvSpPr>
        <xdr:cNvPr id="386" name="円/楕円 385"/>
        <xdr:cNvSpPr/>
      </xdr:nvSpPr>
      <xdr:spPr>
        <a:xfrm>
          <a:off x="3048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43197</xdr:rowOff>
    </xdr:from>
    <xdr:ext cx="762000" cy="259045"/>
    <xdr:sp macro="" textlink="">
      <xdr:nvSpPr>
        <xdr:cNvPr id="387" name="テキスト ボックス 386"/>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167639</xdr:rowOff>
    </xdr:from>
    <xdr:to>
      <xdr:col>3</xdr:col>
      <xdr:colOff>193675</xdr:colOff>
      <xdr:row>78</xdr:row>
      <xdr:rowOff>97789</xdr:rowOff>
    </xdr:to>
    <xdr:sp macro="" textlink="">
      <xdr:nvSpPr>
        <xdr:cNvPr id="388" name="円/楕円 387"/>
        <xdr:cNvSpPr/>
      </xdr:nvSpPr>
      <xdr:spPr>
        <a:xfrm>
          <a:off x="2159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82566</xdr:rowOff>
    </xdr:from>
    <xdr:ext cx="762000" cy="259045"/>
    <xdr:sp macro="" textlink="">
      <xdr:nvSpPr>
        <xdr:cNvPr id="389" name="テキスト ボックス 388"/>
        <xdr:cNvSpPr txBox="1"/>
      </xdr:nvSpPr>
      <xdr:spPr>
        <a:xfrm>
          <a:off x="1828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80011</xdr:rowOff>
    </xdr:from>
    <xdr:to>
      <xdr:col>1</xdr:col>
      <xdr:colOff>676275</xdr:colOff>
      <xdr:row>79</xdr:row>
      <xdr:rowOff>10161</xdr:rowOff>
    </xdr:to>
    <xdr:sp macro="" textlink="">
      <xdr:nvSpPr>
        <xdr:cNvPr id="390" name="円/楕円 389"/>
        <xdr:cNvSpPr/>
      </xdr:nvSpPr>
      <xdr:spPr>
        <a:xfrm>
          <a:off x="1270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166388</xdr:rowOff>
    </xdr:from>
    <xdr:ext cx="762000" cy="259045"/>
    <xdr:sp macro="" textlink="">
      <xdr:nvSpPr>
        <xdr:cNvPr id="391" name="テキスト ボックス 390"/>
        <xdr:cNvSpPr txBox="1"/>
      </xdr:nvSpPr>
      <xdr:spPr>
        <a:xfrm>
          <a:off x="939800"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類似団体と比較して数値が低いのは、経常収支比率の中で公債費が占める割合が高いことを意味している。</a:t>
          </a:r>
        </a:p>
        <a:p>
          <a:r>
            <a:rPr kumimoji="1" lang="ja-JP" altLang="en-US" sz="1100">
              <a:latin typeface="ＭＳ Ｐゴシック"/>
            </a:rPr>
            <a:t>　公債費は減少傾向にあるため、相対的に公債費以外の経常収支比率は増加すると考えられる。</a:t>
          </a:r>
        </a:p>
        <a:p>
          <a:r>
            <a:rPr kumimoji="1" lang="ja-JP" altLang="en-US" sz="1100">
              <a:latin typeface="ＭＳ Ｐゴシック"/>
            </a:rPr>
            <a:t>　</a:t>
          </a:r>
          <a:r>
            <a:rPr kumimoji="1" lang="en-US" altLang="ja-JP" sz="1100">
              <a:latin typeface="ＭＳ Ｐゴシック"/>
            </a:rPr>
            <a:t>24</a:t>
          </a:r>
          <a:r>
            <a:rPr kumimoji="1" lang="ja-JP" altLang="en-US" sz="1100">
              <a:latin typeface="ＭＳ Ｐゴシック"/>
            </a:rPr>
            <a:t>年度については数値が低かったものの、今後も</a:t>
          </a:r>
          <a:r>
            <a:rPr kumimoji="1" lang="en-US" altLang="ja-JP" sz="1100">
              <a:latin typeface="ＭＳ Ｐゴシック"/>
            </a:rPr>
            <a:t>50</a:t>
          </a:r>
          <a:r>
            <a:rPr kumimoji="1" lang="ja-JP" altLang="en-US" sz="1100">
              <a:latin typeface="ＭＳ Ｐゴシック"/>
            </a:rPr>
            <a:t>％前後を推移していくと思われる。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30662</xdr:rowOff>
    </xdr:from>
    <xdr:to>
      <xdr:col>24</xdr:col>
      <xdr:colOff>31750</xdr:colOff>
      <xdr:row>81</xdr:row>
      <xdr:rowOff>73116</xdr:rowOff>
    </xdr:to>
    <xdr:cxnSp macro="">
      <xdr:nvCxnSpPr>
        <xdr:cNvPr id="421" name="直線コネクタ 420"/>
        <xdr:cNvCxnSpPr/>
      </xdr:nvCxnSpPr>
      <xdr:spPr>
        <a:xfrm flipV="1">
          <a:off x="16510000" y="12546512"/>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45193</xdr:rowOff>
    </xdr:from>
    <xdr:ext cx="762000" cy="259045"/>
    <xdr:sp macro="" textlink="">
      <xdr:nvSpPr>
        <xdr:cNvPr id="422" name="公債費以外最小値テキスト"/>
        <xdr:cNvSpPr txBox="1"/>
      </xdr:nvSpPr>
      <xdr:spPr>
        <a:xfrm>
          <a:off x="16598900" y="1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81</xdr:row>
      <xdr:rowOff>73116</xdr:rowOff>
    </xdr:from>
    <xdr:to>
      <xdr:col>24</xdr:col>
      <xdr:colOff>120650</xdr:colOff>
      <xdr:row>81</xdr:row>
      <xdr:rowOff>73116</xdr:rowOff>
    </xdr:to>
    <xdr:cxnSp macro="">
      <xdr:nvCxnSpPr>
        <xdr:cNvPr id="423" name="直線コネクタ 422"/>
        <xdr:cNvCxnSpPr/>
      </xdr:nvCxnSpPr>
      <xdr:spPr>
        <a:xfrm>
          <a:off x="16421100" y="1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117039</xdr:rowOff>
    </xdr:from>
    <xdr:ext cx="762000" cy="259045"/>
    <xdr:sp macro="" textlink="">
      <xdr:nvSpPr>
        <xdr:cNvPr id="424" name="公債費以外最大値テキスト"/>
        <xdr:cNvSpPr txBox="1"/>
      </xdr:nvSpPr>
      <xdr:spPr>
        <a:xfrm>
          <a:off x="16598900" y="1228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a:t>
          </a:r>
          <a:endParaRPr kumimoji="1" lang="ja-JP" altLang="en-US" sz="1000" b="1">
            <a:latin typeface="ＭＳ Ｐゴシック"/>
          </a:endParaRPr>
        </a:p>
      </xdr:txBody>
    </xdr:sp>
    <xdr:clientData/>
  </xdr:oneCellAnchor>
  <xdr:twoCellAnchor>
    <xdr:from>
      <xdr:col>23</xdr:col>
      <xdr:colOff>628650</xdr:colOff>
      <xdr:row>73</xdr:row>
      <xdr:rowOff>30662</xdr:rowOff>
    </xdr:from>
    <xdr:to>
      <xdr:col>24</xdr:col>
      <xdr:colOff>120650</xdr:colOff>
      <xdr:row>73</xdr:row>
      <xdr:rowOff>30662</xdr:rowOff>
    </xdr:to>
    <xdr:cxnSp macro="">
      <xdr:nvCxnSpPr>
        <xdr:cNvPr id="425" name="直線コネクタ 424"/>
        <xdr:cNvCxnSpPr/>
      </xdr:nvCxnSpPr>
      <xdr:spPr>
        <a:xfrm>
          <a:off x="16421100" y="1254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81280</xdr:rowOff>
    </xdr:from>
    <xdr:to>
      <xdr:col>24</xdr:col>
      <xdr:colOff>31750</xdr:colOff>
      <xdr:row>75</xdr:row>
      <xdr:rowOff>138430</xdr:rowOff>
    </xdr:to>
    <xdr:cxnSp macro="">
      <xdr:nvCxnSpPr>
        <xdr:cNvPr id="426" name="直線コネクタ 425"/>
        <xdr:cNvCxnSpPr/>
      </xdr:nvCxnSpPr>
      <xdr:spPr>
        <a:xfrm>
          <a:off x="15671800" y="1276858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100528</xdr:rowOff>
    </xdr:from>
    <xdr:ext cx="762000" cy="259045"/>
    <xdr:sp macro="" textlink="">
      <xdr:nvSpPr>
        <xdr:cNvPr id="427" name="公債費以外平均値テキスト"/>
        <xdr:cNvSpPr txBox="1"/>
      </xdr:nvSpPr>
      <xdr:spPr>
        <a:xfrm>
          <a:off x="16598900" y="13130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128451</xdr:rowOff>
    </xdr:from>
    <xdr:to>
      <xdr:col>24</xdr:col>
      <xdr:colOff>82550</xdr:colOff>
      <xdr:row>77</xdr:row>
      <xdr:rowOff>58601</xdr:rowOff>
    </xdr:to>
    <xdr:sp macro="" textlink="">
      <xdr:nvSpPr>
        <xdr:cNvPr id="428" name="フローチャート : 判断 427"/>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24130</xdr:rowOff>
    </xdr:from>
    <xdr:to>
      <xdr:col>22</xdr:col>
      <xdr:colOff>565150</xdr:colOff>
      <xdr:row>74</xdr:row>
      <xdr:rowOff>81280</xdr:rowOff>
    </xdr:to>
    <xdr:cxnSp macro="">
      <xdr:nvCxnSpPr>
        <xdr:cNvPr id="429" name="直線コネクタ 428"/>
        <xdr:cNvCxnSpPr/>
      </xdr:nvCxnSpPr>
      <xdr:spPr>
        <a:xfrm>
          <a:off x="14782800" y="125399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33745</xdr:rowOff>
    </xdr:from>
    <xdr:to>
      <xdr:col>22</xdr:col>
      <xdr:colOff>615950</xdr:colOff>
      <xdr:row>76</xdr:row>
      <xdr:rowOff>135345</xdr:rowOff>
    </xdr:to>
    <xdr:sp macro="" textlink="">
      <xdr:nvSpPr>
        <xdr:cNvPr id="430" name="フローチャート : 判断 429"/>
        <xdr:cNvSpPr/>
      </xdr:nvSpPr>
      <xdr:spPr>
        <a:xfrm>
          <a:off x="15621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120122</xdr:rowOff>
    </xdr:from>
    <xdr:ext cx="736600" cy="259045"/>
    <xdr:sp macro="" textlink="">
      <xdr:nvSpPr>
        <xdr:cNvPr id="431" name="テキスト ボックス 430"/>
        <xdr:cNvSpPr txBox="1"/>
      </xdr:nvSpPr>
      <xdr:spPr>
        <a:xfrm>
          <a:off x="15290800" y="1315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24130</xdr:rowOff>
    </xdr:from>
    <xdr:to>
      <xdr:col>21</xdr:col>
      <xdr:colOff>361950</xdr:colOff>
      <xdr:row>74</xdr:row>
      <xdr:rowOff>71483</xdr:rowOff>
    </xdr:to>
    <xdr:cxnSp macro="">
      <xdr:nvCxnSpPr>
        <xdr:cNvPr id="432" name="直線コネクタ 431"/>
        <xdr:cNvCxnSpPr/>
      </xdr:nvCxnSpPr>
      <xdr:spPr>
        <a:xfrm flipV="1">
          <a:off x="13893800" y="12539980"/>
          <a:ext cx="889000" cy="21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23949</xdr:rowOff>
    </xdr:from>
    <xdr:to>
      <xdr:col>21</xdr:col>
      <xdr:colOff>412750</xdr:colOff>
      <xdr:row>76</xdr:row>
      <xdr:rowOff>125549</xdr:rowOff>
    </xdr:to>
    <xdr:sp macro="" textlink="">
      <xdr:nvSpPr>
        <xdr:cNvPr id="433" name="フローチャート : 判断 432"/>
        <xdr:cNvSpPr/>
      </xdr:nvSpPr>
      <xdr:spPr>
        <a:xfrm>
          <a:off x="14732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110326</xdr:rowOff>
    </xdr:from>
    <xdr:ext cx="762000" cy="259045"/>
    <xdr:sp macro="" textlink="">
      <xdr:nvSpPr>
        <xdr:cNvPr id="434" name="テキスト ボックス 433"/>
        <xdr:cNvSpPr txBox="1"/>
      </xdr:nvSpPr>
      <xdr:spPr>
        <a:xfrm>
          <a:off x="14401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122101</xdr:rowOff>
    </xdr:from>
    <xdr:to>
      <xdr:col>20</xdr:col>
      <xdr:colOff>158750</xdr:colOff>
      <xdr:row>74</xdr:row>
      <xdr:rowOff>71483</xdr:rowOff>
    </xdr:to>
    <xdr:cxnSp macro="">
      <xdr:nvCxnSpPr>
        <xdr:cNvPr id="435" name="直線コネクタ 434"/>
        <xdr:cNvCxnSpPr/>
      </xdr:nvCxnSpPr>
      <xdr:spPr>
        <a:xfrm>
          <a:off x="13004800" y="12637951"/>
          <a:ext cx="8890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36" name="フローチャート : 判断 435"/>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133185</xdr:rowOff>
    </xdr:from>
    <xdr:ext cx="762000" cy="259045"/>
    <xdr:sp macro="" textlink="">
      <xdr:nvSpPr>
        <xdr:cNvPr id="437" name="テキスト ボックス 436"/>
        <xdr:cNvSpPr txBox="1"/>
      </xdr:nvSpPr>
      <xdr:spPr>
        <a:xfrm>
          <a:off x="13512800" y="1316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90896</xdr:rowOff>
    </xdr:from>
    <xdr:to>
      <xdr:col>19</xdr:col>
      <xdr:colOff>6350</xdr:colOff>
      <xdr:row>76</xdr:row>
      <xdr:rowOff>21047</xdr:rowOff>
    </xdr:to>
    <xdr:sp macro="" textlink="">
      <xdr:nvSpPr>
        <xdr:cNvPr id="438" name="フローチャート : 判断 437"/>
        <xdr:cNvSpPr/>
      </xdr:nvSpPr>
      <xdr:spPr>
        <a:xfrm>
          <a:off x="12954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5822</xdr:rowOff>
    </xdr:from>
    <xdr:ext cx="762000" cy="259045"/>
    <xdr:sp macro="" textlink="">
      <xdr:nvSpPr>
        <xdr:cNvPr id="439" name="テキスト ボックス 438"/>
        <xdr:cNvSpPr txBox="1"/>
      </xdr:nvSpPr>
      <xdr:spPr>
        <a:xfrm>
          <a:off x="12623800" y="1303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87630</xdr:rowOff>
    </xdr:from>
    <xdr:to>
      <xdr:col>24</xdr:col>
      <xdr:colOff>82550</xdr:colOff>
      <xdr:row>76</xdr:row>
      <xdr:rowOff>17780</xdr:rowOff>
    </xdr:to>
    <xdr:sp macro="" textlink="">
      <xdr:nvSpPr>
        <xdr:cNvPr id="445" name="円/楕円 444"/>
        <xdr:cNvSpPr/>
      </xdr:nvSpPr>
      <xdr:spPr>
        <a:xfrm>
          <a:off x="16459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104157</xdr:rowOff>
    </xdr:from>
    <xdr:ext cx="762000" cy="259045"/>
    <xdr:sp macro="" textlink="">
      <xdr:nvSpPr>
        <xdr:cNvPr id="446" name="公債費以外該当値テキスト"/>
        <xdr:cNvSpPr txBox="1"/>
      </xdr:nvSpPr>
      <xdr:spPr>
        <a:xfrm>
          <a:off x="16598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30480</xdr:rowOff>
    </xdr:from>
    <xdr:to>
      <xdr:col>22</xdr:col>
      <xdr:colOff>615950</xdr:colOff>
      <xdr:row>74</xdr:row>
      <xdr:rowOff>132080</xdr:rowOff>
    </xdr:to>
    <xdr:sp macro="" textlink="">
      <xdr:nvSpPr>
        <xdr:cNvPr id="447" name="円/楕円 446"/>
        <xdr:cNvSpPr/>
      </xdr:nvSpPr>
      <xdr:spPr>
        <a:xfrm>
          <a:off x="15621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142257</xdr:rowOff>
    </xdr:from>
    <xdr:ext cx="736600" cy="259045"/>
    <xdr:sp macro="" textlink="">
      <xdr:nvSpPr>
        <xdr:cNvPr id="448" name="テキスト ボックス 447"/>
        <xdr:cNvSpPr txBox="1"/>
      </xdr:nvSpPr>
      <xdr:spPr>
        <a:xfrm>
          <a:off x="15290800" y="1248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21</xdr:col>
      <xdr:colOff>311150</xdr:colOff>
      <xdr:row>72</xdr:row>
      <xdr:rowOff>144780</xdr:rowOff>
    </xdr:from>
    <xdr:to>
      <xdr:col>21</xdr:col>
      <xdr:colOff>412750</xdr:colOff>
      <xdr:row>73</xdr:row>
      <xdr:rowOff>74930</xdr:rowOff>
    </xdr:to>
    <xdr:sp macro="" textlink="">
      <xdr:nvSpPr>
        <xdr:cNvPr id="449" name="円/楕円 448"/>
        <xdr:cNvSpPr/>
      </xdr:nvSpPr>
      <xdr:spPr>
        <a:xfrm>
          <a:off x="14732000" y="124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85107</xdr:rowOff>
    </xdr:from>
    <xdr:ext cx="762000" cy="259045"/>
    <xdr:sp macro="" textlink="">
      <xdr:nvSpPr>
        <xdr:cNvPr id="450" name="テキスト ボックス 449"/>
        <xdr:cNvSpPr txBox="1"/>
      </xdr:nvSpPr>
      <xdr:spPr>
        <a:xfrm>
          <a:off x="14401800" y="1225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20683</xdr:rowOff>
    </xdr:from>
    <xdr:to>
      <xdr:col>20</xdr:col>
      <xdr:colOff>209550</xdr:colOff>
      <xdr:row>74</xdr:row>
      <xdr:rowOff>122283</xdr:rowOff>
    </xdr:to>
    <xdr:sp macro="" textlink="">
      <xdr:nvSpPr>
        <xdr:cNvPr id="451" name="円/楕円 450"/>
        <xdr:cNvSpPr/>
      </xdr:nvSpPr>
      <xdr:spPr>
        <a:xfrm>
          <a:off x="13843000" y="1270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132460</xdr:rowOff>
    </xdr:from>
    <xdr:ext cx="762000" cy="259045"/>
    <xdr:sp macro="" textlink="">
      <xdr:nvSpPr>
        <xdr:cNvPr id="452" name="テキスト ボックス 451"/>
        <xdr:cNvSpPr txBox="1"/>
      </xdr:nvSpPr>
      <xdr:spPr>
        <a:xfrm>
          <a:off x="13512800" y="12476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49.3</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71301</xdr:rowOff>
    </xdr:from>
    <xdr:to>
      <xdr:col>19</xdr:col>
      <xdr:colOff>6350</xdr:colOff>
      <xdr:row>74</xdr:row>
      <xdr:rowOff>1451</xdr:rowOff>
    </xdr:to>
    <xdr:sp macro="" textlink="">
      <xdr:nvSpPr>
        <xdr:cNvPr id="453" name="円/楕円 452"/>
        <xdr:cNvSpPr/>
      </xdr:nvSpPr>
      <xdr:spPr>
        <a:xfrm>
          <a:off x="12954000" y="1258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11628</xdr:rowOff>
    </xdr:from>
    <xdr:ext cx="762000" cy="259045"/>
    <xdr:sp macro="" textlink="">
      <xdr:nvSpPr>
        <xdr:cNvPr id="454" name="テキスト ボックス 453"/>
        <xdr:cNvSpPr txBox="1"/>
      </xdr:nvSpPr>
      <xdr:spPr>
        <a:xfrm>
          <a:off x="12623800" y="12356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長野県大鹿村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124235</xdr:rowOff>
    </xdr:from>
    <xdr:to>
      <xdr:col>4</xdr:col>
      <xdr:colOff>1117600</xdr:colOff>
      <xdr:row>18</xdr:row>
      <xdr:rowOff>92537</xdr:rowOff>
    </xdr:to>
    <xdr:cxnSp macro="">
      <xdr:nvCxnSpPr>
        <xdr:cNvPr id="42" name="直線コネクタ 41"/>
        <xdr:cNvCxnSpPr/>
      </xdr:nvCxnSpPr>
      <xdr:spPr bwMode="auto">
        <a:xfrm flipV="1">
          <a:off x="5651500" y="2057810"/>
          <a:ext cx="0" cy="1168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64614</xdr:rowOff>
    </xdr:from>
    <xdr:ext cx="762000" cy="259045"/>
    <xdr:sp macro="" textlink="">
      <xdr:nvSpPr>
        <xdr:cNvPr id="43" name="人口1人当たり決算額の推移最小値テキスト130"/>
        <xdr:cNvSpPr txBox="1"/>
      </xdr:nvSpPr>
      <xdr:spPr>
        <a:xfrm>
          <a:off x="5740400" y="319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110,909</a:t>
          </a:r>
          <a:endParaRPr kumimoji="1" lang="ja-JP" altLang="en-US" sz="1000" b="1">
            <a:latin typeface="ＭＳ Ｐゴシック"/>
          </a:endParaRPr>
        </a:p>
      </xdr:txBody>
    </xdr:sp>
    <xdr:clientData/>
  </xdr:oneCellAnchor>
  <xdr:twoCellAnchor>
    <xdr:from>
      <xdr:col>4</xdr:col>
      <xdr:colOff>1028700</xdr:colOff>
      <xdr:row>18</xdr:row>
      <xdr:rowOff>92537</xdr:rowOff>
    </xdr:from>
    <xdr:to>
      <xdr:col>5</xdr:col>
      <xdr:colOff>73025</xdr:colOff>
      <xdr:row>18</xdr:row>
      <xdr:rowOff>92537</xdr:rowOff>
    </xdr:to>
    <xdr:cxnSp macro="">
      <xdr:nvCxnSpPr>
        <xdr:cNvPr id="44" name="直線コネクタ 43"/>
        <xdr:cNvCxnSpPr/>
      </xdr:nvCxnSpPr>
      <xdr:spPr bwMode="auto">
        <a:xfrm>
          <a:off x="5562600" y="32262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39162</xdr:rowOff>
    </xdr:from>
    <xdr:ext cx="762000" cy="259045"/>
    <xdr:sp macro="" textlink="">
      <xdr:nvSpPr>
        <xdr:cNvPr id="45" name="人口1人当たり決算額の推移最大値テキスト130"/>
        <xdr:cNvSpPr txBox="1"/>
      </xdr:nvSpPr>
      <xdr:spPr>
        <a:xfrm>
          <a:off x="5740400" y="180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622,043</a:t>
          </a:r>
          <a:endParaRPr kumimoji="1" lang="ja-JP" altLang="en-US" sz="1000" b="1">
            <a:latin typeface="ＭＳ Ｐゴシック"/>
          </a:endParaRPr>
        </a:p>
      </xdr:txBody>
    </xdr:sp>
    <xdr:clientData/>
  </xdr:oneCellAnchor>
  <xdr:twoCellAnchor>
    <xdr:from>
      <xdr:col>4</xdr:col>
      <xdr:colOff>1028700</xdr:colOff>
      <xdr:row>11</xdr:row>
      <xdr:rowOff>124235</xdr:rowOff>
    </xdr:from>
    <xdr:to>
      <xdr:col>5</xdr:col>
      <xdr:colOff>73025</xdr:colOff>
      <xdr:row>11</xdr:row>
      <xdr:rowOff>124235</xdr:rowOff>
    </xdr:to>
    <xdr:cxnSp macro="">
      <xdr:nvCxnSpPr>
        <xdr:cNvPr id="46" name="直線コネクタ 45"/>
        <xdr:cNvCxnSpPr/>
      </xdr:nvCxnSpPr>
      <xdr:spPr bwMode="auto">
        <a:xfrm>
          <a:off x="5562600" y="2057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118245</xdr:rowOff>
    </xdr:from>
    <xdr:to>
      <xdr:col>4</xdr:col>
      <xdr:colOff>1117600</xdr:colOff>
      <xdr:row>16</xdr:row>
      <xdr:rowOff>16868</xdr:rowOff>
    </xdr:to>
    <xdr:cxnSp macro="">
      <xdr:nvCxnSpPr>
        <xdr:cNvPr id="47" name="直線コネクタ 46"/>
        <xdr:cNvCxnSpPr/>
      </xdr:nvCxnSpPr>
      <xdr:spPr bwMode="auto">
        <a:xfrm flipV="1">
          <a:off x="5003800" y="2737620"/>
          <a:ext cx="647700" cy="70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79914</xdr:rowOff>
    </xdr:from>
    <xdr:ext cx="762000" cy="259045"/>
    <xdr:sp macro="" textlink="">
      <xdr:nvSpPr>
        <xdr:cNvPr id="48" name="人口1人当たり決算額の推移平均値テキスト130"/>
        <xdr:cNvSpPr txBox="1"/>
      </xdr:nvSpPr>
      <xdr:spPr>
        <a:xfrm>
          <a:off x="5740400" y="2870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107837</xdr:rowOff>
    </xdr:from>
    <xdr:to>
      <xdr:col>5</xdr:col>
      <xdr:colOff>34925</xdr:colOff>
      <xdr:row>17</xdr:row>
      <xdr:rowOff>37987</xdr:rowOff>
    </xdr:to>
    <xdr:sp macro="" textlink="">
      <xdr:nvSpPr>
        <xdr:cNvPr id="49" name="フローチャート : 判断 48"/>
        <xdr:cNvSpPr/>
      </xdr:nvSpPr>
      <xdr:spPr bwMode="auto">
        <a:xfrm>
          <a:off x="56007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16868</xdr:rowOff>
    </xdr:from>
    <xdr:to>
      <xdr:col>4</xdr:col>
      <xdr:colOff>469900</xdr:colOff>
      <xdr:row>16</xdr:row>
      <xdr:rowOff>38613</xdr:rowOff>
    </xdr:to>
    <xdr:cxnSp macro="">
      <xdr:nvCxnSpPr>
        <xdr:cNvPr id="50" name="直線コネクタ 49"/>
        <xdr:cNvCxnSpPr/>
      </xdr:nvCxnSpPr>
      <xdr:spPr bwMode="auto">
        <a:xfrm flipV="1">
          <a:off x="4305300" y="2807693"/>
          <a:ext cx="698500" cy="21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130452</xdr:rowOff>
    </xdr:from>
    <xdr:to>
      <xdr:col>4</xdr:col>
      <xdr:colOff>520700</xdr:colOff>
      <xdr:row>17</xdr:row>
      <xdr:rowOff>60602</xdr:rowOff>
    </xdr:to>
    <xdr:sp macro="" textlink="">
      <xdr:nvSpPr>
        <xdr:cNvPr id="51" name="フローチャート : 判断 50"/>
        <xdr:cNvSpPr/>
      </xdr:nvSpPr>
      <xdr:spPr bwMode="auto">
        <a:xfrm>
          <a:off x="4953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45379</xdr:rowOff>
    </xdr:from>
    <xdr:ext cx="736600" cy="259045"/>
    <xdr:sp macro="" textlink="">
      <xdr:nvSpPr>
        <xdr:cNvPr id="52" name="テキスト ボックス 51"/>
        <xdr:cNvSpPr txBox="1"/>
      </xdr:nvSpPr>
      <xdr:spPr>
        <a:xfrm>
          <a:off x="4622800" y="300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167913</xdr:rowOff>
    </xdr:from>
    <xdr:to>
      <xdr:col>3</xdr:col>
      <xdr:colOff>904875</xdr:colOff>
      <xdr:row>16</xdr:row>
      <xdr:rowOff>38613</xdr:rowOff>
    </xdr:to>
    <xdr:cxnSp macro="">
      <xdr:nvCxnSpPr>
        <xdr:cNvPr id="53" name="直線コネクタ 52"/>
        <xdr:cNvCxnSpPr/>
      </xdr:nvCxnSpPr>
      <xdr:spPr bwMode="auto">
        <a:xfrm>
          <a:off x="3606800" y="2787288"/>
          <a:ext cx="698500" cy="42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137283</xdr:rowOff>
    </xdr:from>
    <xdr:to>
      <xdr:col>3</xdr:col>
      <xdr:colOff>955675</xdr:colOff>
      <xdr:row>17</xdr:row>
      <xdr:rowOff>67433</xdr:rowOff>
    </xdr:to>
    <xdr:sp macro="" textlink="">
      <xdr:nvSpPr>
        <xdr:cNvPr id="54" name="フローチャート : 判断 53"/>
        <xdr:cNvSpPr/>
      </xdr:nvSpPr>
      <xdr:spPr bwMode="auto">
        <a:xfrm>
          <a:off x="4254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52210</xdr:rowOff>
    </xdr:from>
    <xdr:ext cx="762000" cy="259045"/>
    <xdr:sp macro="" textlink="">
      <xdr:nvSpPr>
        <xdr:cNvPr id="55" name="テキスト ボックス 54"/>
        <xdr:cNvSpPr txBox="1"/>
      </xdr:nvSpPr>
      <xdr:spPr>
        <a:xfrm>
          <a:off x="3924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167913</xdr:rowOff>
    </xdr:from>
    <xdr:to>
      <xdr:col>3</xdr:col>
      <xdr:colOff>206375</xdr:colOff>
      <xdr:row>16</xdr:row>
      <xdr:rowOff>51234</xdr:rowOff>
    </xdr:to>
    <xdr:cxnSp macro="">
      <xdr:nvCxnSpPr>
        <xdr:cNvPr id="56" name="直線コネクタ 55"/>
        <xdr:cNvCxnSpPr/>
      </xdr:nvCxnSpPr>
      <xdr:spPr bwMode="auto">
        <a:xfrm flipV="1">
          <a:off x="2908300" y="2787288"/>
          <a:ext cx="698500" cy="54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135278</xdr:rowOff>
    </xdr:from>
    <xdr:to>
      <xdr:col>3</xdr:col>
      <xdr:colOff>257175</xdr:colOff>
      <xdr:row>17</xdr:row>
      <xdr:rowOff>65428</xdr:rowOff>
    </xdr:to>
    <xdr:sp macro="" textlink="">
      <xdr:nvSpPr>
        <xdr:cNvPr id="57" name="フローチャート : 判断 56"/>
        <xdr:cNvSpPr/>
      </xdr:nvSpPr>
      <xdr:spPr bwMode="auto">
        <a:xfrm>
          <a:off x="3556000" y="2926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50205</xdr:rowOff>
    </xdr:from>
    <xdr:ext cx="762000" cy="259045"/>
    <xdr:sp macro="" textlink="">
      <xdr:nvSpPr>
        <xdr:cNvPr id="58" name="テキスト ボックス 57"/>
        <xdr:cNvSpPr txBox="1"/>
      </xdr:nvSpPr>
      <xdr:spPr>
        <a:xfrm>
          <a:off x="3225800" y="301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142957</xdr:rowOff>
    </xdr:from>
    <xdr:to>
      <xdr:col>2</xdr:col>
      <xdr:colOff>692150</xdr:colOff>
      <xdr:row>17</xdr:row>
      <xdr:rowOff>73107</xdr:rowOff>
    </xdr:to>
    <xdr:sp macro="" textlink="">
      <xdr:nvSpPr>
        <xdr:cNvPr id="59" name="フローチャート : 判断 58"/>
        <xdr:cNvSpPr/>
      </xdr:nvSpPr>
      <xdr:spPr bwMode="auto">
        <a:xfrm>
          <a:off x="2857500" y="293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57884</xdr:rowOff>
    </xdr:from>
    <xdr:ext cx="762000" cy="259045"/>
    <xdr:sp macro="" textlink="">
      <xdr:nvSpPr>
        <xdr:cNvPr id="60" name="テキスト ボックス 59"/>
        <xdr:cNvSpPr txBox="1"/>
      </xdr:nvSpPr>
      <xdr:spPr>
        <a:xfrm>
          <a:off x="2527300" y="302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67445</xdr:rowOff>
    </xdr:from>
    <xdr:to>
      <xdr:col>5</xdr:col>
      <xdr:colOff>34925</xdr:colOff>
      <xdr:row>15</xdr:row>
      <xdr:rowOff>169045</xdr:rowOff>
    </xdr:to>
    <xdr:sp macro="" textlink="">
      <xdr:nvSpPr>
        <xdr:cNvPr id="66" name="円/楕円 65"/>
        <xdr:cNvSpPr/>
      </xdr:nvSpPr>
      <xdr:spPr bwMode="auto">
        <a:xfrm>
          <a:off x="5600700" y="2686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83972</xdr:rowOff>
    </xdr:from>
    <xdr:ext cx="762000" cy="259045"/>
    <xdr:sp macro="" textlink="">
      <xdr:nvSpPr>
        <xdr:cNvPr id="67" name="人口1人当たり決算額の推移該当値テキスト130"/>
        <xdr:cNvSpPr txBox="1"/>
      </xdr:nvSpPr>
      <xdr:spPr>
        <a:xfrm>
          <a:off x="5740400" y="253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324,663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137518</xdr:rowOff>
    </xdr:from>
    <xdr:to>
      <xdr:col>4</xdr:col>
      <xdr:colOff>520700</xdr:colOff>
      <xdr:row>16</xdr:row>
      <xdr:rowOff>67668</xdr:rowOff>
    </xdr:to>
    <xdr:sp macro="" textlink="">
      <xdr:nvSpPr>
        <xdr:cNvPr id="68" name="円/楕円 67"/>
        <xdr:cNvSpPr/>
      </xdr:nvSpPr>
      <xdr:spPr bwMode="auto">
        <a:xfrm>
          <a:off x="4953000" y="2756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77845</xdr:rowOff>
    </xdr:from>
    <xdr:ext cx="736600" cy="259045"/>
    <xdr:sp macro="" textlink="">
      <xdr:nvSpPr>
        <xdr:cNvPr id="69" name="テキスト ボックス 68"/>
        <xdr:cNvSpPr txBox="1"/>
      </xdr:nvSpPr>
      <xdr:spPr>
        <a:xfrm>
          <a:off x="4622800" y="2525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294,010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159263</xdr:rowOff>
    </xdr:from>
    <xdr:to>
      <xdr:col>3</xdr:col>
      <xdr:colOff>955675</xdr:colOff>
      <xdr:row>16</xdr:row>
      <xdr:rowOff>89413</xdr:rowOff>
    </xdr:to>
    <xdr:sp macro="" textlink="">
      <xdr:nvSpPr>
        <xdr:cNvPr id="70" name="円/楕円 69"/>
        <xdr:cNvSpPr/>
      </xdr:nvSpPr>
      <xdr:spPr bwMode="auto">
        <a:xfrm>
          <a:off x="4254500" y="2778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99590</xdr:rowOff>
    </xdr:from>
    <xdr:ext cx="762000" cy="259045"/>
    <xdr:sp macro="" textlink="">
      <xdr:nvSpPr>
        <xdr:cNvPr id="71" name="テキスト ボックス 70"/>
        <xdr:cNvSpPr txBox="1"/>
      </xdr:nvSpPr>
      <xdr:spPr>
        <a:xfrm>
          <a:off x="3924300" y="2547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284,498</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117113</xdr:rowOff>
    </xdr:from>
    <xdr:to>
      <xdr:col>3</xdr:col>
      <xdr:colOff>257175</xdr:colOff>
      <xdr:row>16</xdr:row>
      <xdr:rowOff>47263</xdr:rowOff>
    </xdr:to>
    <xdr:sp macro="" textlink="">
      <xdr:nvSpPr>
        <xdr:cNvPr id="72" name="円/楕円 71"/>
        <xdr:cNvSpPr/>
      </xdr:nvSpPr>
      <xdr:spPr bwMode="auto">
        <a:xfrm>
          <a:off x="3556000" y="2736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57440</xdr:rowOff>
    </xdr:from>
    <xdr:ext cx="762000" cy="259045"/>
    <xdr:sp macro="" textlink="">
      <xdr:nvSpPr>
        <xdr:cNvPr id="73" name="テキスト ボックス 72"/>
        <xdr:cNvSpPr txBox="1"/>
      </xdr:nvSpPr>
      <xdr:spPr>
        <a:xfrm>
          <a:off x="3225800" y="250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302,936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434</xdr:rowOff>
    </xdr:from>
    <xdr:to>
      <xdr:col>2</xdr:col>
      <xdr:colOff>692150</xdr:colOff>
      <xdr:row>16</xdr:row>
      <xdr:rowOff>102034</xdr:rowOff>
    </xdr:to>
    <xdr:sp macro="" textlink="">
      <xdr:nvSpPr>
        <xdr:cNvPr id="74" name="円/楕円 73"/>
        <xdr:cNvSpPr/>
      </xdr:nvSpPr>
      <xdr:spPr bwMode="auto">
        <a:xfrm>
          <a:off x="2857500" y="2791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112211</xdr:rowOff>
    </xdr:from>
    <xdr:ext cx="762000" cy="259045"/>
    <xdr:sp macro="" textlink="">
      <xdr:nvSpPr>
        <xdr:cNvPr id="75" name="テキスト ボックス 74"/>
        <xdr:cNvSpPr txBox="1"/>
      </xdr:nvSpPr>
      <xdr:spPr>
        <a:xfrm>
          <a:off x="2527300" y="256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278,977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3" name="テキスト ボックス 92"/>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5" name="テキスト ボックス 94"/>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7" name="テキスト ボックス 96"/>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9" name="テキスト ボックス 98"/>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72014</xdr:rowOff>
    </xdr:from>
    <xdr:to>
      <xdr:col>4</xdr:col>
      <xdr:colOff>1117600</xdr:colOff>
      <xdr:row>37</xdr:row>
      <xdr:rowOff>253164</xdr:rowOff>
    </xdr:to>
    <xdr:cxnSp macro="">
      <xdr:nvCxnSpPr>
        <xdr:cNvPr id="103" name="直線コネクタ 102"/>
        <xdr:cNvCxnSpPr/>
      </xdr:nvCxnSpPr>
      <xdr:spPr bwMode="auto">
        <a:xfrm flipV="1">
          <a:off x="5651500" y="5996564"/>
          <a:ext cx="0" cy="1381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225241</xdr:rowOff>
    </xdr:from>
    <xdr:ext cx="762000" cy="259045"/>
    <xdr:sp macro="" textlink="">
      <xdr:nvSpPr>
        <xdr:cNvPr id="104" name="人口1人当たり決算額の推移最小値テキスト445"/>
        <xdr:cNvSpPr txBox="1"/>
      </xdr:nvSpPr>
      <xdr:spPr>
        <a:xfrm>
          <a:off x="5740400" y="734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-26,557</a:t>
          </a:r>
          <a:endParaRPr kumimoji="1" lang="ja-JP" altLang="en-US" sz="1000" b="1">
            <a:latin typeface="ＭＳ Ｐゴシック"/>
          </a:endParaRPr>
        </a:p>
      </xdr:txBody>
    </xdr:sp>
    <xdr:clientData/>
  </xdr:oneCellAnchor>
  <xdr:twoCellAnchor>
    <xdr:from>
      <xdr:col>4</xdr:col>
      <xdr:colOff>1028700</xdr:colOff>
      <xdr:row>37</xdr:row>
      <xdr:rowOff>253164</xdr:rowOff>
    </xdr:from>
    <xdr:to>
      <xdr:col>5</xdr:col>
      <xdr:colOff>73025</xdr:colOff>
      <xdr:row>37</xdr:row>
      <xdr:rowOff>253164</xdr:rowOff>
    </xdr:to>
    <xdr:cxnSp macro="">
      <xdr:nvCxnSpPr>
        <xdr:cNvPr id="105" name="直線コネクタ 104"/>
        <xdr:cNvCxnSpPr/>
      </xdr:nvCxnSpPr>
      <xdr:spPr bwMode="auto">
        <a:xfrm>
          <a:off x="5562600" y="7377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329841</xdr:rowOff>
    </xdr:from>
    <xdr:ext cx="762000" cy="259045"/>
    <xdr:sp macro="" textlink="">
      <xdr:nvSpPr>
        <xdr:cNvPr id="106" name="人口1人当たり決算額の推移最大値テキスト445"/>
        <xdr:cNvSpPr txBox="1"/>
      </xdr:nvSpPr>
      <xdr:spPr>
        <a:xfrm>
          <a:off x="5740400" y="57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154,716</a:t>
          </a:r>
          <a:endParaRPr kumimoji="1" lang="ja-JP" altLang="en-US" sz="1000" b="1">
            <a:latin typeface="ＭＳ Ｐゴシック"/>
          </a:endParaRPr>
        </a:p>
      </xdr:txBody>
    </xdr:sp>
    <xdr:clientData/>
  </xdr:oneCellAnchor>
  <xdr:twoCellAnchor>
    <xdr:from>
      <xdr:col>4</xdr:col>
      <xdr:colOff>1028700</xdr:colOff>
      <xdr:row>33</xdr:row>
      <xdr:rowOff>72014</xdr:rowOff>
    </xdr:from>
    <xdr:to>
      <xdr:col>5</xdr:col>
      <xdr:colOff>73025</xdr:colOff>
      <xdr:row>33</xdr:row>
      <xdr:rowOff>72014</xdr:rowOff>
    </xdr:to>
    <xdr:cxnSp macro="">
      <xdr:nvCxnSpPr>
        <xdr:cNvPr id="107" name="直線コネクタ 106"/>
        <xdr:cNvCxnSpPr/>
      </xdr:nvCxnSpPr>
      <xdr:spPr bwMode="auto">
        <a:xfrm>
          <a:off x="5562600" y="59965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2146</xdr:rowOff>
    </xdr:from>
    <xdr:to>
      <xdr:col>4</xdr:col>
      <xdr:colOff>1117600</xdr:colOff>
      <xdr:row>35</xdr:row>
      <xdr:rowOff>67793</xdr:rowOff>
    </xdr:to>
    <xdr:cxnSp macro="">
      <xdr:nvCxnSpPr>
        <xdr:cNvPr id="108" name="直線コネクタ 107"/>
        <xdr:cNvCxnSpPr/>
      </xdr:nvCxnSpPr>
      <xdr:spPr bwMode="auto">
        <a:xfrm>
          <a:off x="5003800" y="6612496"/>
          <a:ext cx="647700" cy="65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139542</xdr:rowOff>
    </xdr:from>
    <xdr:ext cx="762000" cy="259045"/>
    <xdr:sp macro="" textlink="">
      <xdr:nvSpPr>
        <xdr:cNvPr id="109" name="人口1人当たり決算額の推移平均値テキスト445"/>
        <xdr:cNvSpPr txBox="1"/>
      </xdr:nvSpPr>
      <xdr:spPr>
        <a:xfrm>
          <a:off x="5740400" y="6749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167465</xdr:rowOff>
    </xdr:from>
    <xdr:to>
      <xdr:col>5</xdr:col>
      <xdr:colOff>34925</xdr:colOff>
      <xdr:row>35</xdr:row>
      <xdr:rowOff>269065</xdr:rowOff>
    </xdr:to>
    <xdr:sp macro="" textlink="">
      <xdr:nvSpPr>
        <xdr:cNvPr id="110" name="フローチャート : 判断 109"/>
        <xdr:cNvSpPr/>
      </xdr:nvSpPr>
      <xdr:spPr bwMode="auto">
        <a:xfrm>
          <a:off x="56007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2146</xdr:rowOff>
    </xdr:from>
    <xdr:to>
      <xdr:col>4</xdr:col>
      <xdr:colOff>469900</xdr:colOff>
      <xdr:row>35</xdr:row>
      <xdr:rowOff>19322</xdr:rowOff>
    </xdr:to>
    <xdr:cxnSp macro="">
      <xdr:nvCxnSpPr>
        <xdr:cNvPr id="111" name="直線コネクタ 110"/>
        <xdr:cNvCxnSpPr/>
      </xdr:nvCxnSpPr>
      <xdr:spPr bwMode="auto">
        <a:xfrm flipV="1">
          <a:off x="4305300" y="6612496"/>
          <a:ext cx="698500" cy="17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128687</xdr:rowOff>
    </xdr:from>
    <xdr:to>
      <xdr:col>4</xdr:col>
      <xdr:colOff>520700</xdr:colOff>
      <xdr:row>35</xdr:row>
      <xdr:rowOff>230287</xdr:rowOff>
    </xdr:to>
    <xdr:sp macro="" textlink="">
      <xdr:nvSpPr>
        <xdr:cNvPr id="112" name="フローチャート : 判断 111"/>
        <xdr:cNvSpPr/>
      </xdr:nvSpPr>
      <xdr:spPr bwMode="auto">
        <a:xfrm>
          <a:off x="49530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215064</xdr:rowOff>
    </xdr:from>
    <xdr:ext cx="736600" cy="259045"/>
    <xdr:sp macro="" textlink="">
      <xdr:nvSpPr>
        <xdr:cNvPr id="113" name="テキスト ボックス 112"/>
        <xdr:cNvSpPr txBox="1"/>
      </xdr:nvSpPr>
      <xdr:spPr>
        <a:xfrm>
          <a:off x="4622800" y="6825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183670</xdr:rowOff>
    </xdr:from>
    <xdr:to>
      <xdr:col>3</xdr:col>
      <xdr:colOff>904875</xdr:colOff>
      <xdr:row>35</xdr:row>
      <xdr:rowOff>19322</xdr:rowOff>
    </xdr:to>
    <xdr:cxnSp macro="">
      <xdr:nvCxnSpPr>
        <xdr:cNvPr id="114" name="直線コネクタ 113"/>
        <xdr:cNvCxnSpPr/>
      </xdr:nvCxnSpPr>
      <xdr:spPr bwMode="auto">
        <a:xfrm>
          <a:off x="3606800" y="6451120"/>
          <a:ext cx="698500" cy="178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111847</xdr:rowOff>
    </xdr:from>
    <xdr:to>
      <xdr:col>3</xdr:col>
      <xdr:colOff>955675</xdr:colOff>
      <xdr:row>35</xdr:row>
      <xdr:rowOff>213447</xdr:rowOff>
    </xdr:to>
    <xdr:sp macro="" textlink="">
      <xdr:nvSpPr>
        <xdr:cNvPr id="115" name="フローチャート : 判断 114"/>
        <xdr:cNvSpPr/>
      </xdr:nvSpPr>
      <xdr:spPr bwMode="auto">
        <a:xfrm>
          <a:off x="42545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198224</xdr:rowOff>
    </xdr:from>
    <xdr:ext cx="762000" cy="259045"/>
    <xdr:sp macro="" textlink="">
      <xdr:nvSpPr>
        <xdr:cNvPr id="116" name="テキスト ボックス 115"/>
        <xdr:cNvSpPr txBox="1"/>
      </xdr:nvSpPr>
      <xdr:spPr>
        <a:xfrm>
          <a:off x="3924300" y="680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53589</xdr:rowOff>
    </xdr:from>
    <xdr:to>
      <xdr:col>3</xdr:col>
      <xdr:colOff>206375</xdr:colOff>
      <xdr:row>34</xdr:row>
      <xdr:rowOff>183670</xdr:rowOff>
    </xdr:to>
    <xdr:cxnSp macro="">
      <xdr:nvCxnSpPr>
        <xdr:cNvPr id="117" name="直線コネクタ 116"/>
        <xdr:cNvCxnSpPr/>
      </xdr:nvCxnSpPr>
      <xdr:spPr bwMode="auto">
        <a:xfrm>
          <a:off x="2908300" y="6321039"/>
          <a:ext cx="698500" cy="130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63132</xdr:rowOff>
    </xdr:from>
    <xdr:to>
      <xdr:col>3</xdr:col>
      <xdr:colOff>257175</xdr:colOff>
      <xdr:row>35</xdr:row>
      <xdr:rowOff>164732</xdr:rowOff>
    </xdr:to>
    <xdr:sp macro="" textlink="">
      <xdr:nvSpPr>
        <xdr:cNvPr id="118" name="フローチャート : 判断 117"/>
        <xdr:cNvSpPr/>
      </xdr:nvSpPr>
      <xdr:spPr bwMode="auto">
        <a:xfrm>
          <a:off x="35560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149509</xdr:rowOff>
    </xdr:from>
    <xdr:ext cx="762000" cy="259045"/>
    <xdr:sp macro="" textlink="">
      <xdr:nvSpPr>
        <xdr:cNvPr id="119" name="テキスト ボックス 118"/>
        <xdr:cNvSpPr txBox="1"/>
      </xdr:nvSpPr>
      <xdr:spPr>
        <a:xfrm>
          <a:off x="32258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19157</xdr:rowOff>
    </xdr:from>
    <xdr:to>
      <xdr:col>2</xdr:col>
      <xdr:colOff>692150</xdr:colOff>
      <xdr:row>35</xdr:row>
      <xdr:rowOff>120757</xdr:rowOff>
    </xdr:to>
    <xdr:sp macro="" textlink="">
      <xdr:nvSpPr>
        <xdr:cNvPr id="120" name="フローチャート : 判断 119"/>
        <xdr:cNvSpPr/>
      </xdr:nvSpPr>
      <xdr:spPr bwMode="auto">
        <a:xfrm>
          <a:off x="2857500" y="66295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105534</xdr:rowOff>
    </xdr:from>
    <xdr:ext cx="762000" cy="259045"/>
    <xdr:sp macro="" textlink="">
      <xdr:nvSpPr>
        <xdr:cNvPr id="121" name="テキスト ボックス 120"/>
        <xdr:cNvSpPr txBox="1"/>
      </xdr:nvSpPr>
      <xdr:spPr>
        <a:xfrm>
          <a:off x="2527300" y="671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16993</xdr:rowOff>
    </xdr:from>
    <xdr:to>
      <xdr:col>5</xdr:col>
      <xdr:colOff>34925</xdr:colOff>
      <xdr:row>35</xdr:row>
      <xdr:rowOff>118593</xdr:rowOff>
    </xdr:to>
    <xdr:sp macro="" textlink="">
      <xdr:nvSpPr>
        <xdr:cNvPr id="127" name="円/楕円 126"/>
        <xdr:cNvSpPr/>
      </xdr:nvSpPr>
      <xdr:spPr bwMode="auto">
        <a:xfrm>
          <a:off x="5600700" y="6627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204970</xdr:rowOff>
    </xdr:from>
    <xdr:ext cx="762000" cy="259045"/>
    <xdr:sp macro="" textlink="">
      <xdr:nvSpPr>
        <xdr:cNvPr id="128" name="人口1人当たり決算額の推移該当値テキスト445"/>
        <xdr:cNvSpPr txBox="1"/>
      </xdr:nvSpPr>
      <xdr:spPr>
        <a:xfrm>
          <a:off x="5740400" y="647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65,270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294246</xdr:rowOff>
    </xdr:from>
    <xdr:to>
      <xdr:col>4</xdr:col>
      <xdr:colOff>520700</xdr:colOff>
      <xdr:row>35</xdr:row>
      <xdr:rowOff>52946</xdr:rowOff>
    </xdr:to>
    <xdr:sp macro="" textlink="">
      <xdr:nvSpPr>
        <xdr:cNvPr id="129" name="円/楕円 128"/>
        <xdr:cNvSpPr/>
      </xdr:nvSpPr>
      <xdr:spPr bwMode="auto">
        <a:xfrm>
          <a:off x="4953000" y="6561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63123</xdr:rowOff>
    </xdr:from>
    <xdr:ext cx="736600" cy="259045"/>
    <xdr:sp macro="" textlink="">
      <xdr:nvSpPr>
        <xdr:cNvPr id="130" name="テキスト ボックス 129"/>
        <xdr:cNvSpPr txBox="1"/>
      </xdr:nvSpPr>
      <xdr:spPr>
        <a:xfrm>
          <a:off x="4622800" y="633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73,885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311422</xdr:rowOff>
    </xdr:from>
    <xdr:to>
      <xdr:col>3</xdr:col>
      <xdr:colOff>955675</xdr:colOff>
      <xdr:row>35</xdr:row>
      <xdr:rowOff>70122</xdr:rowOff>
    </xdr:to>
    <xdr:sp macro="" textlink="">
      <xdr:nvSpPr>
        <xdr:cNvPr id="131" name="円/楕円 130"/>
        <xdr:cNvSpPr/>
      </xdr:nvSpPr>
      <xdr:spPr bwMode="auto">
        <a:xfrm>
          <a:off x="4254500" y="6578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80299</xdr:rowOff>
    </xdr:from>
    <xdr:ext cx="762000" cy="259045"/>
    <xdr:sp macro="" textlink="">
      <xdr:nvSpPr>
        <xdr:cNvPr id="132" name="テキスト ボックス 131"/>
        <xdr:cNvSpPr txBox="1"/>
      </xdr:nvSpPr>
      <xdr:spPr>
        <a:xfrm>
          <a:off x="3924300" y="634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71,631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132870</xdr:rowOff>
    </xdr:from>
    <xdr:to>
      <xdr:col>3</xdr:col>
      <xdr:colOff>257175</xdr:colOff>
      <xdr:row>34</xdr:row>
      <xdr:rowOff>234470</xdr:rowOff>
    </xdr:to>
    <xdr:sp macro="" textlink="">
      <xdr:nvSpPr>
        <xdr:cNvPr id="133" name="円/楕円 132"/>
        <xdr:cNvSpPr/>
      </xdr:nvSpPr>
      <xdr:spPr bwMode="auto">
        <a:xfrm>
          <a:off x="3556000" y="6400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244647</xdr:rowOff>
    </xdr:from>
    <xdr:ext cx="762000" cy="259045"/>
    <xdr:sp macro="" textlink="">
      <xdr:nvSpPr>
        <xdr:cNvPr id="134" name="テキスト ボックス 133"/>
        <xdr:cNvSpPr txBox="1"/>
      </xdr:nvSpPr>
      <xdr:spPr>
        <a:xfrm>
          <a:off x="3225800" y="616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95,063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2789</xdr:rowOff>
    </xdr:from>
    <xdr:to>
      <xdr:col>2</xdr:col>
      <xdr:colOff>692150</xdr:colOff>
      <xdr:row>34</xdr:row>
      <xdr:rowOff>104389</xdr:rowOff>
    </xdr:to>
    <xdr:sp macro="" textlink="">
      <xdr:nvSpPr>
        <xdr:cNvPr id="135" name="円/楕円 134"/>
        <xdr:cNvSpPr/>
      </xdr:nvSpPr>
      <xdr:spPr bwMode="auto">
        <a:xfrm>
          <a:off x="2857500" y="6270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114566</xdr:rowOff>
    </xdr:from>
    <xdr:ext cx="762000" cy="259045"/>
    <xdr:sp macro="" textlink="">
      <xdr:nvSpPr>
        <xdr:cNvPr id="136" name="テキスト ボックス 135"/>
        <xdr:cNvSpPr txBox="1"/>
      </xdr:nvSpPr>
      <xdr:spPr>
        <a:xfrm>
          <a:off x="2527300" y="603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112,134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長野県大鹿村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実質収支は黒字で推移しており、特に問題は見られない。</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また、財政調整基金残高は標準財政規模の</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割程度を保有しており、当面の財政状況の変化には対応できると考えられる。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なお、平成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度の財調基金残高比率が減少したのは標準財政規模が大きく算出されたためで、</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年度以降については基金残高は上昇が見込まれる。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長野県大鹿村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いずれの年度においても、各会計で実質赤字は算出されず、すべての会計で黒字の状態が続いている。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今後においても赤字決算とならないよう注意する。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長野県大鹿村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元利償還金は平成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年度をピークに減少を続けており、実質公債費比率も減少傾向にある。　　　　</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それに比例して算入公債費も減少している。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また、公営企業債についても新規債の発行を抑制している。</a:t>
          </a:r>
          <a:endParaRPr lang="en-US" altLang="ja-JP" sz="1100" b="0" i="0" baseline="0">
            <a:solidFill>
              <a:schemeClr val="dk1"/>
            </a:solidFill>
            <a:effectLst/>
            <a:latin typeface="+mn-lt"/>
            <a:ea typeface="+mn-ea"/>
            <a:cs typeface="+mn-cs"/>
          </a:endParaRPr>
        </a:p>
        <a:p>
          <a:pPr rtl="0" eaLnBrk="1" fontAlgn="auto" latinLnBrk="0" hangingPunct="1"/>
          <a:r>
            <a:rPr lang="ja-JP" altLang="ja-JP" sz="1100" b="0" i="0" baseline="0">
              <a:solidFill>
                <a:schemeClr val="dk1"/>
              </a:solidFill>
              <a:effectLst/>
              <a:latin typeface="+mn-lt"/>
              <a:ea typeface="+mn-ea"/>
              <a:cs typeface="+mn-cs"/>
            </a:rPr>
            <a:t>　ただし、村の多くの施設は老朽化が進んでおり、今後の事業実施にあたっては十分な財源の検討が必要である。</a:t>
          </a:r>
          <a:r>
            <a:rPr lang="ja-JP" altLang="en-US" sz="1100" b="0" i="0" baseline="0">
              <a:solidFill>
                <a:schemeClr val="dk1"/>
              </a:solidFill>
              <a:effectLst/>
              <a:latin typeface="+mn-lt"/>
              <a:ea typeface="+mn-ea"/>
              <a:cs typeface="+mn-cs"/>
            </a:rPr>
            <a:t>また、</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年度より大型事業の実施により起債額が増えているため、据置期間終了後増加することが予想される。</a:t>
          </a:r>
          <a:endParaRPr lang="en-US" altLang="ja-JP" sz="1100" b="0" i="0" baseline="0">
            <a:solidFill>
              <a:schemeClr val="dk1"/>
            </a:solidFill>
            <a:effectLst/>
            <a:latin typeface="+mn-lt"/>
            <a:ea typeface="+mn-ea"/>
            <a:cs typeface="+mn-cs"/>
          </a:endParaRPr>
        </a:p>
        <a:p>
          <a:pPr rtl="0" eaLnBrk="1" fontAlgn="auto" latinLnBrk="0" hangingPunct="1"/>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長野県大鹿村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一般会計及び公営企業の地方債残高は減少を続けており、また、基金積立額も現在のところ増加の傾向にあるため、将来負担比率は算出されていない。</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ただし、今後は基準財政需要額参入見込み額の減少が予想され</a:t>
          </a:r>
          <a:r>
            <a:rPr lang="ja-JP" altLang="en-US" sz="1100" b="0" i="0" baseline="0">
              <a:solidFill>
                <a:schemeClr val="dk1"/>
              </a:solidFill>
              <a:effectLst/>
              <a:latin typeface="+mn-lt"/>
              <a:ea typeface="+mn-ea"/>
              <a:cs typeface="+mn-cs"/>
            </a:rPr>
            <a:t>、さらに起債残高も増加するため</a:t>
          </a:r>
          <a:r>
            <a:rPr lang="ja-JP" altLang="ja-JP" sz="1100" b="0" i="0" baseline="0">
              <a:solidFill>
                <a:schemeClr val="dk1"/>
              </a:solidFill>
              <a:effectLst/>
              <a:latin typeface="+mn-lt"/>
              <a:ea typeface="+mn-ea"/>
              <a:cs typeface="+mn-cs"/>
            </a:rPr>
            <a:t>注意が必要である。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2057899</v>
      </c>
      <c r="BO4" s="349"/>
      <c r="BP4" s="349"/>
      <c r="BQ4" s="349"/>
      <c r="BR4" s="349"/>
      <c r="BS4" s="349"/>
      <c r="BT4" s="349"/>
      <c r="BU4" s="350"/>
      <c r="BV4" s="348">
        <v>2148773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2.2999999999999998</v>
      </c>
      <c r="CU4" s="355"/>
      <c r="CV4" s="355"/>
      <c r="CW4" s="355"/>
      <c r="CX4" s="355"/>
      <c r="CY4" s="355"/>
      <c r="CZ4" s="355"/>
      <c r="DA4" s="356"/>
      <c r="DB4" s="354">
        <v>4.9000000000000004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1958485</v>
      </c>
      <c r="BO5" s="386"/>
      <c r="BP5" s="386"/>
      <c r="BQ5" s="386"/>
      <c r="BR5" s="386"/>
      <c r="BS5" s="386"/>
      <c r="BT5" s="386"/>
      <c r="BU5" s="387"/>
      <c r="BV5" s="385">
        <v>2064327</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75.7</v>
      </c>
      <c r="CU5" s="383"/>
      <c r="CV5" s="383"/>
      <c r="CW5" s="383"/>
      <c r="CX5" s="383"/>
      <c r="CY5" s="383"/>
      <c r="CZ5" s="383"/>
      <c r="DA5" s="384"/>
      <c r="DB5" s="382">
        <v>67.099999999999994</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99414</v>
      </c>
      <c r="BO6" s="386"/>
      <c r="BP6" s="386"/>
      <c r="BQ6" s="386"/>
      <c r="BR6" s="386"/>
      <c r="BS6" s="386"/>
      <c r="BT6" s="386"/>
      <c r="BU6" s="387"/>
      <c r="BV6" s="385">
        <v>84446</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75.7</v>
      </c>
      <c r="CU6" s="423"/>
      <c r="CV6" s="423"/>
      <c r="CW6" s="423"/>
      <c r="CX6" s="423"/>
      <c r="CY6" s="423"/>
      <c r="CZ6" s="423"/>
      <c r="DA6" s="424"/>
      <c r="DB6" s="422">
        <v>67.099999999999994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67796</v>
      </c>
      <c r="BO7" s="386"/>
      <c r="BP7" s="386"/>
      <c r="BQ7" s="386"/>
      <c r="BR7" s="386"/>
      <c r="BS7" s="386"/>
      <c r="BT7" s="386"/>
      <c r="BU7" s="387"/>
      <c r="BV7" s="385">
        <v>7045</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1387691</v>
      </c>
      <c r="CU7" s="386"/>
      <c r="CV7" s="386"/>
      <c r="CW7" s="386"/>
      <c r="CX7" s="386"/>
      <c r="CY7" s="386"/>
      <c r="CZ7" s="386"/>
      <c r="DA7" s="387"/>
      <c r="DB7" s="385">
        <v>1567863</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31618</v>
      </c>
      <c r="BO8" s="386"/>
      <c r="BP8" s="386"/>
      <c r="BQ8" s="386"/>
      <c r="BR8" s="386"/>
      <c r="BS8" s="386"/>
      <c r="BT8" s="386"/>
      <c r="BU8" s="387"/>
      <c r="BV8" s="385">
        <v>77401</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0.13</v>
      </c>
      <c r="CU8" s="426"/>
      <c r="CV8" s="426"/>
      <c r="CW8" s="426"/>
      <c r="CX8" s="426"/>
      <c r="CY8" s="426"/>
      <c r="CZ8" s="426"/>
      <c r="DA8" s="427"/>
      <c r="DB8" s="425">
        <v>0.14000000000000001</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1160</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-45783</v>
      </c>
      <c r="BO9" s="386"/>
      <c r="BP9" s="386"/>
      <c r="BQ9" s="386"/>
      <c r="BR9" s="386"/>
      <c r="BS9" s="386"/>
      <c r="BT9" s="386"/>
      <c r="BU9" s="387"/>
      <c r="BV9" s="385">
        <v>57447</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15.8</v>
      </c>
      <c r="CU9" s="383"/>
      <c r="CV9" s="383"/>
      <c r="CW9" s="383"/>
      <c r="CX9" s="383"/>
      <c r="CY9" s="383"/>
      <c r="CZ9" s="383"/>
      <c r="DA9" s="384"/>
      <c r="DB9" s="382">
        <v>15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1356</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39717</v>
      </c>
      <c r="BO10" s="386"/>
      <c r="BP10" s="386"/>
      <c r="BQ10" s="386"/>
      <c r="BR10" s="386"/>
      <c r="BS10" s="386"/>
      <c r="BT10" s="386"/>
      <c r="BU10" s="387"/>
      <c r="BV10" s="385">
        <v>10709</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100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1087</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1081</v>
      </c>
      <c r="S13" s="467"/>
      <c r="T13" s="467"/>
      <c r="U13" s="467"/>
      <c r="V13" s="468"/>
      <c r="W13" s="401" t="s">
        <v>124</v>
      </c>
      <c r="X13" s="402"/>
      <c r="Y13" s="402"/>
      <c r="Z13" s="402"/>
      <c r="AA13" s="402"/>
      <c r="AB13" s="392"/>
      <c r="AC13" s="436">
        <v>148</v>
      </c>
      <c r="AD13" s="437"/>
      <c r="AE13" s="437"/>
      <c r="AF13" s="437"/>
      <c r="AG13" s="476"/>
      <c r="AH13" s="436">
        <v>234</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-6066</v>
      </c>
      <c r="BO13" s="386"/>
      <c r="BP13" s="386"/>
      <c r="BQ13" s="386"/>
      <c r="BR13" s="386"/>
      <c r="BS13" s="386"/>
      <c r="BT13" s="386"/>
      <c r="BU13" s="387"/>
      <c r="BV13" s="385">
        <v>68156</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6</v>
      </c>
      <c r="CU13" s="383"/>
      <c r="CV13" s="383"/>
      <c r="CW13" s="383"/>
      <c r="CX13" s="383"/>
      <c r="CY13" s="383"/>
      <c r="CZ13" s="383"/>
      <c r="DA13" s="384"/>
      <c r="DB13" s="382">
        <v>7.3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1116</v>
      </c>
      <c r="S14" s="467"/>
      <c r="T14" s="467"/>
      <c r="U14" s="467"/>
      <c r="V14" s="468"/>
      <c r="W14" s="375"/>
      <c r="X14" s="376"/>
      <c r="Y14" s="376"/>
      <c r="Z14" s="376"/>
      <c r="AA14" s="376"/>
      <c r="AB14" s="365"/>
      <c r="AC14" s="469">
        <v>28.8</v>
      </c>
      <c r="AD14" s="470"/>
      <c r="AE14" s="470"/>
      <c r="AF14" s="470"/>
      <c r="AG14" s="471"/>
      <c r="AH14" s="469">
        <v>31.3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1109</v>
      </c>
      <c r="S15" s="467"/>
      <c r="T15" s="467"/>
      <c r="U15" s="467"/>
      <c r="V15" s="468"/>
      <c r="W15" s="401" t="s">
        <v>131</v>
      </c>
      <c r="X15" s="402"/>
      <c r="Y15" s="402"/>
      <c r="Z15" s="402"/>
      <c r="AA15" s="402"/>
      <c r="AB15" s="392"/>
      <c r="AC15" s="436">
        <v>90</v>
      </c>
      <c r="AD15" s="437"/>
      <c r="AE15" s="437"/>
      <c r="AF15" s="437"/>
      <c r="AG15" s="476"/>
      <c r="AH15" s="436">
        <v>188</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180063</v>
      </c>
      <c r="BO15" s="349"/>
      <c r="BP15" s="349"/>
      <c r="BQ15" s="349"/>
      <c r="BR15" s="349"/>
      <c r="BS15" s="349"/>
      <c r="BT15" s="349"/>
      <c r="BU15" s="350"/>
      <c r="BV15" s="348">
        <v>182216</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17.5</v>
      </c>
      <c r="AD16" s="470"/>
      <c r="AE16" s="470"/>
      <c r="AF16" s="470"/>
      <c r="AG16" s="471"/>
      <c r="AH16" s="469">
        <v>25.2</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1267869</v>
      </c>
      <c r="BO16" s="386"/>
      <c r="BP16" s="386"/>
      <c r="BQ16" s="386"/>
      <c r="BR16" s="386"/>
      <c r="BS16" s="386"/>
      <c r="BT16" s="386"/>
      <c r="BU16" s="387"/>
      <c r="BV16" s="385">
        <v>1434207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276</v>
      </c>
      <c r="AD17" s="437"/>
      <c r="AE17" s="437"/>
      <c r="AF17" s="437"/>
      <c r="AG17" s="476"/>
      <c r="AH17" s="436">
        <v>323</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228788</v>
      </c>
      <c r="BO17" s="386"/>
      <c r="BP17" s="386"/>
      <c r="BQ17" s="386"/>
      <c r="BR17" s="386"/>
      <c r="BS17" s="386"/>
      <c r="BT17" s="386"/>
      <c r="BU17" s="387"/>
      <c r="BV17" s="385">
        <v>231463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248.28</v>
      </c>
      <c r="M18" s="498"/>
      <c r="N18" s="498"/>
      <c r="O18" s="498"/>
      <c r="P18" s="498"/>
      <c r="Q18" s="498"/>
      <c r="R18" s="499"/>
      <c r="S18" s="499"/>
      <c r="T18" s="499"/>
      <c r="U18" s="499"/>
      <c r="V18" s="500"/>
      <c r="W18" s="403"/>
      <c r="X18" s="404"/>
      <c r="Y18" s="404"/>
      <c r="Z18" s="404"/>
      <c r="AA18" s="404"/>
      <c r="AB18" s="395"/>
      <c r="AC18" s="501">
        <v>53.7</v>
      </c>
      <c r="AD18" s="502"/>
      <c r="AE18" s="502"/>
      <c r="AF18" s="502"/>
      <c r="AG18" s="503"/>
      <c r="AH18" s="501">
        <v>43.2</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998133</v>
      </c>
      <c r="BO18" s="386"/>
      <c r="BP18" s="386"/>
      <c r="BQ18" s="386"/>
      <c r="BR18" s="386"/>
      <c r="BS18" s="386"/>
      <c r="BT18" s="386"/>
      <c r="BU18" s="387"/>
      <c r="BV18" s="385">
        <v>1002845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1593054</v>
      </c>
      <c r="BO19" s="386"/>
      <c r="BP19" s="386"/>
      <c r="BQ19" s="386"/>
      <c r="BR19" s="386"/>
      <c r="BS19" s="386"/>
      <c r="BT19" s="386"/>
      <c r="BU19" s="387"/>
      <c r="BV19" s="385">
        <v>1740417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531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1234306</v>
      </c>
      <c r="BO23" s="386"/>
      <c r="BP23" s="386"/>
      <c r="BQ23" s="386"/>
      <c r="BR23" s="386"/>
      <c r="BS23" s="386"/>
      <c r="BT23" s="386"/>
      <c r="BU23" s="387"/>
      <c r="BV23" s="385">
        <v>1302552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5700</v>
      </c>
      <c r="R24" s="437"/>
      <c r="S24" s="437"/>
      <c r="T24" s="437"/>
      <c r="U24" s="437"/>
      <c r="V24" s="476"/>
      <c r="W24" s="531"/>
      <c r="X24" s="519"/>
      <c r="Y24" s="520"/>
      <c r="Z24" s="435" t="s">
        <v>155</v>
      </c>
      <c r="AA24" s="415"/>
      <c r="AB24" s="415"/>
      <c r="AC24" s="415"/>
      <c r="AD24" s="415"/>
      <c r="AE24" s="415"/>
      <c r="AF24" s="415"/>
      <c r="AG24" s="416"/>
      <c r="AH24" s="436">
        <v>32</v>
      </c>
      <c r="AI24" s="437"/>
      <c r="AJ24" s="437"/>
      <c r="AK24" s="437"/>
      <c r="AL24" s="476"/>
      <c r="AM24" s="436">
        <v>95968</v>
      </c>
      <c r="AN24" s="437"/>
      <c r="AO24" s="437"/>
      <c r="AP24" s="437"/>
      <c r="AQ24" s="437"/>
      <c r="AR24" s="476"/>
      <c r="AS24" s="436">
        <v>2999</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1154456</v>
      </c>
      <c r="BO24" s="386"/>
      <c r="BP24" s="386"/>
      <c r="BQ24" s="386"/>
      <c r="BR24" s="386"/>
      <c r="BS24" s="386"/>
      <c r="BT24" s="386"/>
      <c r="BU24" s="387"/>
      <c r="BV24" s="385">
        <v>1180109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5110</v>
      </c>
      <c r="R25" s="437"/>
      <c r="S25" s="437"/>
      <c r="T25" s="437"/>
      <c r="U25" s="437"/>
      <c r="V25" s="476"/>
      <c r="W25" s="531"/>
      <c r="X25" s="519"/>
      <c r="Y25" s="520"/>
      <c r="Z25" s="435" t="s">
        <v>158</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t="s">
        <v>121</v>
      </c>
      <c r="BO25" s="349"/>
      <c r="BP25" s="349"/>
      <c r="BQ25" s="349"/>
      <c r="BR25" s="349"/>
      <c r="BS25" s="349"/>
      <c r="BT25" s="349"/>
      <c r="BU25" s="350"/>
      <c r="BV25" s="348" t="s">
        <v>121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4580</v>
      </c>
      <c r="R26" s="437"/>
      <c r="S26" s="437"/>
      <c r="T26" s="437"/>
      <c r="U26" s="437"/>
      <c r="V26" s="476"/>
      <c r="W26" s="531"/>
      <c r="X26" s="519"/>
      <c r="Y26" s="520"/>
      <c r="Z26" s="435" t="s">
        <v>161</v>
      </c>
      <c r="AA26" s="541"/>
      <c r="AB26" s="541"/>
      <c r="AC26" s="541"/>
      <c r="AD26" s="541"/>
      <c r="AE26" s="541"/>
      <c r="AF26" s="541"/>
      <c r="AG26" s="542"/>
      <c r="AH26" s="436" t="s">
        <v>121</v>
      </c>
      <c r="AI26" s="437"/>
      <c r="AJ26" s="437"/>
      <c r="AK26" s="437"/>
      <c r="AL26" s="476"/>
      <c r="AM26" s="436" t="s">
        <v>121</v>
      </c>
      <c r="AN26" s="437"/>
      <c r="AO26" s="437"/>
      <c r="AP26" s="437"/>
      <c r="AQ26" s="437"/>
      <c r="AR26" s="476"/>
      <c r="AS26" s="436" t="s">
        <v>121</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2330</v>
      </c>
      <c r="R27" s="437"/>
      <c r="S27" s="437"/>
      <c r="T27" s="437"/>
      <c r="U27" s="437"/>
      <c r="V27" s="476"/>
      <c r="W27" s="531"/>
      <c r="X27" s="519"/>
      <c r="Y27" s="520"/>
      <c r="Z27" s="435" t="s">
        <v>164</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60120</v>
      </c>
      <c r="BO27" s="555"/>
      <c r="BP27" s="555"/>
      <c r="BQ27" s="555"/>
      <c r="BR27" s="555"/>
      <c r="BS27" s="555"/>
      <c r="BT27" s="555"/>
      <c r="BU27" s="556"/>
      <c r="BV27" s="554">
        <v>60120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1610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476982</v>
      </c>
      <c r="BO28" s="349"/>
      <c r="BP28" s="349"/>
      <c r="BQ28" s="349"/>
      <c r="BR28" s="349"/>
      <c r="BS28" s="349"/>
      <c r="BT28" s="349"/>
      <c r="BU28" s="350"/>
      <c r="BV28" s="348">
        <v>437265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6</v>
      </c>
      <c r="M29" s="437"/>
      <c r="N29" s="437"/>
      <c r="O29" s="437"/>
      <c r="P29" s="476"/>
      <c r="Q29" s="436">
        <v>1350</v>
      </c>
      <c r="R29" s="437"/>
      <c r="S29" s="437"/>
      <c r="T29" s="437"/>
      <c r="U29" s="437"/>
      <c r="V29" s="476"/>
      <c r="W29" s="532"/>
      <c r="X29" s="533"/>
      <c r="Y29" s="534"/>
      <c r="Z29" s="435" t="s">
        <v>171</v>
      </c>
      <c r="AA29" s="415"/>
      <c r="AB29" s="415"/>
      <c r="AC29" s="415"/>
      <c r="AD29" s="415"/>
      <c r="AE29" s="415"/>
      <c r="AF29" s="415"/>
      <c r="AG29" s="416"/>
      <c r="AH29" s="436">
        <v>32</v>
      </c>
      <c r="AI29" s="437"/>
      <c r="AJ29" s="437"/>
      <c r="AK29" s="437"/>
      <c r="AL29" s="476"/>
      <c r="AM29" s="436">
        <v>95968</v>
      </c>
      <c r="AN29" s="437"/>
      <c r="AO29" s="437"/>
      <c r="AP29" s="437"/>
      <c r="AQ29" s="437"/>
      <c r="AR29" s="476"/>
      <c r="AS29" s="436">
        <v>2999</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574611</v>
      </c>
      <c r="BO29" s="386"/>
      <c r="BP29" s="386"/>
      <c r="BQ29" s="386"/>
      <c r="BR29" s="386"/>
      <c r="BS29" s="386"/>
      <c r="BT29" s="386"/>
      <c r="BU29" s="387"/>
      <c r="BV29" s="385">
        <v>521974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95.1</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1711211</v>
      </c>
      <c r="BO30" s="555"/>
      <c r="BP30" s="555"/>
      <c r="BQ30" s="555"/>
      <c r="BR30" s="555"/>
      <c r="BS30" s="555"/>
      <c r="BT30" s="555"/>
      <c r="BU30" s="556"/>
      <c r="BV30" s="554">
        <v>1672669</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大鹿村国民健康保険特別会計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大鹿村営水道特別会計</v>
      </c>
      <c r="BH34" s="567"/>
      <c r="BI34" s="567"/>
      <c r="BJ34" s="567"/>
      <c r="BK34" s="567"/>
      <c r="BL34" s="567"/>
      <c r="BM34" s="567"/>
      <c r="BN34" s="567"/>
      <c r="BO34" s="567"/>
      <c r="BP34" s="567"/>
      <c r="BQ34" s="567"/>
      <c r="BR34" s="567"/>
      <c r="BS34" s="567"/>
      <c r="BT34" s="567"/>
      <c r="BU34" s="567"/>
      <c r="BV34" s="165"/>
      <c r="BW34" s="566">
        <f>IF(BY34="","",MAX(C34:D43,U34:V43,AM34:AN43,BE34:BF43)+1)</f>
        <v>7</v>
      </c>
      <c r="BX34" s="566"/>
      <c r="BY34" s="567" t="str">
        <f>IF('各会計、関係団体の財政状況及び健全化判断比率'!B68="","",'各会計、関係団体の財政状況及び健全化判断比率'!B68)</f>
        <v>南信州広域連合（一般会計）</v>
      </c>
      <c r="BZ34" s="567"/>
      <c r="CA34" s="567"/>
      <c r="CB34" s="567"/>
      <c r="CC34" s="567"/>
      <c r="CD34" s="567"/>
      <c r="CE34" s="567"/>
      <c r="CF34" s="567"/>
      <c r="CG34" s="567"/>
      <c r="CH34" s="567"/>
      <c r="CI34" s="567"/>
      <c r="CJ34" s="567"/>
      <c r="CK34" s="567"/>
      <c r="CL34" s="567"/>
      <c r="CM34" s="567"/>
      <c r="CN34" s="165"/>
      <c r="CO34" s="566">
        <f>IF(CQ34="","",MAX(C34:D43,U34:V43,AM34:AN43,BE34:BF43,BW34:BX43)+1)</f>
        <v>17</v>
      </c>
      <c r="CP34" s="566"/>
      <c r="CQ34" s="567" t="str">
        <f>IF('各会計、関係団体の財政状況及び健全化判断比率'!BS7="","",'各会計、関係団体の財政状況及び健全化判断比率'!BS7)</f>
        <v>秋葉路</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大鹿村立診療所特別会計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8</v>
      </c>
      <c r="BX35" s="566"/>
      <c r="BY35" s="567" t="str">
        <f>IF('各会計、関係団体の財政状況及び健全化判断比率'!B69="","",'各会計、関係団体の財政状況及び健全化判断比率'!B69)</f>
        <v>南信州広域連合（南信州広域振興基金特別会計）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大鹿村介護保険特別会計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9</v>
      </c>
      <c r="BX36" s="566"/>
      <c r="BY36" s="567" t="str">
        <f>IF('各会計、関係団体の財政状況及び健全化判断比率'!B70="","",'各会計、関係団体の財政状況及び健全化判断比率'!B70)</f>
        <v>南信州広域連合（飯田広域消防特別会計）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大鹿村後期高齢者医療特別会計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10</v>
      </c>
      <c r="BX37" s="566"/>
      <c r="BY37" s="567" t="str">
        <f>IF('各会計、関係団体の財政状況及び健全化判断比率'!B71="","",'各会計、関係団体の財政状況及び健全化判断比率'!B71)</f>
        <v>長野県市町村自治振興組合（一般会計）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11</v>
      </c>
      <c r="BX38" s="566"/>
      <c r="BY38" s="567" t="str">
        <f>IF('各会計、関係団体の財政状況及び健全化判断比率'!B72="","",'各会計、関係団体の財政状況及び健全化判断比率'!B72)</f>
        <v>長野県地方税滞納整理機構（一般会計）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12</v>
      </c>
      <c r="BX39" s="566"/>
      <c r="BY39" s="567" t="str">
        <f>IF('各会計、関係団体の財政状況及び健全化判断比率'!B73="","",'各会計、関係団体の財政状況及び健全化判断比率'!B73)</f>
        <v>長野県市町村総合事務組合（一般会計）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13</v>
      </c>
      <c r="BX40" s="566"/>
      <c r="BY40" s="567" t="str">
        <f>IF('各会計、関係団体の財政状況及び健全化判断比率'!B74="","",'各会計、関係団体の財政状況及び健全化判断比率'!B74)</f>
        <v>長野県市町村総合事務組合（非常勤職員公務災害補償特別会計）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14</v>
      </c>
      <c r="BX41" s="566"/>
      <c r="BY41" s="567" t="str">
        <f>IF('各会計、関係団体の財政状況及び健全化判断比率'!B75="","",'各会計、関係団体の財政状況及び健全化判断比率'!B75)</f>
        <v>長野県後期高齢者医療広域連合（一般会計）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15</v>
      </c>
      <c r="BX42" s="566"/>
      <c r="BY42" s="567" t="str">
        <f>IF('各会計、関係団体の財政状況及び健全化判断比率'!B76="","",'各会計、関係団体の財政状況及び健全化判断比率'!B76)</f>
        <v>長野県後期高齢者医療広域連合（後期高齢者医療事業会計）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16</v>
      </c>
      <c r="BX43" s="566"/>
      <c r="BY43" s="567" t="str">
        <f>IF('各会計、関係団体の財政状況及び健全化判断比率'!B77="","",'各会計、関係団体の財政状況及び健全化判断比率'!B77)</f>
        <v>下伊那郡土木技術センター</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80" t="s">
        <v>24</v>
      </c>
      <c r="C41" s="1181"/>
      <c r="D41" s="81"/>
      <c r="E41" s="1186" t="s">
        <v>25</v>
      </c>
      <c r="F41" s="1186"/>
      <c r="G41" s="1186"/>
      <c r="H41" s="1187"/>
      <c r="I41" s="82">
        <v>1737</v>
      </c>
      <c r="J41" s="83">
        <v>1546</v>
      </c>
      <c r="K41" s="83">
        <v>1404</v>
      </c>
      <c r="L41" s="83">
        <v>1303</v>
      </c>
      <c r="M41" s="84">
        <v>1234</v>
      </c>
    </row>
    <row r="42" spans="2:13" ht="27.75" customHeight="1">
      <c r="B42" s="1182"/>
      <c r="C42" s="1183"/>
      <c r="D42" s="85"/>
      <c r="E42" s="1188" t="s">
        <v>26</v>
      </c>
      <c r="F42" s="1188"/>
      <c r="G42" s="1188"/>
      <c r="H42" s="1189"/>
      <c r="I42" s="86" t="s">
        <v>474</v>
      </c>
      <c r="J42" s="87" t="s">
        <v>474</v>
      </c>
      <c r="K42" s="87" t="s">
        <v>474</v>
      </c>
      <c r="L42" s="87" t="s">
        <v>474</v>
      </c>
      <c r="M42" s="88" t="s">
        <v>474</v>
      </c>
    </row>
    <row r="43" spans="2:13" ht="27.75" customHeight="1">
      <c r="B43" s="1182"/>
      <c r="C43" s="1183"/>
      <c r="D43" s="85"/>
      <c r="E43" s="1188" t="s">
        <v>27</v>
      </c>
      <c r="F43" s="1188"/>
      <c r="G43" s="1188"/>
      <c r="H43" s="1189"/>
      <c r="I43" s="86">
        <v>493</v>
      </c>
      <c r="J43" s="87">
        <v>448</v>
      </c>
      <c r="K43" s="87">
        <v>392</v>
      </c>
      <c r="L43" s="87">
        <v>353</v>
      </c>
      <c r="M43" s="88">
        <v>313</v>
      </c>
    </row>
    <row r="44" spans="2:13" ht="27.75" customHeight="1">
      <c r="B44" s="1182"/>
      <c r="C44" s="1183"/>
      <c r="D44" s="85"/>
      <c r="E44" s="1188" t="s">
        <v>28</v>
      </c>
      <c r="F44" s="1188"/>
      <c r="G44" s="1188"/>
      <c r="H44" s="1189"/>
      <c r="I44" s="86">
        <v>28</v>
      </c>
      <c r="J44" s="87">
        <v>25</v>
      </c>
      <c r="K44" s="87">
        <v>27</v>
      </c>
      <c r="L44" s="87">
        <v>14</v>
      </c>
      <c r="M44" s="88">
        <v>13</v>
      </c>
    </row>
    <row r="45" spans="2:13" ht="27.75" customHeight="1">
      <c r="B45" s="1182"/>
      <c r="C45" s="1183"/>
      <c r="D45" s="85"/>
      <c r="E45" s="1188" t="s">
        <v>29</v>
      </c>
      <c r="F45" s="1188"/>
      <c r="G45" s="1188"/>
      <c r="H45" s="1189"/>
      <c r="I45" s="86">
        <v>468</v>
      </c>
      <c r="J45" s="87">
        <v>465</v>
      </c>
      <c r="K45" s="87">
        <v>474</v>
      </c>
      <c r="L45" s="87">
        <v>472</v>
      </c>
      <c r="M45" s="88">
        <v>448</v>
      </c>
    </row>
    <row r="46" spans="2:13" ht="27.75" customHeight="1">
      <c r="B46" s="1182"/>
      <c r="C46" s="1183"/>
      <c r="D46" s="85"/>
      <c r="E46" s="1188" t="s">
        <v>30</v>
      </c>
      <c r="F46" s="1188"/>
      <c r="G46" s="1188"/>
      <c r="H46" s="1189"/>
      <c r="I46" s="86" t="s">
        <v>474</v>
      </c>
      <c r="J46" s="87" t="s">
        <v>474</v>
      </c>
      <c r="K46" s="87" t="s">
        <v>474</v>
      </c>
      <c r="L46" s="87" t="s">
        <v>474</v>
      </c>
      <c r="M46" s="88" t="s">
        <v>474</v>
      </c>
    </row>
    <row r="47" spans="2:13" ht="27.75" customHeight="1">
      <c r="B47" s="1182"/>
      <c r="C47" s="1183"/>
      <c r="D47" s="85"/>
      <c r="E47" s="1188" t="s">
        <v>31</v>
      </c>
      <c r="F47" s="1188"/>
      <c r="G47" s="1188"/>
      <c r="H47" s="1189"/>
      <c r="I47" s="86" t="s">
        <v>474</v>
      </c>
      <c r="J47" s="87" t="s">
        <v>474</v>
      </c>
      <c r="K47" s="87" t="s">
        <v>474</v>
      </c>
      <c r="L47" s="87" t="s">
        <v>474</v>
      </c>
      <c r="M47" s="88" t="s">
        <v>474</v>
      </c>
    </row>
    <row r="48" spans="2:13" ht="27.75" customHeight="1">
      <c r="B48" s="1184"/>
      <c r="C48" s="1185"/>
      <c r="D48" s="85"/>
      <c r="E48" s="1188" t="s">
        <v>32</v>
      </c>
      <c r="F48" s="1188"/>
      <c r="G48" s="1188"/>
      <c r="H48" s="1189"/>
      <c r="I48" s="86" t="s">
        <v>474</v>
      </c>
      <c r="J48" s="87" t="s">
        <v>474</v>
      </c>
      <c r="K48" s="87" t="s">
        <v>474</v>
      </c>
      <c r="L48" s="87" t="s">
        <v>474</v>
      </c>
      <c r="M48" s="88" t="s">
        <v>474</v>
      </c>
    </row>
    <row r="49" spans="2:13" ht="27.75" customHeight="1">
      <c r="B49" s="1190" t="s">
        <v>33</v>
      </c>
      <c r="C49" s="1191"/>
      <c r="D49" s="89"/>
      <c r="E49" s="1188" t="s">
        <v>34</v>
      </c>
      <c r="F49" s="1188"/>
      <c r="G49" s="1188"/>
      <c r="H49" s="1189"/>
      <c r="I49" s="86">
        <v>2189</v>
      </c>
      <c r="J49" s="87">
        <v>2252</v>
      </c>
      <c r="K49" s="87">
        <v>2666</v>
      </c>
      <c r="L49" s="87">
        <v>2789</v>
      </c>
      <c r="M49" s="88">
        <v>2921</v>
      </c>
    </row>
    <row r="50" spans="2:13" ht="27.75" customHeight="1">
      <c r="B50" s="1182"/>
      <c r="C50" s="1183"/>
      <c r="D50" s="85"/>
      <c r="E50" s="1188" t="s">
        <v>35</v>
      </c>
      <c r="F50" s="1188"/>
      <c r="G50" s="1188"/>
      <c r="H50" s="1189"/>
      <c r="I50" s="86" t="s">
        <v>474</v>
      </c>
      <c r="J50" s="87" t="s">
        <v>474</v>
      </c>
      <c r="K50" s="87" t="s">
        <v>474</v>
      </c>
      <c r="L50" s="87" t="s">
        <v>474</v>
      </c>
      <c r="M50" s="88" t="s">
        <v>474</v>
      </c>
    </row>
    <row r="51" spans="2:13" ht="27.75" customHeight="1">
      <c r="B51" s="1184"/>
      <c r="C51" s="1185"/>
      <c r="D51" s="85"/>
      <c r="E51" s="1188" t="s">
        <v>36</v>
      </c>
      <c r="F51" s="1188"/>
      <c r="G51" s="1188"/>
      <c r="H51" s="1189"/>
      <c r="I51" s="86">
        <v>2047</v>
      </c>
      <c r="J51" s="87">
        <v>1883</v>
      </c>
      <c r="K51" s="87">
        <v>1845</v>
      </c>
      <c r="L51" s="87">
        <v>1762</v>
      </c>
      <c r="M51" s="88">
        <v>1732</v>
      </c>
    </row>
    <row r="52" spans="2:13" ht="27.75" customHeight="1" thickBot="1">
      <c r="B52" s="1192" t="s">
        <v>37</v>
      </c>
      <c r="C52" s="1193"/>
      <c r="D52" s="90"/>
      <c r="E52" s="1194" t="s">
        <v>38</v>
      </c>
      <c r="F52" s="1194"/>
      <c r="G52" s="1194"/>
      <c r="H52" s="1195"/>
      <c r="I52" s="91">
        <v>-1510</v>
      </c>
      <c r="J52" s="92">
        <v>-1650</v>
      </c>
      <c r="K52" s="92">
        <v>-2214</v>
      </c>
      <c r="L52" s="92">
        <v>-2409</v>
      </c>
      <c r="M52" s="93">
        <v>-2645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538426</v>
      </c>
      <c r="E3" s="116"/>
      <c r="F3" s="117">
        <v>334234</v>
      </c>
      <c r="G3" s="118"/>
      <c r="H3" s="119"/>
    </row>
    <row r="4" spans="1:8">
      <c r="A4" s="120"/>
      <c r="B4" s="121"/>
      <c r="C4" s="122"/>
      <c r="D4" s="123">
        <v>367708</v>
      </c>
      <c r="E4" s="124"/>
      <c r="F4" s="125">
        <v>135366</v>
      </c>
      <c r="G4" s="126"/>
      <c r="H4" s="127"/>
    </row>
    <row r="5" spans="1:8">
      <c r="A5" s="108" t="s">
        <v>507</v>
      </c>
      <c r="B5" s="113"/>
      <c r="C5" s="114"/>
      <c r="D5" s="115">
        <v>449863</v>
      </c>
      <c r="E5" s="116"/>
      <c r="F5" s="117">
        <v>216155</v>
      </c>
      <c r="G5" s="118"/>
      <c r="H5" s="119"/>
    </row>
    <row r="6" spans="1:8">
      <c r="A6" s="120"/>
      <c r="B6" s="121"/>
      <c r="C6" s="122"/>
      <c r="D6" s="123">
        <v>274273</v>
      </c>
      <c r="E6" s="124"/>
      <c r="F6" s="125">
        <v>108827</v>
      </c>
      <c r="G6" s="126"/>
      <c r="H6" s="127"/>
    </row>
    <row r="7" spans="1:8">
      <c r="A7" s="108" t="s">
        <v>508</v>
      </c>
      <c r="B7" s="113"/>
      <c r="C7" s="114"/>
      <c r="D7" s="115">
        <v>437951</v>
      </c>
      <c r="E7" s="116"/>
      <c r="F7" s="117">
        <v>228305</v>
      </c>
      <c r="G7" s="118"/>
      <c r="H7" s="119"/>
    </row>
    <row r="8" spans="1:8">
      <c r="A8" s="120"/>
      <c r="B8" s="121"/>
      <c r="C8" s="122"/>
      <c r="D8" s="123">
        <v>250126</v>
      </c>
      <c r="E8" s="124"/>
      <c r="F8" s="125">
        <v>86611</v>
      </c>
      <c r="G8" s="126"/>
      <c r="H8" s="127"/>
    </row>
    <row r="9" spans="1:8">
      <c r="A9" s="108" t="s">
        <v>509</v>
      </c>
      <c r="B9" s="113"/>
      <c r="C9" s="114"/>
      <c r="D9" s="115">
        <v>503005</v>
      </c>
      <c r="E9" s="116"/>
      <c r="F9" s="117">
        <v>316331</v>
      </c>
      <c r="G9" s="118"/>
      <c r="H9" s="119"/>
    </row>
    <row r="10" spans="1:8">
      <c r="A10" s="120"/>
      <c r="B10" s="121"/>
      <c r="C10" s="122"/>
      <c r="D10" s="123">
        <v>339148</v>
      </c>
      <c r="E10" s="124"/>
      <c r="F10" s="125">
        <v>106387</v>
      </c>
      <c r="G10" s="126"/>
      <c r="H10" s="127"/>
    </row>
    <row r="11" spans="1:8">
      <c r="A11" s="108" t="s">
        <v>510</v>
      </c>
      <c r="B11" s="113"/>
      <c r="C11" s="114"/>
      <c r="D11" s="115">
        <v>428464</v>
      </c>
      <c r="E11" s="116"/>
      <c r="F11" s="117">
        <v>333013</v>
      </c>
      <c r="G11" s="118"/>
      <c r="H11" s="119"/>
    </row>
    <row r="12" spans="1:8">
      <c r="A12" s="120"/>
      <c r="B12" s="121"/>
      <c r="C12" s="128"/>
      <c r="D12" s="123">
        <v>266188</v>
      </c>
      <c r="E12" s="124"/>
      <c r="F12" s="125">
        <v>126732</v>
      </c>
      <c r="G12" s="126"/>
      <c r="H12" s="127"/>
    </row>
    <row r="13" spans="1:8">
      <c r="A13" s="108"/>
      <c r="B13" s="113"/>
      <c r="C13" s="129"/>
      <c r="D13" s="130">
        <v>471542</v>
      </c>
      <c r="E13" s="131"/>
      <c r="F13" s="132">
        <v>285608</v>
      </c>
      <c r="G13" s="133"/>
      <c r="H13" s="119"/>
    </row>
    <row r="14" spans="1:8">
      <c r="A14" s="120"/>
      <c r="B14" s="121"/>
      <c r="C14" s="122"/>
      <c r="D14" s="123">
        <v>299489</v>
      </c>
      <c r="E14" s="124"/>
      <c r="F14" s="125">
        <v>112785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2.52</v>
      </c>
      <c r="C19" s="134">
        <f>ROUND(VALUE(SUBSTITUTE(実質収支比率等に係る経年分析!G$48,"▲","-")),2)</f>
        <v>7.19</v>
      </c>
      <c r="D19" s="134">
        <f>ROUND(VALUE(SUBSTITUTE(実質収支比率等に係る経年分析!H$48,"▲","-")),2)</f>
        <v>1.22</v>
      </c>
      <c r="E19" s="134">
        <f>ROUND(VALUE(SUBSTITUTE(実質収支比率等に係る経年分析!I$48,"▲","-")),2)</f>
        <v>4.9400000000000004</v>
      </c>
      <c r="F19" s="134">
        <f>ROUND(VALUE(SUBSTITUTE(実質収支比率等に係る経年分析!J$48,"▲","-")),2)</f>
        <v>2.2799999999999998</v>
      </c>
    </row>
    <row r="20" spans="1:11">
      <c r="A20" s="134" t="s">
        <v>43</v>
      </c>
      <c r="B20" s="134">
        <f>ROUND(VALUE(SUBSTITUTE(実質収支比率等に係る経年分析!F$47,"▲","-")),2)</f>
        <v>29.17</v>
      </c>
      <c r="C20" s="134">
        <f>ROUND(VALUE(SUBSTITUTE(実質収支比率等に係る経年分析!G$47,"▲","-")),2)</f>
        <v>31.36</v>
      </c>
      <c r="D20" s="134">
        <f>ROUND(VALUE(SUBSTITUTE(実質収支比率等に係る経年分析!H$47,"▲","-")),2)</f>
        <v>26.07</v>
      </c>
      <c r="E20" s="134">
        <f>ROUND(VALUE(SUBSTITUTE(実質収支比率等に係る経年分析!I$47,"▲","-")),2)</f>
        <v>27.89</v>
      </c>
      <c r="F20" s="134">
        <f>ROUND(VALUE(SUBSTITUTE(実質収支比率等に係る経年分析!J$47,"▲","-")),2)</f>
        <v>34.369999999999997</v>
      </c>
    </row>
    <row r="21" spans="1:11">
      <c r="A21" s="134" t="s">
        <v>44</v>
      </c>
      <c r="B21" s="134">
        <f>IF(ISNUMBER(VALUE(SUBSTITUTE(実質収支比率等に係る経年分析!F$49,"▲","-"))),ROUND(VALUE(SUBSTITUTE(実質収支比率等に係る経年分析!F$49,"▲","-")),2),NA())</f>
        <v>3.11</v>
      </c>
      <c r="C21" s="134">
        <f>IF(ISNUMBER(VALUE(SUBSTITUTE(実質収支比率等に係る経年分析!G$49,"▲","-"))),ROUND(VALUE(SUBSTITUTE(実質収支比率等に係る経年分析!G$49,"▲","-")),2),NA())</f>
        <v>4.54</v>
      </c>
      <c r="D21" s="134">
        <f>IF(ISNUMBER(VALUE(SUBSTITUTE(実質収支比率等に係る経年分析!H$49,"▲","-"))),ROUND(VALUE(SUBSTITUTE(実質収支比率等に係る経年分析!H$49,"▲","-")),2),NA())</f>
        <v>-4.72</v>
      </c>
      <c r="E21" s="134">
        <f>IF(ISNUMBER(VALUE(SUBSTITUTE(実質収支比率等に係る経年分析!I$49,"▲","-"))),ROUND(VALUE(SUBSTITUTE(実質収支比率等に係る経年分析!I$49,"▲","-")),2),NA())</f>
        <v>4.3499999999999996</v>
      </c>
      <c r="F21" s="134">
        <f>IF(ISNUMBER(VALUE(SUBSTITUTE(実質収支比率等に係る経年分析!J$49,"▲","-"))),ROUND(VALUE(SUBSTITUTE(実質収支比率等に係る経年分析!J$49,"▲","-")),2),NA())</f>
        <v>-0.44</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大鹿村後期高齢者医療特別会計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大鹿村立診療所特別会計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大鹿村営水道特別会計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0.01</v>
      </c>
    </row>
    <row r="34" spans="1:16">
      <c r="A34" s="135" t="str">
        <f>IF(連結実質赤字比率に係る赤字・黒字の構成分析!C$36="",NA(),連結実質赤字比率に係る赤字・黒字の構成分析!C$36)</f>
        <v>大鹿村国民健康保険特別会計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0.11</v>
      </c>
    </row>
    <row r="35" spans="1:16">
      <c r="A35" s="135" t="str">
        <f>IF(連結実質赤字比率に係る赤字・黒字の構成分析!C$35="",NA(),連結実質赤字比率に係る赤字・黒字の構成分析!C$35)</f>
        <v>大鹿村介護保険特別会計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0.06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0.02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0.01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0.22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0.22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2.52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7.19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4.93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2.27</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277</v>
      </c>
      <c r="E42" s="136"/>
      <c r="F42" s="136"/>
      <c r="G42" s="136">
        <f>'実質公債費比率（分子）の構造'!L$52</f>
        <v>260</v>
      </c>
      <c r="H42" s="136"/>
      <c r="I42" s="136"/>
      <c r="J42" s="136">
        <f>'実質公債費比率（分子）の構造'!M$52</f>
        <v>244</v>
      </c>
      <c r="K42" s="136"/>
      <c r="L42" s="136"/>
      <c r="M42" s="136">
        <f>'実質公債費比率（分子）の構造'!N$52</f>
        <v>236</v>
      </c>
      <c r="N42" s="136"/>
      <c r="O42" s="136"/>
      <c r="P42" s="136">
        <f>'実質公債費比率（分子）の構造'!O$52</f>
        <v>224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3</v>
      </c>
      <c r="C45" s="136"/>
      <c r="D45" s="136"/>
      <c r="E45" s="136">
        <f>'実質公債費比率（分子）の構造'!L$49</f>
        <v>3</v>
      </c>
      <c r="F45" s="136"/>
      <c r="G45" s="136"/>
      <c r="H45" s="136">
        <f>'実質公債費比率（分子）の構造'!M$49</f>
        <v>2</v>
      </c>
      <c r="I45" s="136"/>
      <c r="J45" s="136"/>
      <c r="K45" s="136">
        <f>'実質公債費比率（分子）の構造'!N$49</f>
        <v>2</v>
      </c>
      <c r="L45" s="136"/>
      <c r="M45" s="136"/>
      <c r="N45" s="136">
        <f>'実質公債費比率（分子）の構造'!O$49</f>
        <v>2</v>
      </c>
      <c r="O45" s="136"/>
      <c r="P45" s="136"/>
    </row>
    <row r="46" spans="1:16">
      <c r="A46" s="136" t="s">
        <v>55</v>
      </c>
      <c r="B46" s="136">
        <f>'実質公債費比率（分子）の構造'!K$48</f>
        <v>56</v>
      </c>
      <c r="C46" s="136"/>
      <c r="D46" s="136"/>
      <c r="E46" s="136">
        <f>'実質公債費比率（分子）の構造'!L$48</f>
        <v>57</v>
      </c>
      <c r="F46" s="136"/>
      <c r="G46" s="136"/>
      <c r="H46" s="136">
        <f>'実質公債費比率（分子）の構造'!M$48</f>
        <v>49</v>
      </c>
      <c r="I46" s="136"/>
      <c r="J46" s="136"/>
      <c r="K46" s="136">
        <f>'実質公債費比率（分子）の構造'!N$48</f>
        <v>55</v>
      </c>
      <c r="L46" s="136"/>
      <c r="M46" s="136"/>
      <c r="N46" s="136">
        <f>'実質公債費比率（分子）の構造'!O$48</f>
        <v>41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351</v>
      </c>
      <c r="C49" s="136"/>
      <c r="D49" s="136"/>
      <c r="E49" s="136">
        <f>'実質公債費比率（分子）の構造'!L$45</f>
        <v>310</v>
      </c>
      <c r="F49" s="136"/>
      <c r="G49" s="136"/>
      <c r="H49" s="136">
        <f>'実質公債費比率（分子）の構造'!M$45</f>
        <v>275</v>
      </c>
      <c r="I49" s="136"/>
      <c r="J49" s="136"/>
      <c r="K49" s="136">
        <f>'実質公債費比率（分子）の構造'!N$45</f>
        <v>261</v>
      </c>
      <c r="L49" s="136"/>
      <c r="M49" s="136"/>
      <c r="N49" s="136">
        <f>'実質公債費比率（分子）の構造'!O$45</f>
        <v>252</v>
      </c>
      <c r="O49" s="136"/>
      <c r="P49" s="136"/>
    </row>
    <row r="50" spans="1:16">
      <c r="A50" s="136" t="s">
        <v>59</v>
      </c>
      <c r="B50" s="136" t="e">
        <f>NA()</f>
        <v>#N/A</v>
      </c>
      <c r="C50" s="136">
        <f>IF(ISNUMBER('実質公債費比率（分子）の構造'!K$53),'実質公債費比率（分子）の構造'!K$53,NA())</f>
        <v>133</v>
      </c>
      <c r="D50" s="136" t="e">
        <f>NA()</f>
        <v>#N/A</v>
      </c>
      <c r="E50" s="136" t="e">
        <f>NA()</f>
        <v>#N/A</v>
      </c>
      <c r="F50" s="136">
        <f>IF(ISNUMBER('実質公債費比率（分子）の構造'!L$53),'実質公債費比率（分子）の構造'!L$53,NA())</f>
        <v>110</v>
      </c>
      <c r="G50" s="136" t="e">
        <f>NA()</f>
        <v>#N/A</v>
      </c>
      <c r="H50" s="136" t="e">
        <f>NA()</f>
        <v>#N/A</v>
      </c>
      <c r="I50" s="136">
        <f>IF(ISNUMBER('実質公債費比率（分子）の構造'!M$53),'実質公債費比率（分子）の構造'!M$53,NA())</f>
        <v>82</v>
      </c>
      <c r="J50" s="136" t="e">
        <f>NA()</f>
        <v>#N/A</v>
      </c>
      <c r="K50" s="136" t="e">
        <f>NA()</f>
        <v>#N/A</v>
      </c>
      <c r="L50" s="136">
        <f>IF(ISNUMBER('実質公債費比率（分子）の構造'!N$53),'実質公債費比率（分子）の構造'!N$53,NA())</f>
        <v>82</v>
      </c>
      <c r="M50" s="136" t="e">
        <f>NA()</f>
        <v>#N/A</v>
      </c>
      <c r="N50" s="136" t="e">
        <f>NA()</f>
        <v>#N/A</v>
      </c>
      <c r="O50" s="136">
        <f>IF(ISNUMBER('実質公債費比率（分子）の構造'!O$53),'実質公債費比率（分子）の構造'!O$53,NA())</f>
        <v>71</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2047</v>
      </c>
      <c r="E56" s="135"/>
      <c r="F56" s="135"/>
      <c r="G56" s="135">
        <f>'将来負担比率（分子）の構造'!J$51</f>
        <v>1883</v>
      </c>
      <c r="H56" s="135"/>
      <c r="I56" s="135"/>
      <c r="J56" s="135">
        <f>'将来負担比率（分子）の構造'!K$51</f>
        <v>1845</v>
      </c>
      <c r="K56" s="135"/>
      <c r="L56" s="135"/>
      <c r="M56" s="135">
        <f>'将来負担比率（分子）の構造'!L$51</f>
        <v>1762</v>
      </c>
      <c r="N56" s="135"/>
      <c r="O56" s="135"/>
      <c r="P56" s="135">
        <f>'将来負担比率（分子）の構造'!M$51</f>
        <v>1732</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2189</v>
      </c>
      <c r="E58" s="135"/>
      <c r="F58" s="135"/>
      <c r="G58" s="135">
        <f>'将来負担比率（分子）の構造'!J$49</f>
        <v>2252</v>
      </c>
      <c r="H58" s="135"/>
      <c r="I58" s="135"/>
      <c r="J58" s="135">
        <f>'将来負担比率（分子）の構造'!K$49</f>
        <v>2666</v>
      </c>
      <c r="K58" s="135"/>
      <c r="L58" s="135"/>
      <c r="M58" s="135">
        <f>'将来負担比率（分子）の構造'!L$49</f>
        <v>2789</v>
      </c>
      <c r="N58" s="135"/>
      <c r="O58" s="135"/>
      <c r="P58" s="135">
        <f>'将来負担比率（分子）の構造'!M$49</f>
        <v>2921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468</v>
      </c>
      <c r="C62" s="135"/>
      <c r="D62" s="135"/>
      <c r="E62" s="135">
        <f>'将来負担比率（分子）の構造'!J$45</f>
        <v>465</v>
      </c>
      <c r="F62" s="135"/>
      <c r="G62" s="135"/>
      <c r="H62" s="135">
        <f>'将来負担比率（分子）の構造'!K$45</f>
        <v>474</v>
      </c>
      <c r="I62" s="135"/>
      <c r="J62" s="135"/>
      <c r="K62" s="135">
        <f>'将来負担比率（分子）の構造'!L$45</f>
        <v>472</v>
      </c>
      <c r="L62" s="135"/>
      <c r="M62" s="135"/>
      <c r="N62" s="135">
        <f>'将来負担比率（分子）の構造'!M$45</f>
        <v>448</v>
      </c>
      <c r="O62" s="135"/>
      <c r="P62" s="135"/>
    </row>
    <row r="63" spans="1:16">
      <c r="A63" s="135" t="s">
        <v>28</v>
      </c>
      <c r="B63" s="135">
        <f>'将来負担比率（分子）の構造'!I$44</f>
        <v>28</v>
      </c>
      <c r="C63" s="135"/>
      <c r="D63" s="135"/>
      <c r="E63" s="135">
        <f>'将来負担比率（分子）の構造'!J$44</f>
        <v>25</v>
      </c>
      <c r="F63" s="135"/>
      <c r="G63" s="135"/>
      <c r="H63" s="135">
        <f>'将来負担比率（分子）の構造'!K$44</f>
        <v>27</v>
      </c>
      <c r="I63" s="135"/>
      <c r="J63" s="135"/>
      <c r="K63" s="135">
        <f>'将来負担比率（分子）の構造'!L$44</f>
        <v>14</v>
      </c>
      <c r="L63" s="135"/>
      <c r="M63" s="135"/>
      <c r="N63" s="135">
        <f>'将来負担比率（分子）の構造'!M$44</f>
        <v>13</v>
      </c>
      <c r="O63" s="135"/>
      <c r="P63" s="135"/>
    </row>
    <row r="64" spans="1:16">
      <c r="A64" s="135" t="s">
        <v>27</v>
      </c>
      <c r="B64" s="135">
        <f>'将来負担比率（分子）の構造'!I$43</f>
        <v>493</v>
      </c>
      <c r="C64" s="135"/>
      <c r="D64" s="135"/>
      <c r="E64" s="135">
        <f>'将来負担比率（分子）の構造'!J$43</f>
        <v>448</v>
      </c>
      <c r="F64" s="135"/>
      <c r="G64" s="135"/>
      <c r="H64" s="135">
        <f>'将来負担比率（分子）の構造'!K$43</f>
        <v>392</v>
      </c>
      <c r="I64" s="135"/>
      <c r="J64" s="135"/>
      <c r="K64" s="135">
        <f>'将来負担比率（分子）の構造'!L$43</f>
        <v>353</v>
      </c>
      <c r="L64" s="135"/>
      <c r="M64" s="135"/>
      <c r="N64" s="135">
        <f>'将来負担比率（分子）の構造'!M$43</f>
        <v>313</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1737</v>
      </c>
      <c r="C66" s="135"/>
      <c r="D66" s="135"/>
      <c r="E66" s="135">
        <f>'将来負担比率（分子）の構造'!J$41</f>
        <v>1546</v>
      </c>
      <c r="F66" s="135"/>
      <c r="G66" s="135"/>
      <c r="H66" s="135">
        <f>'将来負担比率（分子）の構造'!K$41</f>
        <v>1404</v>
      </c>
      <c r="I66" s="135"/>
      <c r="J66" s="135"/>
      <c r="K66" s="135">
        <f>'将来負担比率（分子）の構造'!L$41</f>
        <v>1303</v>
      </c>
      <c r="L66" s="135"/>
      <c r="M66" s="135"/>
      <c r="N66" s="135">
        <f>'将来負担比率（分子）の構造'!M$41</f>
        <v>1234</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183733</v>
      </c>
      <c r="S5" s="583"/>
      <c r="T5" s="583"/>
      <c r="U5" s="583"/>
      <c r="V5" s="583"/>
      <c r="W5" s="583"/>
      <c r="X5" s="583"/>
      <c r="Y5" s="584"/>
      <c r="Z5" s="585">
        <v>8.9</v>
      </c>
      <c r="AA5" s="585"/>
      <c r="AB5" s="585"/>
      <c r="AC5" s="585"/>
      <c r="AD5" s="586">
        <v>183733</v>
      </c>
      <c r="AE5" s="586"/>
      <c r="AF5" s="586"/>
      <c r="AG5" s="586"/>
      <c r="AH5" s="586"/>
      <c r="AI5" s="586"/>
      <c r="AJ5" s="586"/>
      <c r="AK5" s="586"/>
      <c r="AL5" s="587">
        <v>13.9</v>
      </c>
      <c r="AM5" s="588"/>
      <c r="AN5" s="588"/>
      <c r="AO5" s="589"/>
      <c r="AP5" s="579" t="s">
        <v>209</v>
      </c>
      <c r="AQ5" s="580"/>
      <c r="AR5" s="580"/>
      <c r="AS5" s="580"/>
      <c r="AT5" s="580"/>
      <c r="AU5" s="580"/>
      <c r="AV5" s="580"/>
      <c r="AW5" s="580"/>
      <c r="AX5" s="580"/>
      <c r="AY5" s="580"/>
      <c r="AZ5" s="580"/>
      <c r="BA5" s="580"/>
      <c r="BB5" s="580"/>
      <c r="BC5" s="580"/>
      <c r="BD5" s="580"/>
      <c r="BE5" s="580"/>
      <c r="BF5" s="581"/>
      <c r="BG5" s="593">
        <v>183277</v>
      </c>
      <c r="BH5" s="594"/>
      <c r="BI5" s="594"/>
      <c r="BJ5" s="594"/>
      <c r="BK5" s="594"/>
      <c r="BL5" s="594"/>
      <c r="BM5" s="594"/>
      <c r="BN5" s="595"/>
      <c r="BO5" s="596">
        <v>99.8</v>
      </c>
      <c r="BP5" s="596"/>
      <c r="BQ5" s="596"/>
      <c r="BR5" s="596"/>
      <c r="BS5" s="597">
        <v>2476</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202</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23916</v>
      </c>
      <c r="S6" s="594"/>
      <c r="T6" s="594"/>
      <c r="U6" s="594"/>
      <c r="V6" s="594"/>
      <c r="W6" s="594"/>
      <c r="X6" s="594"/>
      <c r="Y6" s="595"/>
      <c r="Z6" s="596">
        <v>1.2</v>
      </c>
      <c r="AA6" s="596"/>
      <c r="AB6" s="596"/>
      <c r="AC6" s="596"/>
      <c r="AD6" s="597">
        <v>23916</v>
      </c>
      <c r="AE6" s="597"/>
      <c r="AF6" s="597"/>
      <c r="AG6" s="597"/>
      <c r="AH6" s="597"/>
      <c r="AI6" s="597"/>
      <c r="AJ6" s="597"/>
      <c r="AK6" s="597"/>
      <c r="AL6" s="598">
        <v>1.8</v>
      </c>
      <c r="AM6" s="599"/>
      <c r="AN6" s="599"/>
      <c r="AO6" s="600"/>
      <c r="AP6" s="590" t="s">
        <v>214</v>
      </c>
      <c r="AQ6" s="591"/>
      <c r="AR6" s="591"/>
      <c r="AS6" s="591"/>
      <c r="AT6" s="591"/>
      <c r="AU6" s="591"/>
      <c r="AV6" s="591"/>
      <c r="AW6" s="591"/>
      <c r="AX6" s="591"/>
      <c r="AY6" s="591"/>
      <c r="AZ6" s="591"/>
      <c r="BA6" s="591"/>
      <c r="BB6" s="591"/>
      <c r="BC6" s="591"/>
      <c r="BD6" s="591"/>
      <c r="BE6" s="591"/>
      <c r="BF6" s="592"/>
      <c r="BG6" s="593">
        <v>183277</v>
      </c>
      <c r="BH6" s="594"/>
      <c r="BI6" s="594"/>
      <c r="BJ6" s="594"/>
      <c r="BK6" s="594"/>
      <c r="BL6" s="594"/>
      <c r="BM6" s="594"/>
      <c r="BN6" s="595"/>
      <c r="BO6" s="596">
        <v>99.8</v>
      </c>
      <c r="BP6" s="596"/>
      <c r="BQ6" s="596"/>
      <c r="BR6" s="596"/>
      <c r="BS6" s="597">
        <v>2476</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25856</v>
      </c>
      <c r="CS6" s="594"/>
      <c r="CT6" s="594"/>
      <c r="CU6" s="594"/>
      <c r="CV6" s="594"/>
      <c r="CW6" s="594"/>
      <c r="CX6" s="594"/>
      <c r="CY6" s="595"/>
      <c r="CZ6" s="596">
        <v>1.3</v>
      </c>
      <c r="DA6" s="596"/>
      <c r="DB6" s="596"/>
      <c r="DC6" s="596"/>
      <c r="DD6" s="602" t="s">
        <v>216</v>
      </c>
      <c r="DE6" s="594"/>
      <c r="DF6" s="594"/>
      <c r="DG6" s="594"/>
      <c r="DH6" s="594"/>
      <c r="DI6" s="594"/>
      <c r="DJ6" s="594"/>
      <c r="DK6" s="594"/>
      <c r="DL6" s="594"/>
      <c r="DM6" s="594"/>
      <c r="DN6" s="594"/>
      <c r="DO6" s="594"/>
      <c r="DP6" s="595"/>
      <c r="DQ6" s="602">
        <v>25856</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129</v>
      </c>
      <c r="S7" s="594"/>
      <c r="T7" s="594"/>
      <c r="U7" s="594"/>
      <c r="V7" s="594"/>
      <c r="W7" s="594"/>
      <c r="X7" s="594"/>
      <c r="Y7" s="595"/>
      <c r="Z7" s="596">
        <v>0</v>
      </c>
      <c r="AA7" s="596"/>
      <c r="AB7" s="596"/>
      <c r="AC7" s="596"/>
      <c r="AD7" s="597">
        <v>129</v>
      </c>
      <c r="AE7" s="597"/>
      <c r="AF7" s="597"/>
      <c r="AG7" s="597"/>
      <c r="AH7" s="597"/>
      <c r="AI7" s="597"/>
      <c r="AJ7" s="597"/>
      <c r="AK7" s="597"/>
      <c r="AL7" s="598">
        <v>0</v>
      </c>
      <c r="AM7" s="599"/>
      <c r="AN7" s="599"/>
      <c r="AO7" s="600"/>
      <c r="AP7" s="590" t="s">
        <v>218</v>
      </c>
      <c r="AQ7" s="591"/>
      <c r="AR7" s="591"/>
      <c r="AS7" s="591"/>
      <c r="AT7" s="591"/>
      <c r="AU7" s="591"/>
      <c r="AV7" s="591"/>
      <c r="AW7" s="591"/>
      <c r="AX7" s="591"/>
      <c r="AY7" s="591"/>
      <c r="AZ7" s="591"/>
      <c r="BA7" s="591"/>
      <c r="BB7" s="591"/>
      <c r="BC7" s="591"/>
      <c r="BD7" s="591"/>
      <c r="BE7" s="591"/>
      <c r="BF7" s="592"/>
      <c r="BG7" s="593">
        <v>28176</v>
      </c>
      <c r="BH7" s="594"/>
      <c r="BI7" s="594"/>
      <c r="BJ7" s="594"/>
      <c r="BK7" s="594"/>
      <c r="BL7" s="594"/>
      <c r="BM7" s="594"/>
      <c r="BN7" s="595"/>
      <c r="BO7" s="596">
        <v>15.3</v>
      </c>
      <c r="BP7" s="596"/>
      <c r="BQ7" s="596"/>
      <c r="BR7" s="596"/>
      <c r="BS7" s="597" t="s">
        <v>216</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430237</v>
      </c>
      <c r="CS7" s="594"/>
      <c r="CT7" s="594"/>
      <c r="CU7" s="594"/>
      <c r="CV7" s="594"/>
      <c r="CW7" s="594"/>
      <c r="CX7" s="594"/>
      <c r="CY7" s="595"/>
      <c r="CZ7" s="596">
        <v>22</v>
      </c>
      <c r="DA7" s="596"/>
      <c r="DB7" s="596"/>
      <c r="DC7" s="596"/>
      <c r="DD7" s="602">
        <v>21676</v>
      </c>
      <c r="DE7" s="594"/>
      <c r="DF7" s="594"/>
      <c r="DG7" s="594"/>
      <c r="DH7" s="594"/>
      <c r="DI7" s="594"/>
      <c r="DJ7" s="594"/>
      <c r="DK7" s="594"/>
      <c r="DL7" s="594"/>
      <c r="DM7" s="594"/>
      <c r="DN7" s="594"/>
      <c r="DO7" s="594"/>
      <c r="DP7" s="595"/>
      <c r="DQ7" s="602">
        <v>352121</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366</v>
      </c>
      <c r="S8" s="594"/>
      <c r="T8" s="594"/>
      <c r="U8" s="594"/>
      <c r="V8" s="594"/>
      <c r="W8" s="594"/>
      <c r="X8" s="594"/>
      <c r="Y8" s="595"/>
      <c r="Z8" s="596">
        <v>0</v>
      </c>
      <c r="AA8" s="596"/>
      <c r="AB8" s="596"/>
      <c r="AC8" s="596"/>
      <c r="AD8" s="597">
        <v>366</v>
      </c>
      <c r="AE8" s="597"/>
      <c r="AF8" s="597"/>
      <c r="AG8" s="597"/>
      <c r="AH8" s="597"/>
      <c r="AI8" s="597"/>
      <c r="AJ8" s="597"/>
      <c r="AK8" s="597"/>
      <c r="AL8" s="598">
        <v>0</v>
      </c>
      <c r="AM8" s="599"/>
      <c r="AN8" s="599"/>
      <c r="AO8" s="600"/>
      <c r="AP8" s="590" t="s">
        <v>221</v>
      </c>
      <c r="AQ8" s="591"/>
      <c r="AR8" s="591"/>
      <c r="AS8" s="591"/>
      <c r="AT8" s="591"/>
      <c r="AU8" s="591"/>
      <c r="AV8" s="591"/>
      <c r="AW8" s="591"/>
      <c r="AX8" s="591"/>
      <c r="AY8" s="591"/>
      <c r="AZ8" s="591"/>
      <c r="BA8" s="591"/>
      <c r="BB8" s="591"/>
      <c r="BC8" s="591"/>
      <c r="BD8" s="591"/>
      <c r="BE8" s="591"/>
      <c r="BF8" s="592"/>
      <c r="BG8" s="593">
        <v>1101</v>
      </c>
      <c r="BH8" s="594"/>
      <c r="BI8" s="594"/>
      <c r="BJ8" s="594"/>
      <c r="BK8" s="594"/>
      <c r="BL8" s="594"/>
      <c r="BM8" s="594"/>
      <c r="BN8" s="595"/>
      <c r="BO8" s="596">
        <v>0.6</v>
      </c>
      <c r="BP8" s="596"/>
      <c r="BQ8" s="596"/>
      <c r="BR8" s="596"/>
      <c r="BS8" s="602" t="s">
        <v>112</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295717</v>
      </c>
      <c r="CS8" s="594"/>
      <c r="CT8" s="594"/>
      <c r="CU8" s="594"/>
      <c r="CV8" s="594"/>
      <c r="CW8" s="594"/>
      <c r="CX8" s="594"/>
      <c r="CY8" s="595"/>
      <c r="CZ8" s="596">
        <v>15.1</v>
      </c>
      <c r="DA8" s="596"/>
      <c r="DB8" s="596"/>
      <c r="DC8" s="596"/>
      <c r="DD8" s="602">
        <v>6535</v>
      </c>
      <c r="DE8" s="594"/>
      <c r="DF8" s="594"/>
      <c r="DG8" s="594"/>
      <c r="DH8" s="594"/>
      <c r="DI8" s="594"/>
      <c r="DJ8" s="594"/>
      <c r="DK8" s="594"/>
      <c r="DL8" s="594"/>
      <c r="DM8" s="594"/>
      <c r="DN8" s="594"/>
      <c r="DO8" s="594"/>
      <c r="DP8" s="595"/>
      <c r="DQ8" s="602">
        <v>192654</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278</v>
      </c>
      <c r="S9" s="594"/>
      <c r="T9" s="594"/>
      <c r="U9" s="594"/>
      <c r="V9" s="594"/>
      <c r="W9" s="594"/>
      <c r="X9" s="594"/>
      <c r="Y9" s="595"/>
      <c r="Z9" s="596">
        <v>0</v>
      </c>
      <c r="AA9" s="596"/>
      <c r="AB9" s="596"/>
      <c r="AC9" s="596"/>
      <c r="AD9" s="597">
        <v>278</v>
      </c>
      <c r="AE9" s="597"/>
      <c r="AF9" s="597"/>
      <c r="AG9" s="597"/>
      <c r="AH9" s="597"/>
      <c r="AI9" s="597"/>
      <c r="AJ9" s="597"/>
      <c r="AK9" s="597"/>
      <c r="AL9" s="598">
        <v>0</v>
      </c>
      <c r="AM9" s="599"/>
      <c r="AN9" s="599"/>
      <c r="AO9" s="600"/>
      <c r="AP9" s="590" t="s">
        <v>224</v>
      </c>
      <c r="AQ9" s="591"/>
      <c r="AR9" s="591"/>
      <c r="AS9" s="591"/>
      <c r="AT9" s="591"/>
      <c r="AU9" s="591"/>
      <c r="AV9" s="591"/>
      <c r="AW9" s="591"/>
      <c r="AX9" s="591"/>
      <c r="AY9" s="591"/>
      <c r="AZ9" s="591"/>
      <c r="BA9" s="591"/>
      <c r="BB9" s="591"/>
      <c r="BC9" s="591"/>
      <c r="BD9" s="591"/>
      <c r="BE9" s="591"/>
      <c r="BF9" s="592"/>
      <c r="BG9" s="593">
        <v>20089</v>
      </c>
      <c r="BH9" s="594"/>
      <c r="BI9" s="594"/>
      <c r="BJ9" s="594"/>
      <c r="BK9" s="594"/>
      <c r="BL9" s="594"/>
      <c r="BM9" s="594"/>
      <c r="BN9" s="595"/>
      <c r="BO9" s="596">
        <v>10.9</v>
      </c>
      <c r="BP9" s="596"/>
      <c r="BQ9" s="596"/>
      <c r="BR9" s="596"/>
      <c r="BS9" s="602" t="s">
        <v>112</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158955</v>
      </c>
      <c r="CS9" s="594"/>
      <c r="CT9" s="594"/>
      <c r="CU9" s="594"/>
      <c r="CV9" s="594"/>
      <c r="CW9" s="594"/>
      <c r="CX9" s="594"/>
      <c r="CY9" s="595"/>
      <c r="CZ9" s="596">
        <v>8.1</v>
      </c>
      <c r="DA9" s="596"/>
      <c r="DB9" s="596"/>
      <c r="DC9" s="596"/>
      <c r="DD9" s="602">
        <v>5367</v>
      </c>
      <c r="DE9" s="594"/>
      <c r="DF9" s="594"/>
      <c r="DG9" s="594"/>
      <c r="DH9" s="594"/>
      <c r="DI9" s="594"/>
      <c r="DJ9" s="594"/>
      <c r="DK9" s="594"/>
      <c r="DL9" s="594"/>
      <c r="DM9" s="594"/>
      <c r="DN9" s="594"/>
      <c r="DO9" s="594"/>
      <c r="DP9" s="595"/>
      <c r="DQ9" s="602">
        <v>153282</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13618</v>
      </c>
      <c r="S10" s="594"/>
      <c r="T10" s="594"/>
      <c r="U10" s="594"/>
      <c r="V10" s="594"/>
      <c r="W10" s="594"/>
      <c r="X10" s="594"/>
      <c r="Y10" s="595"/>
      <c r="Z10" s="596">
        <v>0.7</v>
      </c>
      <c r="AA10" s="596"/>
      <c r="AB10" s="596"/>
      <c r="AC10" s="596"/>
      <c r="AD10" s="597">
        <v>13618</v>
      </c>
      <c r="AE10" s="597"/>
      <c r="AF10" s="597"/>
      <c r="AG10" s="597"/>
      <c r="AH10" s="597"/>
      <c r="AI10" s="597"/>
      <c r="AJ10" s="597"/>
      <c r="AK10" s="597"/>
      <c r="AL10" s="598">
        <v>1</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3745</v>
      </c>
      <c r="BH10" s="594"/>
      <c r="BI10" s="594"/>
      <c r="BJ10" s="594"/>
      <c r="BK10" s="594"/>
      <c r="BL10" s="594"/>
      <c r="BM10" s="594"/>
      <c r="BN10" s="595"/>
      <c r="BO10" s="596">
        <v>2</v>
      </c>
      <c r="BP10" s="596"/>
      <c r="BQ10" s="596"/>
      <c r="BR10" s="596"/>
      <c r="BS10" s="602" t="s">
        <v>112</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t="s">
        <v>112</v>
      </c>
      <c r="CS10" s="594"/>
      <c r="CT10" s="594"/>
      <c r="CU10" s="594"/>
      <c r="CV10" s="594"/>
      <c r="CW10" s="594"/>
      <c r="CX10" s="594"/>
      <c r="CY10" s="595"/>
      <c r="CZ10" s="596" t="s">
        <v>112</v>
      </c>
      <c r="DA10" s="596"/>
      <c r="DB10" s="596"/>
      <c r="DC10" s="596"/>
      <c r="DD10" s="602" t="s">
        <v>112</v>
      </c>
      <c r="DE10" s="594"/>
      <c r="DF10" s="594"/>
      <c r="DG10" s="594"/>
      <c r="DH10" s="594"/>
      <c r="DI10" s="594"/>
      <c r="DJ10" s="594"/>
      <c r="DK10" s="594"/>
      <c r="DL10" s="594"/>
      <c r="DM10" s="594"/>
      <c r="DN10" s="594"/>
      <c r="DO10" s="594"/>
      <c r="DP10" s="595"/>
      <c r="DQ10" s="602" t="s">
        <v>112</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t="s">
        <v>112</v>
      </c>
      <c r="S11" s="594"/>
      <c r="T11" s="594"/>
      <c r="U11" s="594"/>
      <c r="V11" s="594"/>
      <c r="W11" s="594"/>
      <c r="X11" s="594"/>
      <c r="Y11" s="595"/>
      <c r="Z11" s="596" t="s">
        <v>112</v>
      </c>
      <c r="AA11" s="596"/>
      <c r="AB11" s="596"/>
      <c r="AC11" s="596"/>
      <c r="AD11" s="597" t="s">
        <v>112</v>
      </c>
      <c r="AE11" s="597"/>
      <c r="AF11" s="597"/>
      <c r="AG11" s="597"/>
      <c r="AH11" s="597"/>
      <c r="AI11" s="597"/>
      <c r="AJ11" s="597"/>
      <c r="AK11" s="597"/>
      <c r="AL11" s="598" t="s">
        <v>112</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3241</v>
      </c>
      <c r="BH11" s="594"/>
      <c r="BI11" s="594"/>
      <c r="BJ11" s="594"/>
      <c r="BK11" s="594"/>
      <c r="BL11" s="594"/>
      <c r="BM11" s="594"/>
      <c r="BN11" s="595"/>
      <c r="BO11" s="596">
        <v>1.8</v>
      </c>
      <c r="BP11" s="596"/>
      <c r="BQ11" s="596"/>
      <c r="BR11" s="596"/>
      <c r="BS11" s="602" t="s">
        <v>112</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229765</v>
      </c>
      <c r="CS11" s="594"/>
      <c r="CT11" s="594"/>
      <c r="CU11" s="594"/>
      <c r="CV11" s="594"/>
      <c r="CW11" s="594"/>
      <c r="CX11" s="594"/>
      <c r="CY11" s="595"/>
      <c r="CZ11" s="596">
        <v>11.7</v>
      </c>
      <c r="DA11" s="596"/>
      <c r="DB11" s="596"/>
      <c r="DC11" s="596"/>
      <c r="DD11" s="602">
        <v>148307</v>
      </c>
      <c r="DE11" s="594"/>
      <c r="DF11" s="594"/>
      <c r="DG11" s="594"/>
      <c r="DH11" s="594"/>
      <c r="DI11" s="594"/>
      <c r="DJ11" s="594"/>
      <c r="DK11" s="594"/>
      <c r="DL11" s="594"/>
      <c r="DM11" s="594"/>
      <c r="DN11" s="594"/>
      <c r="DO11" s="594"/>
      <c r="DP11" s="595"/>
      <c r="DQ11" s="602">
        <v>119057</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148709</v>
      </c>
      <c r="BH12" s="594"/>
      <c r="BI12" s="594"/>
      <c r="BJ12" s="594"/>
      <c r="BK12" s="594"/>
      <c r="BL12" s="594"/>
      <c r="BM12" s="594"/>
      <c r="BN12" s="595"/>
      <c r="BO12" s="596">
        <v>80.900000000000006</v>
      </c>
      <c r="BP12" s="596"/>
      <c r="BQ12" s="596"/>
      <c r="BR12" s="596"/>
      <c r="BS12" s="602">
        <v>2476</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71882</v>
      </c>
      <c r="CS12" s="594"/>
      <c r="CT12" s="594"/>
      <c r="CU12" s="594"/>
      <c r="CV12" s="594"/>
      <c r="CW12" s="594"/>
      <c r="CX12" s="594"/>
      <c r="CY12" s="595"/>
      <c r="CZ12" s="596">
        <v>3.7</v>
      </c>
      <c r="DA12" s="596"/>
      <c r="DB12" s="596"/>
      <c r="DC12" s="596"/>
      <c r="DD12" s="602">
        <v>46803</v>
      </c>
      <c r="DE12" s="594"/>
      <c r="DF12" s="594"/>
      <c r="DG12" s="594"/>
      <c r="DH12" s="594"/>
      <c r="DI12" s="594"/>
      <c r="DJ12" s="594"/>
      <c r="DK12" s="594"/>
      <c r="DL12" s="594"/>
      <c r="DM12" s="594"/>
      <c r="DN12" s="594"/>
      <c r="DO12" s="594"/>
      <c r="DP12" s="595"/>
      <c r="DQ12" s="602">
        <v>63640</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2540</v>
      </c>
      <c r="S13" s="594"/>
      <c r="T13" s="594"/>
      <c r="U13" s="594"/>
      <c r="V13" s="594"/>
      <c r="W13" s="594"/>
      <c r="X13" s="594"/>
      <c r="Y13" s="595"/>
      <c r="Z13" s="596">
        <v>0.1</v>
      </c>
      <c r="AA13" s="596"/>
      <c r="AB13" s="596"/>
      <c r="AC13" s="596"/>
      <c r="AD13" s="597">
        <v>2540</v>
      </c>
      <c r="AE13" s="597"/>
      <c r="AF13" s="597"/>
      <c r="AG13" s="597"/>
      <c r="AH13" s="597"/>
      <c r="AI13" s="597"/>
      <c r="AJ13" s="597"/>
      <c r="AK13" s="597"/>
      <c r="AL13" s="598">
        <v>0.2</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36964</v>
      </c>
      <c r="BH13" s="594"/>
      <c r="BI13" s="594"/>
      <c r="BJ13" s="594"/>
      <c r="BK13" s="594"/>
      <c r="BL13" s="594"/>
      <c r="BM13" s="594"/>
      <c r="BN13" s="595"/>
      <c r="BO13" s="596">
        <v>20.100000000000001</v>
      </c>
      <c r="BP13" s="596"/>
      <c r="BQ13" s="596"/>
      <c r="BR13" s="596"/>
      <c r="BS13" s="602">
        <v>2476</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235422</v>
      </c>
      <c r="CS13" s="594"/>
      <c r="CT13" s="594"/>
      <c r="CU13" s="594"/>
      <c r="CV13" s="594"/>
      <c r="CW13" s="594"/>
      <c r="CX13" s="594"/>
      <c r="CY13" s="595"/>
      <c r="CZ13" s="596">
        <v>12</v>
      </c>
      <c r="DA13" s="596"/>
      <c r="DB13" s="596"/>
      <c r="DC13" s="596"/>
      <c r="DD13" s="602">
        <v>188456</v>
      </c>
      <c r="DE13" s="594"/>
      <c r="DF13" s="594"/>
      <c r="DG13" s="594"/>
      <c r="DH13" s="594"/>
      <c r="DI13" s="594"/>
      <c r="DJ13" s="594"/>
      <c r="DK13" s="594"/>
      <c r="DL13" s="594"/>
      <c r="DM13" s="594"/>
      <c r="DN13" s="594"/>
      <c r="DO13" s="594"/>
      <c r="DP13" s="595"/>
      <c r="DQ13" s="602">
        <v>95012</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3853</v>
      </c>
      <c r="BH14" s="594"/>
      <c r="BI14" s="594"/>
      <c r="BJ14" s="594"/>
      <c r="BK14" s="594"/>
      <c r="BL14" s="594"/>
      <c r="BM14" s="594"/>
      <c r="BN14" s="595"/>
      <c r="BO14" s="596">
        <v>2.1</v>
      </c>
      <c r="BP14" s="596"/>
      <c r="BQ14" s="596"/>
      <c r="BR14" s="596"/>
      <c r="BS14" s="602" t="s">
        <v>112</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58883</v>
      </c>
      <c r="CS14" s="594"/>
      <c r="CT14" s="594"/>
      <c r="CU14" s="594"/>
      <c r="CV14" s="594"/>
      <c r="CW14" s="594"/>
      <c r="CX14" s="594"/>
      <c r="CY14" s="595"/>
      <c r="CZ14" s="596">
        <v>3</v>
      </c>
      <c r="DA14" s="596"/>
      <c r="DB14" s="596"/>
      <c r="DC14" s="596"/>
      <c r="DD14" s="602">
        <v>8356</v>
      </c>
      <c r="DE14" s="594"/>
      <c r="DF14" s="594"/>
      <c r="DG14" s="594"/>
      <c r="DH14" s="594"/>
      <c r="DI14" s="594"/>
      <c r="DJ14" s="594"/>
      <c r="DK14" s="594"/>
      <c r="DL14" s="594"/>
      <c r="DM14" s="594"/>
      <c r="DN14" s="594"/>
      <c r="DO14" s="594"/>
      <c r="DP14" s="595"/>
      <c r="DQ14" s="602">
        <v>51002</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98</v>
      </c>
      <c r="S15" s="594"/>
      <c r="T15" s="594"/>
      <c r="U15" s="594"/>
      <c r="V15" s="594"/>
      <c r="W15" s="594"/>
      <c r="X15" s="594"/>
      <c r="Y15" s="595"/>
      <c r="Z15" s="596">
        <v>0</v>
      </c>
      <c r="AA15" s="596"/>
      <c r="AB15" s="596"/>
      <c r="AC15" s="596"/>
      <c r="AD15" s="597">
        <v>98</v>
      </c>
      <c r="AE15" s="597"/>
      <c r="AF15" s="597"/>
      <c r="AG15" s="597"/>
      <c r="AH15" s="597"/>
      <c r="AI15" s="597"/>
      <c r="AJ15" s="597"/>
      <c r="AK15" s="597"/>
      <c r="AL15" s="598">
        <v>0</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2539</v>
      </c>
      <c r="BH15" s="594"/>
      <c r="BI15" s="594"/>
      <c r="BJ15" s="594"/>
      <c r="BK15" s="594"/>
      <c r="BL15" s="594"/>
      <c r="BM15" s="594"/>
      <c r="BN15" s="595"/>
      <c r="BO15" s="596">
        <v>1.4</v>
      </c>
      <c r="BP15" s="596"/>
      <c r="BQ15" s="596"/>
      <c r="BR15" s="596"/>
      <c r="BS15" s="602" t="s">
        <v>112</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199809</v>
      </c>
      <c r="CS15" s="594"/>
      <c r="CT15" s="594"/>
      <c r="CU15" s="594"/>
      <c r="CV15" s="594"/>
      <c r="CW15" s="594"/>
      <c r="CX15" s="594"/>
      <c r="CY15" s="595"/>
      <c r="CZ15" s="596">
        <v>10.199999999999999</v>
      </c>
      <c r="DA15" s="596"/>
      <c r="DB15" s="596"/>
      <c r="DC15" s="596"/>
      <c r="DD15" s="602">
        <v>40240</v>
      </c>
      <c r="DE15" s="594"/>
      <c r="DF15" s="594"/>
      <c r="DG15" s="594"/>
      <c r="DH15" s="594"/>
      <c r="DI15" s="594"/>
      <c r="DJ15" s="594"/>
      <c r="DK15" s="594"/>
      <c r="DL15" s="594"/>
      <c r="DM15" s="594"/>
      <c r="DN15" s="594"/>
      <c r="DO15" s="594"/>
      <c r="DP15" s="595"/>
      <c r="DQ15" s="602">
        <v>189196</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1242069</v>
      </c>
      <c r="S16" s="594"/>
      <c r="T16" s="594"/>
      <c r="U16" s="594"/>
      <c r="V16" s="594"/>
      <c r="W16" s="594"/>
      <c r="X16" s="594"/>
      <c r="Y16" s="595"/>
      <c r="Z16" s="596">
        <v>60.4</v>
      </c>
      <c r="AA16" s="596"/>
      <c r="AB16" s="596"/>
      <c r="AC16" s="596"/>
      <c r="AD16" s="597">
        <v>1087806</v>
      </c>
      <c r="AE16" s="597"/>
      <c r="AF16" s="597"/>
      <c r="AG16" s="597"/>
      <c r="AH16" s="597"/>
      <c r="AI16" s="597"/>
      <c r="AJ16" s="597"/>
      <c r="AK16" s="597"/>
      <c r="AL16" s="598">
        <v>82.5</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t="s">
        <v>112</v>
      </c>
      <c r="CS16" s="594"/>
      <c r="CT16" s="594"/>
      <c r="CU16" s="594"/>
      <c r="CV16" s="594"/>
      <c r="CW16" s="594"/>
      <c r="CX16" s="594"/>
      <c r="CY16" s="595"/>
      <c r="CZ16" s="596" t="s">
        <v>112</v>
      </c>
      <c r="DA16" s="596"/>
      <c r="DB16" s="596"/>
      <c r="DC16" s="596"/>
      <c r="DD16" s="602" t="s">
        <v>112</v>
      </c>
      <c r="DE16" s="594"/>
      <c r="DF16" s="594"/>
      <c r="DG16" s="594"/>
      <c r="DH16" s="594"/>
      <c r="DI16" s="594"/>
      <c r="DJ16" s="594"/>
      <c r="DK16" s="594"/>
      <c r="DL16" s="594"/>
      <c r="DM16" s="594"/>
      <c r="DN16" s="594"/>
      <c r="DO16" s="594"/>
      <c r="DP16" s="595"/>
      <c r="DQ16" s="602" t="s">
        <v>112</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1087806</v>
      </c>
      <c r="S17" s="594"/>
      <c r="T17" s="594"/>
      <c r="U17" s="594"/>
      <c r="V17" s="594"/>
      <c r="W17" s="594"/>
      <c r="X17" s="594"/>
      <c r="Y17" s="595"/>
      <c r="Z17" s="596">
        <v>52.9</v>
      </c>
      <c r="AA17" s="596"/>
      <c r="AB17" s="596"/>
      <c r="AC17" s="596"/>
      <c r="AD17" s="597">
        <v>1087806</v>
      </c>
      <c r="AE17" s="597"/>
      <c r="AF17" s="597"/>
      <c r="AG17" s="597"/>
      <c r="AH17" s="597"/>
      <c r="AI17" s="597"/>
      <c r="AJ17" s="597"/>
      <c r="AK17" s="597"/>
      <c r="AL17" s="598">
        <v>82.5</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251959</v>
      </c>
      <c r="CS17" s="594"/>
      <c r="CT17" s="594"/>
      <c r="CU17" s="594"/>
      <c r="CV17" s="594"/>
      <c r="CW17" s="594"/>
      <c r="CX17" s="594"/>
      <c r="CY17" s="595"/>
      <c r="CZ17" s="596">
        <v>12.9</v>
      </c>
      <c r="DA17" s="596"/>
      <c r="DB17" s="596"/>
      <c r="DC17" s="596"/>
      <c r="DD17" s="602" t="s">
        <v>112</v>
      </c>
      <c r="DE17" s="594"/>
      <c r="DF17" s="594"/>
      <c r="DG17" s="594"/>
      <c r="DH17" s="594"/>
      <c r="DI17" s="594"/>
      <c r="DJ17" s="594"/>
      <c r="DK17" s="594"/>
      <c r="DL17" s="594"/>
      <c r="DM17" s="594"/>
      <c r="DN17" s="594"/>
      <c r="DO17" s="594"/>
      <c r="DP17" s="595"/>
      <c r="DQ17" s="602">
        <v>251959</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154263</v>
      </c>
      <c r="S18" s="594"/>
      <c r="T18" s="594"/>
      <c r="U18" s="594"/>
      <c r="V18" s="594"/>
      <c r="W18" s="594"/>
      <c r="X18" s="594"/>
      <c r="Y18" s="595"/>
      <c r="Z18" s="596">
        <v>7.5</v>
      </c>
      <c r="AA18" s="596"/>
      <c r="AB18" s="596"/>
      <c r="AC18" s="596"/>
      <c r="AD18" s="597" t="s">
        <v>112</v>
      </c>
      <c r="AE18" s="597"/>
      <c r="AF18" s="597"/>
      <c r="AG18" s="597"/>
      <c r="AH18" s="597"/>
      <c r="AI18" s="597"/>
      <c r="AJ18" s="597"/>
      <c r="AK18" s="597"/>
      <c r="AL18" s="598" t="s">
        <v>112</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t="s">
        <v>112</v>
      </c>
      <c r="S19" s="594"/>
      <c r="T19" s="594"/>
      <c r="U19" s="594"/>
      <c r="V19" s="594"/>
      <c r="W19" s="594"/>
      <c r="X19" s="594"/>
      <c r="Y19" s="595"/>
      <c r="Z19" s="596" t="s">
        <v>112</v>
      </c>
      <c r="AA19" s="596"/>
      <c r="AB19" s="596"/>
      <c r="AC19" s="596"/>
      <c r="AD19" s="597" t="s">
        <v>112</v>
      </c>
      <c r="AE19" s="597"/>
      <c r="AF19" s="597"/>
      <c r="AG19" s="597"/>
      <c r="AH19" s="597"/>
      <c r="AI19" s="597"/>
      <c r="AJ19" s="597"/>
      <c r="AK19" s="597"/>
      <c r="AL19" s="598" t="s">
        <v>112</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456</v>
      </c>
      <c r="BH19" s="594"/>
      <c r="BI19" s="594"/>
      <c r="BJ19" s="594"/>
      <c r="BK19" s="594"/>
      <c r="BL19" s="594"/>
      <c r="BM19" s="594"/>
      <c r="BN19" s="595"/>
      <c r="BO19" s="596">
        <v>0.2</v>
      </c>
      <c r="BP19" s="596"/>
      <c r="BQ19" s="596"/>
      <c r="BR19" s="596"/>
      <c r="BS19" s="602" t="s">
        <v>112</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1466747</v>
      </c>
      <c r="S20" s="594"/>
      <c r="T20" s="594"/>
      <c r="U20" s="594"/>
      <c r="V20" s="594"/>
      <c r="W20" s="594"/>
      <c r="X20" s="594"/>
      <c r="Y20" s="595"/>
      <c r="Z20" s="596">
        <v>71.3</v>
      </c>
      <c r="AA20" s="596"/>
      <c r="AB20" s="596"/>
      <c r="AC20" s="596"/>
      <c r="AD20" s="597">
        <v>1312484</v>
      </c>
      <c r="AE20" s="597"/>
      <c r="AF20" s="597"/>
      <c r="AG20" s="597"/>
      <c r="AH20" s="597"/>
      <c r="AI20" s="597"/>
      <c r="AJ20" s="597"/>
      <c r="AK20" s="597"/>
      <c r="AL20" s="598">
        <v>99.6</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456</v>
      </c>
      <c r="BH20" s="594"/>
      <c r="BI20" s="594"/>
      <c r="BJ20" s="594"/>
      <c r="BK20" s="594"/>
      <c r="BL20" s="594"/>
      <c r="BM20" s="594"/>
      <c r="BN20" s="595"/>
      <c r="BO20" s="596">
        <v>0.2</v>
      </c>
      <c r="BP20" s="596"/>
      <c r="BQ20" s="596"/>
      <c r="BR20" s="596"/>
      <c r="BS20" s="602" t="s">
        <v>112</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1958485</v>
      </c>
      <c r="CS20" s="594"/>
      <c r="CT20" s="594"/>
      <c r="CU20" s="594"/>
      <c r="CV20" s="594"/>
      <c r="CW20" s="594"/>
      <c r="CX20" s="594"/>
      <c r="CY20" s="595"/>
      <c r="CZ20" s="596">
        <v>100</v>
      </c>
      <c r="DA20" s="596"/>
      <c r="DB20" s="596"/>
      <c r="DC20" s="596"/>
      <c r="DD20" s="602">
        <v>465740</v>
      </c>
      <c r="DE20" s="594"/>
      <c r="DF20" s="594"/>
      <c r="DG20" s="594"/>
      <c r="DH20" s="594"/>
      <c r="DI20" s="594"/>
      <c r="DJ20" s="594"/>
      <c r="DK20" s="594"/>
      <c r="DL20" s="594"/>
      <c r="DM20" s="594"/>
      <c r="DN20" s="594"/>
      <c r="DO20" s="594"/>
      <c r="DP20" s="595"/>
      <c r="DQ20" s="602">
        <v>1493779</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t="s">
        <v>112</v>
      </c>
      <c r="S21" s="594"/>
      <c r="T21" s="594"/>
      <c r="U21" s="594"/>
      <c r="V21" s="594"/>
      <c r="W21" s="594"/>
      <c r="X21" s="594"/>
      <c r="Y21" s="595"/>
      <c r="Z21" s="596" t="s">
        <v>112</v>
      </c>
      <c r="AA21" s="596"/>
      <c r="AB21" s="596"/>
      <c r="AC21" s="596"/>
      <c r="AD21" s="597" t="s">
        <v>112</v>
      </c>
      <c r="AE21" s="597"/>
      <c r="AF21" s="597"/>
      <c r="AG21" s="597"/>
      <c r="AH21" s="597"/>
      <c r="AI21" s="597"/>
      <c r="AJ21" s="597"/>
      <c r="AK21" s="597"/>
      <c r="AL21" s="598" t="s">
        <v>112</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456</v>
      </c>
      <c r="BH21" s="594"/>
      <c r="BI21" s="594"/>
      <c r="BJ21" s="594"/>
      <c r="BK21" s="594"/>
      <c r="BL21" s="594"/>
      <c r="BM21" s="594"/>
      <c r="BN21" s="595"/>
      <c r="BO21" s="596">
        <v>0.2</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1269</v>
      </c>
      <c r="S22" s="594"/>
      <c r="T22" s="594"/>
      <c r="U22" s="594"/>
      <c r="V22" s="594"/>
      <c r="W22" s="594"/>
      <c r="X22" s="594"/>
      <c r="Y22" s="595"/>
      <c r="Z22" s="596">
        <v>0.1</v>
      </c>
      <c r="AA22" s="596"/>
      <c r="AB22" s="596"/>
      <c r="AC22" s="596"/>
      <c r="AD22" s="597" t="s">
        <v>112</v>
      </c>
      <c r="AE22" s="597"/>
      <c r="AF22" s="597"/>
      <c r="AG22" s="597"/>
      <c r="AH22" s="597"/>
      <c r="AI22" s="597"/>
      <c r="AJ22" s="597"/>
      <c r="AK22" s="597"/>
      <c r="AL22" s="598" t="s">
        <v>112</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33768</v>
      </c>
      <c r="S23" s="594"/>
      <c r="T23" s="594"/>
      <c r="U23" s="594"/>
      <c r="V23" s="594"/>
      <c r="W23" s="594"/>
      <c r="X23" s="594"/>
      <c r="Y23" s="595"/>
      <c r="Z23" s="596">
        <v>1.6</v>
      </c>
      <c r="AA23" s="596"/>
      <c r="AB23" s="596"/>
      <c r="AC23" s="596"/>
      <c r="AD23" s="597">
        <v>4113</v>
      </c>
      <c r="AE23" s="597"/>
      <c r="AF23" s="597"/>
      <c r="AG23" s="597"/>
      <c r="AH23" s="597"/>
      <c r="AI23" s="597"/>
      <c r="AJ23" s="597"/>
      <c r="AK23" s="597"/>
      <c r="AL23" s="598">
        <v>0.3</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112</v>
      </c>
      <c r="BH23" s="594"/>
      <c r="BI23" s="594"/>
      <c r="BJ23" s="594"/>
      <c r="BK23" s="594"/>
      <c r="BL23" s="594"/>
      <c r="BM23" s="594"/>
      <c r="BN23" s="595"/>
      <c r="BO23" s="596" t="s">
        <v>112</v>
      </c>
      <c r="BP23" s="596"/>
      <c r="BQ23" s="596"/>
      <c r="BR23" s="596"/>
      <c r="BS23" s="602" t="s">
        <v>112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2012</v>
      </c>
      <c r="S24" s="594"/>
      <c r="T24" s="594"/>
      <c r="U24" s="594"/>
      <c r="V24" s="594"/>
      <c r="W24" s="594"/>
      <c r="X24" s="594"/>
      <c r="Y24" s="595"/>
      <c r="Z24" s="596">
        <v>0.1</v>
      </c>
      <c r="AA24" s="596"/>
      <c r="AB24" s="596"/>
      <c r="AC24" s="596"/>
      <c r="AD24" s="597" t="s">
        <v>112</v>
      </c>
      <c r="AE24" s="597"/>
      <c r="AF24" s="597"/>
      <c r="AG24" s="597"/>
      <c r="AH24" s="597"/>
      <c r="AI24" s="597"/>
      <c r="AJ24" s="597"/>
      <c r="AK24" s="597"/>
      <c r="AL24" s="598" t="s">
        <v>112</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595815</v>
      </c>
      <c r="CS24" s="583"/>
      <c r="CT24" s="583"/>
      <c r="CU24" s="583"/>
      <c r="CV24" s="583"/>
      <c r="CW24" s="583"/>
      <c r="CX24" s="583"/>
      <c r="CY24" s="584"/>
      <c r="CZ24" s="622">
        <v>30.4</v>
      </c>
      <c r="DA24" s="623"/>
      <c r="DB24" s="623"/>
      <c r="DC24" s="624"/>
      <c r="DD24" s="621">
        <v>531573</v>
      </c>
      <c r="DE24" s="583"/>
      <c r="DF24" s="583"/>
      <c r="DG24" s="583"/>
      <c r="DH24" s="583"/>
      <c r="DI24" s="583"/>
      <c r="DJ24" s="583"/>
      <c r="DK24" s="584"/>
      <c r="DL24" s="621">
        <v>529670</v>
      </c>
      <c r="DM24" s="583"/>
      <c r="DN24" s="583"/>
      <c r="DO24" s="583"/>
      <c r="DP24" s="583"/>
      <c r="DQ24" s="583"/>
      <c r="DR24" s="583"/>
      <c r="DS24" s="583"/>
      <c r="DT24" s="583"/>
      <c r="DU24" s="583"/>
      <c r="DV24" s="584"/>
      <c r="DW24" s="587">
        <v>40.200000000000003</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116290</v>
      </c>
      <c r="S25" s="594"/>
      <c r="T25" s="594"/>
      <c r="U25" s="594"/>
      <c r="V25" s="594"/>
      <c r="W25" s="594"/>
      <c r="X25" s="594"/>
      <c r="Y25" s="595"/>
      <c r="Z25" s="596">
        <v>5.7</v>
      </c>
      <c r="AA25" s="596"/>
      <c r="AB25" s="596"/>
      <c r="AC25" s="596"/>
      <c r="AD25" s="597" t="s">
        <v>112</v>
      </c>
      <c r="AE25" s="597"/>
      <c r="AF25" s="597"/>
      <c r="AG25" s="597"/>
      <c r="AH25" s="597"/>
      <c r="AI25" s="597"/>
      <c r="AJ25" s="597"/>
      <c r="AK25" s="597"/>
      <c r="AL25" s="598" t="s">
        <v>112</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262911</v>
      </c>
      <c r="CS25" s="625"/>
      <c r="CT25" s="625"/>
      <c r="CU25" s="625"/>
      <c r="CV25" s="625"/>
      <c r="CW25" s="625"/>
      <c r="CX25" s="625"/>
      <c r="CY25" s="626"/>
      <c r="CZ25" s="627">
        <v>13.4</v>
      </c>
      <c r="DA25" s="628"/>
      <c r="DB25" s="628"/>
      <c r="DC25" s="629"/>
      <c r="DD25" s="602">
        <v>254414</v>
      </c>
      <c r="DE25" s="625"/>
      <c r="DF25" s="625"/>
      <c r="DG25" s="625"/>
      <c r="DH25" s="625"/>
      <c r="DI25" s="625"/>
      <c r="DJ25" s="625"/>
      <c r="DK25" s="626"/>
      <c r="DL25" s="602">
        <v>254261</v>
      </c>
      <c r="DM25" s="625"/>
      <c r="DN25" s="625"/>
      <c r="DO25" s="625"/>
      <c r="DP25" s="625"/>
      <c r="DQ25" s="625"/>
      <c r="DR25" s="625"/>
      <c r="DS25" s="625"/>
      <c r="DT25" s="625"/>
      <c r="DU25" s="625"/>
      <c r="DV25" s="626"/>
      <c r="DW25" s="598">
        <v>19.3</v>
      </c>
      <c r="DX25" s="619"/>
      <c r="DY25" s="619"/>
      <c r="DZ25" s="619"/>
      <c r="EA25" s="619"/>
      <c r="EB25" s="619"/>
      <c r="EC25" s="620"/>
    </row>
    <row r="26" spans="2:133" ht="11.25" customHeight="1">
      <c r="B26" s="630" t="s">
        <v>277</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139303</v>
      </c>
      <c r="CS26" s="594"/>
      <c r="CT26" s="594"/>
      <c r="CU26" s="594"/>
      <c r="CV26" s="594"/>
      <c r="CW26" s="594"/>
      <c r="CX26" s="594"/>
      <c r="CY26" s="595"/>
      <c r="CZ26" s="627">
        <v>7.1</v>
      </c>
      <c r="DA26" s="628"/>
      <c r="DB26" s="628"/>
      <c r="DC26" s="629"/>
      <c r="DD26" s="602">
        <v>134152</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19"/>
      <c r="DY26" s="619"/>
      <c r="DZ26" s="619"/>
      <c r="EA26" s="619"/>
      <c r="EB26" s="619"/>
      <c r="EC26" s="620"/>
    </row>
    <row r="27" spans="2:133" ht="11.25" customHeight="1">
      <c r="B27" s="590" t="s">
        <v>280</v>
      </c>
      <c r="C27" s="591"/>
      <c r="D27" s="591"/>
      <c r="E27" s="591"/>
      <c r="F27" s="591"/>
      <c r="G27" s="591"/>
      <c r="H27" s="591"/>
      <c r="I27" s="591"/>
      <c r="J27" s="591"/>
      <c r="K27" s="591"/>
      <c r="L27" s="591"/>
      <c r="M27" s="591"/>
      <c r="N27" s="591"/>
      <c r="O27" s="591"/>
      <c r="P27" s="591"/>
      <c r="Q27" s="592"/>
      <c r="R27" s="593">
        <v>122468</v>
      </c>
      <c r="S27" s="594"/>
      <c r="T27" s="594"/>
      <c r="U27" s="594"/>
      <c r="V27" s="594"/>
      <c r="W27" s="594"/>
      <c r="X27" s="594"/>
      <c r="Y27" s="595"/>
      <c r="Z27" s="596">
        <v>6</v>
      </c>
      <c r="AA27" s="596"/>
      <c r="AB27" s="596"/>
      <c r="AC27" s="596"/>
      <c r="AD27" s="597" t="s">
        <v>112</v>
      </c>
      <c r="AE27" s="597"/>
      <c r="AF27" s="597"/>
      <c r="AG27" s="597"/>
      <c r="AH27" s="597"/>
      <c r="AI27" s="597"/>
      <c r="AJ27" s="597"/>
      <c r="AK27" s="597"/>
      <c r="AL27" s="598" t="s">
        <v>112</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183733</v>
      </c>
      <c r="BH27" s="594"/>
      <c r="BI27" s="594"/>
      <c r="BJ27" s="594"/>
      <c r="BK27" s="594"/>
      <c r="BL27" s="594"/>
      <c r="BM27" s="594"/>
      <c r="BN27" s="595"/>
      <c r="BO27" s="596">
        <v>100</v>
      </c>
      <c r="BP27" s="596"/>
      <c r="BQ27" s="596"/>
      <c r="BR27" s="596"/>
      <c r="BS27" s="602">
        <v>2476</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80945</v>
      </c>
      <c r="CS27" s="625"/>
      <c r="CT27" s="625"/>
      <c r="CU27" s="625"/>
      <c r="CV27" s="625"/>
      <c r="CW27" s="625"/>
      <c r="CX27" s="625"/>
      <c r="CY27" s="626"/>
      <c r="CZ27" s="627">
        <v>4.0999999999999996</v>
      </c>
      <c r="DA27" s="628"/>
      <c r="DB27" s="628"/>
      <c r="DC27" s="629"/>
      <c r="DD27" s="602">
        <v>25200</v>
      </c>
      <c r="DE27" s="625"/>
      <c r="DF27" s="625"/>
      <c r="DG27" s="625"/>
      <c r="DH27" s="625"/>
      <c r="DI27" s="625"/>
      <c r="DJ27" s="625"/>
      <c r="DK27" s="626"/>
      <c r="DL27" s="602">
        <v>23450</v>
      </c>
      <c r="DM27" s="625"/>
      <c r="DN27" s="625"/>
      <c r="DO27" s="625"/>
      <c r="DP27" s="625"/>
      <c r="DQ27" s="625"/>
      <c r="DR27" s="625"/>
      <c r="DS27" s="625"/>
      <c r="DT27" s="625"/>
      <c r="DU27" s="625"/>
      <c r="DV27" s="626"/>
      <c r="DW27" s="598">
        <v>1.8</v>
      </c>
      <c r="DX27" s="619"/>
      <c r="DY27" s="619"/>
      <c r="DZ27" s="619"/>
      <c r="EA27" s="619"/>
      <c r="EB27" s="619"/>
      <c r="EC27" s="620"/>
    </row>
    <row r="28" spans="2:133" ht="11.25" customHeight="1">
      <c r="B28" s="590" t="s">
        <v>283</v>
      </c>
      <c r="C28" s="591"/>
      <c r="D28" s="591"/>
      <c r="E28" s="591"/>
      <c r="F28" s="591"/>
      <c r="G28" s="591"/>
      <c r="H28" s="591"/>
      <c r="I28" s="591"/>
      <c r="J28" s="591"/>
      <c r="K28" s="591"/>
      <c r="L28" s="591"/>
      <c r="M28" s="591"/>
      <c r="N28" s="591"/>
      <c r="O28" s="591"/>
      <c r="P28" s="591"/>
      <c r="Q28" s="592"/>
      <c r="R28" s="593">
        <v>10240</v>
      </c>
      <c r="S28" s="594"/>
      <c r="T28" s="594"/>
      <c r="U28" s="594"/>
      <c r="V28" s="594"/>
      <c r="W28" s="594"/>
      <c r="X28" s="594"/>
      <c r="Y28" s="595"/>
      <c r="Z28" s="596">
        <v>0.5</v>
      </c>
      <c r="AA28" s="596"/>
      <c r="AB28" s="596"/>
      <c r="AC28" s="596"/>
      <c r="AD28" s="597">
        <v>1279</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251959</v>
      </c>
      <c r="CS28" s="594"/>
      <c r="CT28" s="594"/>
      <c r="CU28" s="594"/>
      <c r="CV28" s="594"/>
      <c r="CW28" s="594"/>
      <c r="CX28" s="594"/>
      <c r="CY28" s="595"/>
      <c r="CZ28" s="627">
        <v>12.9</v>
      </c>
      <c r="DA28" s="628"/>
      <c r="DB28" s="628"/>
      <c r="DC28" s="629"/>
      <c r="DD28" s="602">
        <v>251959</v>
      </c>
      <c r="DE28" s="594"/>
      <c r="DF28" s="594"/>
      <c r="DG28" s="594"/>
      <c r="DH28" s="594"/>
      <c r="DI28" s="594"/>
      <c r="DJ28" s="594"/>
      <c r="DK28" s="595"/>
      <c r="DL28" s="602">
        <v>251959</v>
      </c>
      <c r="DM28" s="594"/>
      <c r="DN28" s="594"/>
      <c r="DO28" s="594"/>
      <c r="DP28" s="594"/>
      <c r="DQ28" s="594"/>
      <c r="DR28" s="594"/>
      <c r="DS28" s="594"/>
      <c r="DT28" s="594"/>
      <c r="DU28" s="594"/>
      <c r="DV28" s="595"/>
      <c r="DW28" s="598">
        <v>19.100000000000001</v>
      </c>
      <c r="DX28" s="619"/>
      <c r="DY28" s="619"/>
      <c r="DZ28" s="619"/>
      <c r="EA28" s="619"/>
      <c r="EB28" s="619"/>
      <c r="EC28" s="620"/>
    </row>
    <row r="29" spans="2:133" ht="11.25" customHeight="1">
      <c r="B29" s="590" t="s">
        <v>285</v>
      </c>
      <c r="C29" s="591"/>
      <c r="D29" s="591"/>
      <c r="E29" s="591"/>
      <c r="F29" s="591"/>
      <c r="G29" s="591"/>
      <c r="H29" s="591"/>
      <c r="I29" s="591"/>
      <c r="J29" s="591"/>
      <c r="K29" s="591"/>
      <c r="L29" s="591"/>
      <c r="M29" s="591"/>
      <c r="N29" s="591"/>
      <c r="O29" s="591"/>
      <c r="P29" s="591"/>
      <c r="Q29" s="592"/>
      <c r="R29" s="593">
        <v>2044</v>
      </c>
      <c r="S29" s="594"/>
      <c r="T29" s="594"/>
      <c r="U29" s="594"/>
      <c r="V29" s="594"/>
      <c r="W29" s="594"/>
      <c r="X29" s="594"/>
      <c r="Y29" s="595"/>
      <c r="Z29" s="596">
        <v>0.1</v>
      </c>
      <c r="AA29" s="596"/>
      <c r="AB29" s="596"/>
      <c r="AC29" s="596"/>
      <c r="AD29" s="597" t="s">
        <v>112</v>
      </c>
      <c r="AE29" s="597"/>
      <c r="AF29" s="597"/>
      <c r="AG29" s="597"/>
      <c r="AH29" s="597"/>
      <c r="AI29" s="597"/>
      <c r="AJ29" s="597"/>
      <c r="AK29" s="597"/>
      <c r="AL29" s="598" t="s">
        <v>112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251959</v>
      </c>
      <c r="CS29" s="625"/>
      <c r="CT29" s="625"/>
      <c r="CU29" s="625"/>
      <c r="CV29" s="625"/>
      <c r="CW29" s="625"/>
      <c r="CX29" s="625"/>
      <c r="CY29" s="626"/>
      <c r="CZ29" s="627">
        <v>12.9</v>
      </c>
      <c r="DA29" s="628"/>
      <c r="DB29" s="628"/>
      <c r="DC29" s="629"/>
      <c r="DD29" s="602">
        <v>251959</v>
      </c>
      <c r="DE29" s="625"/>
      <c r="DF29" s="625"/>
      <c r="DG29" s="625"/>
      <c r="DH29" s="625"/>
      <c r="DI29" s="625"/>
      <c r="DJ29" s="625"/>
      <c r="DK29" s="626"/>
      <c r="DL29" s="602">
        <v>251959</v>
      </c>
      <c r="DM29" s="625"/>
      <c r="DN29" s="625"/>
      <c r="DO29" s="625"/>
      <c r="DP29" s="625"/>
      <c r="DQ29" s="625"/>
      <c r="DR29" s="625"/>
      <c r="DS29" s="625"/>
      <c r="DT29" s="625"/>
      <c r="DU29" s="625"/>
      <c r="DV29" s="626"/>
      <c r="DW29" s="598">
        <v>19.100000000000001</v>
      </c>
      <c r="DX29" s="619"/>
      <c r="DY29" s="619"/>
      <c r="DZ29" s="619"/>
      <c r="EA29" s="619"/>
      <c r="EB29" s="619"/>
      <c r="EC29" s="620"/>
    </row>
    <row r="30" spans="2:133" ht="11.25" customHeight="1">
      <c r="B30" s="590" t="s">
        <v>290</v>
      </c>
      <c r="C30" s="591"/>
      <c r="D30" s="591"/>
      <c r="E30" s="591"/>
      <c r="F30" s="591"/>
      <c r="G30" s="591"/>
      <c r="H30" s="591"/>
      <c r="I30" s="591"/>
      <c r="J30" s="591"/>
      <c r="K30" s="591"/>
      <c r="L30" s="591"/>
      <c r="M30" s="591"/>
      <c r="N30" s="591"/>
      <c r="O30" s="591"/>
      <c r="P30" s="591"/>
      <c r="Q30" s="592"/>
      <c r="R30" s="593">
        <v>14475</v>
      </c>
      <c r="S30" s="594"/>
      <c r="T30" s="594"/>
      <c r="U30" s="594"/>
      <c r="V30" s="594"/>
      <c r="W30" s="594"/>
      <c r="X30" s="594"/>
      <c r="Y30" s="595"/>
      <c r="Z30" s="596">
        <v>0.7</v>
      </c>
      <c r="AA30" s="596"/>
      <c r="AB30" s="596"/>
      <c r="AC30" s="596"/>
      <c r="AD30" s="597" t="s">
        <v>112</v>
      </c>
      <c r="AE30" s="597"/>
      <c r="AF30" s="597"/>
      <c r="AG30" s="597"/>
      <c r="AH30" s="597"/>
      <c r="AI30" s="597"/>
      <c r="AJ30" s="597"/>
      <c r="AK30" s="597"/>
      <c r="AL30" s="598" t="s">
        <v>112</v>
      </c>
      <c r="AM30" s="599"/>
      <c r="AN30" s="599"/>
      <c r="AO30" s="600"/>
      <c r="AP30" s="639" t="s">
        <v>291</v>
      </c>
      <c r="AQ30" s="640"/>
      <c r="AR30" s="640"/>
      <c r="AS30" s="640"/>
      <c r="AT30" s="645" t="s">
        <v>292</v>
      </c>
      <c r="AU30" s="182"/>
      <c r="AV30" s="182"/>
      <c r="AW30" s="182"/>
      <c r="AX30" s="579" t="s">
        <v>171</v>
      </c>
      <c r="AY30" s="580"/>
      <c r="AZ30" s="580"/>
      <c r="BA30" s="580"/>
      <c r="BB30" s="580"/>
      <c r="BC30" s="580"/>
      <c r="BD30" s="580"/>
      <c r="BE30" s="580"/>
      <c r="BF30" s="581"/>
      <c r="BG30" s="651">
        <v>100</v>
      </c>
      <c r="BH30" s="652"/>
      <c r="BI30" s="652"/>
      <c r="BJ30" s="652"/>
      <c r="BK30" s="652"/>
      <c r="BL30" s="652"/>
      <c r="BM30" s="588">
        <v>100</v>
      </c>
      <c r="BN30" s="652"/>
      <c r="BO30" s="652"/>
      <c r="BP30" s="652"/>
      <c r="BQ30" s="653"/>
      <c r="BR30" s="651">
        <v>100</v>
      </c>
      <c r="BS30" s="652"/>
      <c r="BT30" s="652"/>
      <c r="BU30" s="652"/>
      <c r="BV30" s="652"/>
      <c r="BW30" s="652"/>
      <c r="BX30" s="588">
        <v>100</v>
      </c>
      <c r="BY30" s="652"/>
      <c r="BZ30" s="652"/>
      <c r="CA30" s="652"/>
      <c r="CB30" s="653"/>
      <c r="CD30" s="656"/>
      <c r="CE30" s="657"/>
      <c r="CF30" s="607" t="s">
        <v>293</v>
      </c>
      <c r="CG30" s="608"/>
      <c r="CH30" s="608"/>
      <c r="CI30" s="608"/>
      <c r="CJ30" s="608"/>
      <c r="CK30" s="608"/>
      <c r="CL30" s="608"/>
      <c r="CM30" s="608"/>
      <c r="CN30" s="608"/>
      <c r="CO30" s="608"/>
      <c r="CP30" s="608"/>
      <c r="CQ30" s="609"/>
      <c r="CR30" s="593">
        <v>238346</v>
      </c>
      <c r="CS30" s="594"/>
      <c r="CT30" s="594"/>
      <c r="CU30" s="594"/>
      <c r="CV30" s="594"/>
      <c r="CW30" s="594"/>
      <c r="CX30" s="594"/>
      <c r="CY30" s="595"/>
      <c r="CZ30" s="627">
        <v>12.2</v>
      </c>
      <c r="DA30" s="628"/>
      <c r="DB30" s="628"/>
      <c r="DC30" s="629"/>
      <c r="DD30" s="602">
        <v>238346</v>
      </c>
      <c r="DE30" s="594"/>
      <c r="DF30" s="594"/>
      <c r="DG30" s="594"/>
      <c r="DH30" s="594"/>
      <c r="DI30" s="594"/>
      <c r="DJ30" s="594"/>
      <c r="DK30" s="595"/>
      <c r="DL30" s="602">
        <v>238346</v>
      </c>
      <c r="DM30" s="594"/>
      <c r="DN30" s="594"/>
      <c r="DO30" s="594"/>
      <c r="DP30" s="594"/>
      <c r="DQ30" s="594"/>
      <c r="DR30" s="594"/>
      <c r="DS30" s="594"/>
      <c r="DT30" s="594"/>
      <c r="DU30" s="594"/>
      <c r="DV30" s="595"/>
      <c r="DW30" s="598">
        <v>18.100000000000001</v>
      </c>
      <c r="DX30" s="619"/>
      <c r="DY30" s="619"/>
      <c r="DZ30" s="619"/>
      <c r="EA30" s="619"/>
      <c r="EB30" s="619"/>
      <c r="EC30" s="620"/>
    </row>
    <row r="31" spans="2:133" ht="11.25" customHeight="1">
      <c r="B31" s="590" t="s">
        <v>294</v>
      </c>
      <c r="C31" s="591"/>
      <c r="D31" s="591"/>
      <c r="E31" s="591"/>
      <c r="F31" s="591"/>
      <c r="G31" s="591"/>
      <c r="H31" s="591"/>
      <c r="I31" s="591"/>
      <c r="J31" s="591"/>
      <c r="K31" s="591"/>
      <c r="L31" s="591"/>
      <c r="M31" s="591"/>
      <c r="N31" s="591"/>
      <c r="O31" s="591"/>
      <c r="P31" s="591"/>
      <c r="Q31" s="592"/>
      <c r="R31" s="593">
        <v>84446</v>
      </c>
      <c r="S31" s="594"/>
      <c r="T31" s="594"/>
      <c r="U31" s="594"/>
      <c r="V31" s="594"/>
      <c r="W31" s="594"/>
      <c r="X31" s="594"/>
      <c r="Y31" s="595"/>
      <c r="Z31" s="596">
        <v>4.0999999999999996</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100</v>
      </c>
      <c r="BH31" s="625"/>
      <c r="BI31" s="625"/>
      <c r="BJ31" s="625"/>
      <c r="BK31" s="625"/>
      <c r="BL31" s="625"/>
      <c r="BM31" s="599">
        <v>100</v>
      </c>
      <c r="BN31" s="649"/>
      <c r="BO31" s="649"/>
      <c r="BP31" s="649"/>
      <c r="BQ31" s="650"/>
      <c r="BR31" s="648">
        <v>100</v>
      </c>
      <c r="BS31" s="625"/>
      <c r="BT31" s="625"/>
      <c r="BU31" s="625"/>
      <c r="BV31" s="625"/>
      <c r="BW31" s="625"/>
      <c r="BX31" s="599">
        <v>100</v>
      </c>
      <c r="BY31" s="649"/>
      <c r="BZ31" s="649"/>
      <c r="CA31" s="649"/>
      <c r="CB31" s="650"/>
      <c r="CD31" s="656"/>
      <c r="CE31" s="657"/>
      <c r="CF31" s="607" t="s">
        <v>297</v>
      </c>
      <c r="CG31" s="608"/>
      <c r="CH31" s="608"/>
      <c r="CI31" s="608"/>
      <c r="CJ31" s="608"/>
      <c r="CK31" s="608"/>
      <c r="CL31" s="608"/>
      <c r="CM31" s="608"/>
      <c r="CN31" s="608"/>
      <c r="CO31" s="608"/>
      <c r="CP31" s="608"/>
      <c r="CQ31" s="609"/>
      <c r="CR31" s="593">
        <v>13613</v>
      </c>
      <c r="CS31" s="625"/>
      <c r="CT31" s="625"/>
      <c r="CU31" s="625"/>
      <c r="CV31" s="625"/>
      <c r="CW31" s="625"/>
      <c r="CX31" s="625"/>
      <c r="CY31" s="626"/>
      <c r="CZ31" s="627">
        <v>0.7</v>
      </c>
      <c r="DA31" s="628"/>
      <c r="DB31" s="628"/>
      <c r="DC31" s="629"/>
      <c r="DD31" s="602">
        <v>13613</v>
      </c>
      <c r="DE31" s="625"/>
      <c r="DF31" s="625"/>
      <c r="DG31" s="625"/>
      <c r="DH31" s="625"/>
      <c r="DI31" s="625"/>
      <c r="DJ31" s="625"/>
      <c r="DK31" s="626"/>
      <c r="DL31" s="602">
        <v>13613</v>
      </c>
      <c r="DM31" s="625"/>
      <c r="DN31" s="625"/>
      <c r="DO31" s="625"/>
      <c r="DP31" s="625"/>
      <c r="DQ31" s="625"/>
      <c r="DR31" s="625"/>
      <c r="DS31" s="625"/>
      <c r="DT31" s="625"/>
      <c r="DU31" s="625"/>
      <c r="DV31" s="626"/>
      <c r="DW31" s="598">
        <v>1</v>
      </c>
      <c r="DX31" s="619"/>
      <c r="DY31" s="619"/>
      <c r="DZ31" s="619"/>
      <c r="EA31" s="619"/>
      <c r="EB31" s="619"/>
      <c r="EC31" s="620"/>
    </row>
    <row r="32" spans="2:133" ht="11.25" customHeight="1">
      <c r="B32" s="590" t="s">
        <v>298</v>
      </c>
      <c r="C32" s="591"/>
      <c r="D32" s="591"/>
      <c r="E32" s="591"/>
      <c r="F32" s="591"/>
      <c r="G32" s="591"/>
      <c r="H32" s="591"/>
      <c r="I32" s="591"/>
      <c r="J32" s="591"/>
      <c r="K32" s="591"/>
      <c r="L32" s="591"/>
      <c r="M32" s="591"/>
      <c r="N32" s="591"/>
      <c r="O32" s="591"/>
      <c r="P32" s="591"/>
      <c r="Q32" s="592"/>
      <c r="R32" s="593">
        <v>34040</v>
      </c>
      <c r="S32" s="594"/>
      <c r="T32" s="594"/>
      <c r="U32" s="594"/>
      <c r="V32" s="594"/>
      <c r="W32" s="594"/>
      <c r="X32" s="594"/>
      <c r="Y32" s="595"/>
      <c r="Z32" s="596">
        <v>1.7</v>
      </c>
      <c r="AA32" s="596"/>
      <c r="AB32" s="596"/>
      <c r="AC32" s="596"/>
      <c r="AD32" s="597">
        <v>394</v>
      </c>
      <c r="AE32" s="597"/>
      <c r="AF32" s="597"/>
      <c r="AG32" s="597"/>
      <c r="AH32" s="597"/>
      <c r="AI32" s="597"/>
      <c r="AJ32" s="597"/>
      <c r="AK32" s="597"/>
      <c r="AL32" s="598">
        <v>0</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100</v>
      </c>
      <c r="BH32" s="661"/>
      <c r="BI32" s="661"/>
      <c r="BJ32" s="661"/>
      <c r="BK32" s="661"/>
      <c r="BL32" s="661"/>
      <c r="BM32" s="662">
        <v>100</v>
      </c>
      <c r="BN32" s="661"/>
      <c r="BO32" s="661"/>
      <c r="BP32" s="661"/>
      <c r="BQ32" s="663"/>
      <c r="BR32" s="660">
        <v>100</v>
      </c>
      <c r="BS32" s="661"/>
      <c r="BT32" s="661"/>
      <c r="BU32" s="661"/>
      <c r="BV32" s="661"/>
      <c r="BW32" s="661"/>
      <c r="BX32" s="662">
        <v>100</v>
      </c>
      <c r="BY32" s="661"/>
      <c r="BZ32" s="661"/>
      <c r="CA32" s="661"/>
      <c r="CB32" s="663"/>
      <c r="CD32" s="658"/>
      <c r="CE32" s="659"/>
      <c r="CF32" s="607" t="s">
        <v>300</v>
      </c>
      <c r="CG32" s="608"/>
      <c r="CH32" s="608"/>
      <c r="CI32" s="608"/>
      <c r="CJ32" s="608"/>
      <c r="CK32" s="608"/>
      <c r="CL32" s="608"/>
      <c r="CM32" s="608"/>
      <c r="CN32" s="608"/>
      <c r="CO32" s="608"/>
      <c r="CP32" s="608"/>
      <c r="CQ32" s="609"/>
      <c r="CR32" s="593" t="s">
        <v>112</v>
      </c>
      <c r="CS32" s="594"/>
      <c r="CT32" s="594"/>
      <c r="CU32" s="594"/>
      <c r="CV32" s="594"/>
      <c r="CW32" s="594"/>
      <c r="CX32" s="594"/>
      <c r="CY32" s="595"/>
      <c r="CZ32" s="627" t="s">
        <v>112</v>
      </c>
      <c r="DA32" s="628"/>
      <c r="DB32" s="628"/>
      <c r="DC32" s="629"/>
      <c r="DD32" s="602" t="s">
        <v>112</v>
      </c>
      <c r="DE32" s="594"/>
      <c r="DF32" s="594"/>
      <c r="DG32" s="594"/>
      <c r="DH32" s="594"/>
      <c r="DI32" s="594"/>
      <c r="DJ32" s="594"/>
      <c r="DK32" s="595"/>
      <c r="DL32" s="602" t="s">
        <v>112</v>
      </c>
      <c r="DM32" s="594"/>
      <c r="DN32" s="594"/>
      <c r="DO32" s="594"/>
      <c r="DP32" s="594"/>
      <c r="DQ32" s="594"/>
      <c r="DR32" s="594"/>
      <c r="DS32" s="594"/>
      <c r="DT32" s="594"/>
      <c r="DU32" s="594"/>
      <c r="DV32" s="595"/>
      <c r="DW32" s="598" t="s">
        <v>112</v>
      </c>
      <c r="DX32" s="619"/>
      <c r="DY32" s="619"/>
      <c r="DZ32" s="619"/>
      <c r="EA32" s="619"/>
      <c r="EB32" s="619"/>
      <c r="EC32" s="620"/>
    </row>
    <row r="33" spans="2:133" ht="11.25" customHeight="1">
      <c r="B33" s="590" t="s">
        <v>301</v>
      </c>
      <c r="C33" s="591"/>
      <c r="D33" s="591"/>
      <c r="E33" s="591"/>
      <c r="F33" s="591"/>
      <c r="G33" s="591"/>
      <c r="H33" s="591"/>
      <c r="I33" s="591"/>
      <c r="J33" s="591"/>
      <c r="K33" s="591"/>
      <c r="L33" s="591"/>
      <c r="M33" s="591"/>
      <c r="N33" s="591"/>
      <c r="O33" s="591"/>
      <c r="P33" s="591"/>
      <c r="Q33" s="592"/>
      <c r="R33" s="593">
        <v>170100</v>
      </c>
      <c r="S33" s="594"/>
      <c r="T33" s="594"/>
      <c r="U33" s="594"/>
      <c r="V33" s="594"/>
      <c r="W33" s="594"/>
      <c r="X33" s="594"/>
      <c r="Y33" s="595"/>
      <c r="Z33" s="596">
        <v>8.3000000000000007</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896930</v>
      </c>
      <c r="CS33" s="625"/>
      <c r="CT33" s="625"/>
      <c r="CU33" s="625"/>
      <c r="CV33" s="625"/>
      <c r="CW33" s="625"/>
      <c r="CX33" s="625"/>
      <c r="CY33" s="626"/>
      <c r="CZ33" s="627">
        <v>45.8</v>
      </c>
      <c r="DA33" s="628"/>
      <c r="DB33" s="628"/>
      <c r="DC33" s="629"/>
      <c r="DD33" s="602">
        <v>757629</v>
      </c>
      <c r="DE33" s="625"/>
      <c r="DF33" s="625"/>
      <c r="DG33" s="625"/>
      <c r="DH33" s="625"/>
      <c r="DI33" s="625"/>
      <c r="DJ33" s="625"/>
      <c r="DK33" s="626"/>
      <c r="DL33" s="602">
        <v>468463</v>
      </c>
      <c r="DM33" s="625"/>
      <c r="DN33" s="625"/>
      <c r="DO33" s="625"/>
      <c r="DP33" s="625"/>
      <c r="DQ33" s="625"/>
      <c r="DR33" s="625"/>
      <c r="DS33" s="625"/>
      <c r="DT33" s="625"/>
      <c r="DU33" s="625"/>
      <c r="DV33" s="626"/>
      <c r="DW33" s="598">
        <v>35.5</v>
      </c>
      <c r="DX33" s="619"/>
      <c r="DY33" s="619"/>
      <c r="DZ33" s="619"/>
      <c r="EA33" s="619"/>
      <c r="EB33" s="619"/>
      <c r="EC33" s="620"/>
    </row>
    <row r="34" spans="2:133" ht="11.25" customHeight="1">
      <c r="B34" s="590" t="s">
        <v>303</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316186</v>
      </c>
      <c r="CS34" s="594"/>
      <c r="CT34" s="594"/>
      <c r="CU34" s="594"/>
      <c r="CV34" s="594"/>
      <c r="CW34" s="594"/>
      <c r="CX34" s="594"/>
      <c r="CY34" s="595"/>
      <c r="CZ34" s="627">
        <v>16.100000000000001</v>
      </c>
      <c r="DA34" s="628"/>
      <c r="DB34" s="628"/>
      <c r="DC34" s="629"/>
      <c r="DD34" s="602">
        <v>258104</v>
      </c>
      <c r="DE34" s="594"/>
      <c r="DF34" s="594"/>
      <c r="DG34" s="594"/>
      <c r="DH34" s="594"/>
      <c r="DI34" s="594"/>
      <c r="DJ34" s="594"/>
      <c r="DK34" s="595"/>
      <c r="DL34" s="602">
        <v>198488</v>
      </c>
      <c r="DM34" s="594"/>
      <c r="DN34" s="594"/>
      <c r="DO34" s="594"/>
      <c r="DP34" s="594"/>
      <c r="DQ34" s="594"/>
      <c r="DR34" s="594"/>
      <c r="DS34" s="594"/>
      <c r="DT34" s="594"/>
      <c r="DU34" s="594"/>
      <c r="DV34" s="595"/>
      <c r="DW34" s="598">
        <v>15.1</v>
      </c>
      <c r="DX34" s="619"/>
      <c r="DY34" s="619"/>
      <c r="DZ34" s="619"/>
      <c r="EA34" s="619"/>
      <c r="EB34" s="619"/>
      <c r="EC34" s="620"/>
    </row>
    <row r="35" spans="2:133" ht="11.25" customHeight="1">
      <c r="B35" s="590" t="s">
        <v>307</v>
      </c>
      <c r="C35" s="591"/>
      <c r="D35" s="591"/>
      <c r="E35" s="591"/>
      <c r="F35" s="591"/>
      <c r="G35" s="591"/>
      <c r="H35" s="591"/>
      <c r="I35" s="591"/>
      <c r="J35" s="591"/>
      <c r="K35" s="591"/>
      <c r="L35" s="591"/>
      <c r="M35" s="591"/>
      <c r="N35" s="591"/>
      <c r="O35" s="591"/>
      <c r="P35" s="591"/>
      <c r="Q35" s="592"/>
      <c r="R35" s="593" t="s">
        <v>112</v>
      </c>
      <c r="S35" s="594"/>
      <c r="T35" s="594"/>
      <c r="U35" s="594"/>
      <c r="V35" s="594"/>
      <c r="W35" s="594"/>
      <c r="X35" s="594"/>
      <c r="Y35" s="595"/>
      <c r="Z35" s="596" t="s">
        <v>112</v>
      </c>
      <c r="AA35" s="596"/>
      <c r="AB35" s="596"/>
      <c r="AC35" s="596"/>
      <c r="AD35" s="597" t="s">
        <v>112</v>
      </c>
      <c r="AE35" s="597"/>
      <c r="AF35" s="597"/>
      <c r="AG35" s="597"/>
      <c r="AH35" s="597"/>
      <c r="AI35" s="597"/>
      <c r="AJ35" s="597"/>
      <c r="AK35" s="597"/>
      <c r="AL35" s="598" t="s">
        <v>112</v>
      </c>
      <c r="AM35" s="599"/>
      <c r="AN35" s="599"/>
      <c r="AO35" s="600"/>
      <c r="AP35" s="186"/>
      <c r="AQ35" s="604" t="s">
        <v>308</v>
      </c>
      <c r="AR35" s="605"/>
      <c r="AS35" s="605"/>
      <c r="AT35" s="605"/>
      <c r="AU35" s="605"/>
      <c r="AV35" s="605"/>
      <c r="AW35" s="605"/>
      <c r="AX35" s="605"/>
      <c r="AY35" s="606"/>
      <c r="AZ35" s="582">
        <v>144369</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1590</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62818</v>
      </c>
      <c r="CS35" s="625"/>
      <c r="CT35" s="625"/>
      <c r="CU35" s="625"/>
      <c r="CV35" s="625"/>
      <c r="CW35" s="625"/>
      <c r="CX35" s="625"/>
      <c r="CY35" s="626"/>
      <c r="CZ35" s="627">
        <v>3.2</v>
      </c>
      <c r="DA35" s="628"/>
      <c r="DB35" s="628"/>
      <c r="DC35" s="629"/>
      <c r="DD35" s="602">
        <v>60424</v>
      </c>
      <c r="DE35" s="625"/>
      <c r="DF35" s="625"/>
      <c r="DG35" s="625"/>
      <c r="DH35" s="625"/>
      <c r="DI35" s="625"/>
      <c r="DJ35" s="625"/>
      <c r="DK35" s="626"/>
      <c r="DL35" s="602">
        <v>59053</v>
      </c>
      <c r="DM35" s="625"/>
      <c r="DN35" s="625"/>
      <c r="DO35" s="625"/>
      <c r="DP35" s="625"/>
      <c r="DQ35" s="625"/>
      <c r="DR35" s="625"/>
      <c r="DS35" s="625"/>
      <c r="DT35" s="625"/>
      <c r="DU35" s="625"/>
      <c r="DV35" s="626"/>
      <c r="DW35" s="598">
        <v>4.5</v>
      </c>
      <c r="DX35" s="619"/>
      <c r="DY35" s="619"/>
      <c r="DZ35" s="619"/>
      <c r="EA35" s="619"/>
      <c r="EB35" s="619"/>
      <c r="EC35" s="620"/>
    </row>
    <row r="36" spans="2:133" ht="11.25" customHeight="1">
      <c r="B36" s="636" t="s">
        <v>311</v>
      </c>
      <c r="C36" s="637"/>
      <c r="D36" s="637"/>
      <c r="E36" s="637"/>
      <c r="F36" s="637"/>
      <c r="G36" s="637"/>
      <c r="H36" s="637"/>
      <c r="I36" s="637"/>
      <c r="J36" s="637"/>
      <c r="K36" s="637"/>
      <c r="L36" s="637"/>
      <c r="M36" s="637"/>
      <c r="N36" s="637"/>
      <c r="O36" s="637"/>
      <c r="P36" s="637"/>
      <c r="Q36" s="638"/>
      <c r="R36" s="665">
        <v>2057899</v>
      </c>
      <c r="S36" s="666"/>
      <c r="T36" s="666"/>
      <c r="U36" s="666"/>
      <c r="V36" s="666"/>
      <c r="W36" s="666"/>
      <c r="X36" s="666"/>
      <c r="Y36" s="667"/>
      <c r="Z36" s="668">
        <v>100</v>
      </c>
      <c r="AA36" s="668"/>
      <c r="AB36" s="668"/>
      <c r="AC36" s="668"/>
      <c r="AD36" s="669">
        <v>1318270</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57937</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37</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226824</v>
      </c>
      <c r="CS36" s="594"/>
      <c r="CT36" s="594"/>
      <c r="CU36" s="594"/>
      <c r="CV36" s="594"/>
      <c r="CW36" s="594"/>
      <c r="CX36" s="594"/>
      <c r="CY36" s="595"/>
      <c r="CZ36" s="627">
        <v>11.6</v>
      </c>
      <c r="DA36" s="628"/>
      <c r="DB36" s="628"/>
      <c r="DC36" s="629"/>
      <c r="DD36" s="602">
        <v>169008</v>
      </c>
      <c r="DE36" s="594"/>
      <c r="DF36" s="594"/>
      <c r="DG36" s="594"/>
      <c r="DH36" s="594"/>
      <c r="DI36" s="594"/>
      <c r="DJ36" s="594"/>
      <c r="DK36" s="595"/>
      <c r="DL36" s="602">
        <v>156107</v>
      </c>
      <c r="DM36" s="594"/>
      <c r="DN36" s="594"/>
      <c r="DO36" s="594"/>
      <c r="DP36" s="594"/>
      <c r="DQ36" s="594"/>
      <c r="DR36" s="594"/>
      <c r="DS36" s="594"/>
      <c r="DT36" s="594"/>
      <c r="DU36" s="594"/>
      <c r="DV36" s="595"/>
      <c r="DW36" s="598">
        <v>11.8</v>
      </c>
      <c r="DX36" s="619"/>
      <c r="DY36" s="619"/>
      <c r="DZ36" s="619"/>
      <c r="EA36" s="619"/>
      <c r="EB36" s="619"/>
      <c r="EC36" s="620"/>
    </row>
    <row r="37" spans="2:133" ht="11.25" customHeight="1">
      <c r="AQ37" s="672" t="s">
        <v>315</v>
      </c>
      <c r="AR37" s="673"/>
      <c r="AS37" s="673"/>
      <c r="AT37" s="673"/>
      <c r="AU37" s="673"/>
      <c r="AV37" s="673"/>
      <c r="AW37" s="673"/>
      <c r="AX37" s="673"/>
      <c r="AY37" s="674"/>
      <c r="AZ37" s="593" t="s">
        <v>316</v>
      </c>
      <c r="BA37" s="594"/>
      <c r="BB37" s="594"/>
      <c r="BC37" s="594"/>
      <c r="BD37" s="625"/>
      <c r="BE37" s="625"/>
      <c r="BF37" s="650"/>
      <c r="BG37" s="607" t="s">
        <v>317</v>
      </c>
      <c r="BH37" s="608"/>
      <c r="BI37" s="608"/>
      <c r="BJ37" s="608"/>
      <c r="BK37" s="608"/>
      <c r="BL37" s="608"/>
      <c r="BM37" s="608"/>
      <c r="BN37" s="608"/>
      <c r="BO37" s="608"/>
      <c r="BP37" s="608"/>
      <c r="BQ37" s="608"/>
      <c r="BR37" s="608"/>
      <c r="BS37" s="608"/>
      <c r="BT37" s="608"/>
      <c r="BU37" s="609"/>
      <c r="BV37" s="593">
        <v>229</v>
      </c>
      <c r="BW37" s="594"/>
      <c r="BX37" s="594"/>
      <c r="BY37" s="594"/>
      <c r="BZ37" s="594"/>
      <c r="CA37" s="594"/>
      <c r="CB37" s="603"/>
      <c r="CD37" s="607" t="s">
        <v>318</v>
      </c>
      <c r="CE37" s="608"/>
      <c r="CF37" s="608"/>
      <c r="CG37" s="608"/>
      <c r="CH37" s="608"/>
      <c r="CI37" s="608"/>
      <c r="CJ37" s="608"/>
      <c r="CK37" s="608"/>
      <c r="CL37" s="608"/>
      <c r="CM37" s="608"/>
      <c r="CN37" s="608"/>
      <c r="CO37" s="608"/>
      <c r="CP37" s="608"/>
      <c r="CQ37" s="609"/>
      <c r="CR37" s="593">
        <v>97378</v>
      </c>
      <c r="CS37" s="625"/>
      <c r="CT37" s="625"/>
      <c r="CU37" s="625"/>
      <c r="CV37" s="625"/>
      <c r="CW37" s="625"/>
      <c r="CX37" s="625"/>
      <c r="CY37" s="626"/>
      <c r="CZ37" s="627">
        <v>5</v>
      </c>
      <c r="DA37" s="628"/>
      <c r="DB37" s="628"/>
      <c r="DC37" s="629"/>
      <c r="DD37" s="602">
        <v>61178</v>
      </c>
      <c r="DE37" s="625"/>
      <c r="DF37" s="625"/>
      <c r="DG37" s="625"/>
      <c r="DH37" s="625"/>
      <c r="DI37" s="625"/>
      <c r="DJ37" s="625"/>
      <c r="DK37" s="626"/>
      <c r="DL37" s="602">
        <v>60516</v>
      </c>
      <c r="DM37" s="625"/>
      <c r="DN37" s="625"/>
      <c r="DO37" s="625"/>
      <c r="DP37" s="625"/>
      <c r="DQ37" s="625"/>
      <c r="DR37" s="625"/>
      <c r="DS37" s="625"/>
      <c r="DT37" s="625"/>
      <c r="DU37" s="625"/>
      <c r="DV37" s="626"/>
      <c r="DW37" s="598">
        <v>4.5999999999999996</v>
      </c>
      <c r="DX37" s="619"/>
      <c r="DY37" s="619"/>
      <c r="DZ37" s="619"/>
      <c r="EA37" s="619"/>
      <c r="EB37" s="619"/>
      <c r="EC37" s="620"/>
    </row>
    <row r="38" spans="2:133" ht="11.25" customHeight="1">
      <c r="AQ38" s="672" t="s">
        <v>319</v>
      </c>
      <c r="AR38" s="673"/>
      <c r="AS38" s="673"/>
      <c r="AT38" s="673"/>
      <c r="AU38" s="673"/>
      <c r="AV38" s="673"/>
      <c r="AW38" s="673"/>
      <c r="AX38" s="673"/>
      <c r="AY38" s="674"/>
      <c r="AZ38" s="593" t="s">
        <v>320</v>
      </c>
      <c r="BA38" s="594"/>
      <c r="BB38" s="594"/>
      <c r="BC38" s="594"/>
      <c r="BD38" s="625"/>
      <c r="BE38" s="625"/>
      <c r="BF38" s="650"/>
      <c r="BG38" s="607" t="s">
        <v>321</v>
      </c>
      <c r="BH38" s="608"/>
      <c r="BI38" s="608"/>
      <c r="BJ38" s="608"/>
      <c r="BK38" s="608"/>
      <c r="BL38" s="608"/>
      <c r="BM38" s="608"/>
      <c r="BN38" s="608"/>
      <c r="BO38" s="608"/>
      <c r="BP38" s="608"/>
      <c r="BQ38" s="608"/>
      <c r="BR38" s="608"/>
      <c r="BS38" s="608"/>
      <c r="BT38" s="608"/>
      <c r="BU38" s="609"/>
      <c r="BV38" s="593">
        <v>406</v>
      </c>
      <c r="BW38" s="594"/>
      <c r="BX38" s="594"/>
      <c r="BY38" s="594"/>
      <c r="BZ38" s="594"/>
      <c r="CA38" s="594"/>
      <c r="CB38" s="603"/>
      <c r="CD38" s="607" t="s">
        <v>322</v>
      </c>
      <c r="CE38" s="608"/>
      <c r="CF38" s="608"/>
      <c r="CG38" s="608"/>
      <c r="CH38" s="608"/>
      <c r="CI38" s="608"/>
      <c r="CJ38" s="608"/>
      <c r="CK38" s="608"/>
      <c r="CL38" s="608"/>
      <c r="CM38" s="608"/>
      <c r="CN38" s="608"/>
      <c r="CO38" s="608"/>
      <c r="CP38" s="608"/>
      <c r="CQ38" s="609"/>
      <c r="CR38" s="593">
        <v>144369</v>
      </c>
      <c r="CS38" s="594"/>
      <c r="CT38" s="594"/>
      <c r="CU38" s="594"/>
      <c r="CV38" s="594"/>
      <c r="CW38" s="594"/>
      <c r="CX38" s="594"/>
      <c r="CY38" s="595"/>
      <c r="CZ38" s="627">
        <v>7.4</v>
      </c>
      <c r="DA38" s="628"/>
      <c r="DB38" s="628"/>
      <c r="DC38" s="629"/>
      <c r="DD38" s="602">
        <v>128231</v>
      </c>
      <c r="DE38" s="594"/>
      <c r="DF38" s="594"/>
      <c r="DG38" s="594"/>
      <c r="DH38" s="594"/>
      <c r="DI38" s="594"/>
      <c r="DJ38" s="594"/>
      <c r="DK38" s="595"/>
      <c r="DL38" s="602">
        <v>54815</v>
      </c>
      <c r="DM38" s="594"/>
      <c r="DN38" s="594"/>
      <c r="DO38" s="594"/>
      <c r="DP38" s="594"/>
      <c r="DQ38" s="594"/>
      <c r="DR38" s="594"/>
      <c r="DS38" s="594"/>
      <c r="DT38" s="594"/>
      <c r="DU38" s="594"/>
      <c r="DV38" s="595"/>
      <c r="DW38" s="598">
        <v>4.2</v>
      </c>
      <c r="DX38" s="619"/>
      <c r="DY38" s="619"/>
      <c r="DZ38" s="619"/>
      <c r="EA38" s="619"/>
      <c r="EB38" s="619"/>
      <c r="EC38" s="620"/>
    </row>
    <row r="39" spans="2:133" ht="11.25" customHeight="1">
      <c r="AQ39" s="672" t="s">
        <v>323</v>
      </c>
      <c r="AR39" s="673"/>
      <c r="AS39" s="673"/>
      <c r="AT39" s="673"/>
      <c r="AU39" s="673"/>
      <c r="AV39" s="673"/>
      <c r="AW39" s="673"/>
      <c r="AX39" s="673"/>
      <c r="AY39" s="674"/>
      <c r="AZ39" s="593" t="s">
        <v>320</v>
      </c>
      <c r="BA39" s="594"/>
      <c r="BB39" s="594"/>
      <c r="BC39" s="594"/>
      <c r="BD39" s="625"/>
      <c r="BE39" s="625"/>
      <c r="BF39" s="650"/>
      <c r="BG39" s="678" t="s">
        <v>324</v>
      </c>
      <c r="BH39" s="679"/>
      <c r="BI39" s="679"/>
      <c r="BJ39" s="679"/>
      <c r="BK39" s="679"/>
      <c r="BL39" s="187"/>
      <c r="BM39" s="608" t="s">
        <v>325</v>
      </c>
      <c r="BN39" s="608"/>
      <c r="BO39" s="608"/>
      <c r="BP39" s="608"/>
      <c r="BQ39" s="608"/>
      <c r="BR39" s="608"/>
      <c r="BS39" s="608"/>
      <c r="BT39" s="608"/>
      <c r="BU39" s="609"/>
      <c r="BV39" s="593">
        <v>38</v>
      </c>
      <c r="BW39" s="594"/>
      <c r="BX39" s="594"/>
      <c r="BY39" s="594"/>
      <c r="BZ39" s="594"/>
      <c r="CA39" s="594"/>
      <c r="CB39" s="603"/>
      <c r="CD39" s="607" t="s">
        <v>326</v>
      </c>
      <c r="CE39" s="608"/>
      <c r="CF39" s="608"/>
      <c r="CG39" s="608"/>
      <c r="CH39" s="608"/>
      <c r="CI39" s="608"/>
      <c r="CJ39" s="608"/>
      <c r="CK39" s="608"/>
      <c r="CL39" s="608"/>
      <c r="CM39" s="608"/>
      <c r="CN39" s="608"/>
      <c r="CO39" s="608"/>
      <c r="CP39" s="608"/>
      <c r="CQ39" s="609"/>
      <c r="CR39" s="593">
        <v>145371</v>
      </c>
      <c r="CS39" s="625"/>
      <c r="CT39" s="625"/>
      <c r="CU39" s="625"/>
      <c r="CV39" s="625"/>
      <c r="CW39" s="625"/>
      <c r="CX39" s="625"/>
      <c r="CY39" s="626"/>
      <c r="CZ39" s="627">
        <v>7.4</v>
      </c>
      <c r="DA39" s="628"/>
      <c r="DB39" s="628"/>
      <c r="DC39" s="629"/>
      <c r="DD39" s="602">
        <v>140500</v>
      </c>
      <c r="DE39" s="625"/>
      <c r="DF39" s="625"/>
      <c r="DG39" s="625"/>
      <c r="DH39" s="625"/>
      <c r="DI39" s="625"/>
      <c r="DJ39" s="625"/>
      <c r="DK39" s="626"/>
      <c r="DL39" s="602" t="s">
        <v>320</v>
      </c>
      <c r="DM39" s="625"/>
      <c r="DN39" s="625"/>
      <c r="DO39" s="625"/>
      <c r="DP39" s="625"/>
      <c r="DQ39" s="625"/>
      <c r="DR39" s="625"/>
      <c r="DS39" s="625"/>
      <c r="DT39" s="625"/>
      <c r="DU39" s="625"/>
      <c r="DV39" s="626"/>
      <c r="DW39" s="598" t="s">
        <v>320</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327</v>
      </c>
      <c r="AR40" s="673"/>
      <c r="AS40" s="673"/>
      <c r="AT40" s="673"/>
      <c r="AU40" s="673"/>
      <c r="AV40" s="673"/>
      <c r="AW40" s="673"/>
      <c r="AX40" s="673"/>
      <c r="AY40" s="674"/>
      <c r="AZ40" s="593">
        <v>29021</v>
      </c>
      <c r="BA40" s="594"/>
      <c r="BB40" s="594"/>
      <c r="BC40" s="594"/>
      <c r="BD40" s="625"/>
      <c r="BE40" s="625"/>
      <c r="BF40" s="650"/>
      <c r="BG40" s="678"/>
      <c r="BH40" s="679"/>
      <c r="BI40" s="679"/>
      <c r="BJ40" s="679"/>
      <c r="BK40" s="679"/>
      <c r="BL40" s="187"/>
      <c r="BM40" s="608" t="s">
        <v>328</v>
      </c>
      <c r="BN40" s="608"/>
      <c r="BO40" s="608"/>
      <c r="BP40" s="608"/>
      <c r="BQ40" s="608"/>
      <c r="BR40" s="608"/>
      <c r="BS40" s="608"/>
      <c r="BT40" s="608"/>
      <c r="BU40" s="609"/>
      <c r="BV40" s="593">
        <v>112</v>
      </c>
      <c r="BW40" s="594"/>
      <c r="BX40" s="594"/>
      <c r="BY40" s="594"/>
      <c r="BZ40" s="594"/>
      <c r="CA40" s="594"/>
      <c r="CB40" s="603"/>
      <c r="CD40" s="607" t="s">
        <v>329</v>
      </c>
      <c r="CE40" s="608"/>
      <c r="CF40" s="608"/>
      <c r="CG40" s="608"/>
      <c r="CH40" s="608"/>
      <c r="CI40" s="608"/>
      <c r="CJ40" s="608"/>
      <c r="CK40" s="608"/>
      <c r="CL40" s="608"/>
      <c r="CM40" s="608"/>
      <c r="CN40" s="608"/>
      <c r="CO40" s="608"/>
      <c r="CP40" s="608"/>
      <c r="CQ40" s="609"/>
      <c r="CR40" s="593">
        <v>1362</v>
      </c>
      <c r="CS40" s="594"/>
      <c r="CT40" s="594"/>
      <c r="CU40" s="594"/>
      <c r="CV40" s="594"/>
      <c r="CW40" s="594"/>
      <c r="CX40" s="594"/>
      <c r="CY40" s="595"/>
      <c r="CZ40" s="627">
        <v>0.1</v>
      </c>
      <c r="DA40" s="628"/>
      <c r="DB40" s="628"/>
      <c r="DC40" s="629"/>
      <c r="DD40" s="602">
        <v>1362</v>
      </c>
      <c r="DE40" s="594"/>
      <c r="DF40" s="594"/>
      <c r="DG40" s="594"/>
      <c r="DH40" s="594"/>
      <c r="DI40" s="594"/>
      <c r="DJ40" s="594"/>
      <c r="DK40" s="595"/>
      <c r="DL40" s="602" t="s">
        <v>320</v>
      </c>
      <c r="DM40" s="594"/>
      <c r="DN40" s="594"/>
      <c r="DO40" s="594"/>
      <c r="DP40" s="594"/>
      <c r="DQ40" s="594"/>
      <c r="DR40" s="594"/>
      <c r="DS40" s="594"/>
      <c r="DT40" s="594"/>
      <c r="DU40" s="594"/>
      <c r="DV40" s="595"/>
      <c r="DW40" s="598" t="s">
        <v>320</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330</v>
      </c>
      <c r="AR41" s="614"/>
      <c r="AS41" s="614"/>
      <c r="AT41" s="614"/>
      <c r="AU41" s="614"/>
      <c r="AV41" s="614"/>
      <c r="AW41" s="614"/>
      <c r="AX41" s="614"/>
      <c r="AY41" s="615"/>
      <c r="AZ41" s="665">
        <v>57411</v>
      </c>
      <c r="BA41" s="666"/>
      <c r="BB41" s="666"/>
      <c r="BC41" s="666"/>
      <c r="BD41" s="661"/>
      <c r="BE41" s="661"/>
      <c r="BF41" s="663"/>
      <c r="BG41" s="680"/>
      <c r="BH41" s="681"/>
      <c r="BI41" s="681"/>
      <c r="BJ41" s="681"/>
      <c r="BK41" s="681"/>
      <c r="BL41" s="189"/>
      <c r="BM41" s="614" t="s">
        <v>331</v>
      </c>
      <c r="BN41" s="614"/>
      <c r="BO41" s="614"/>
      <c r="BP41" s="614"/>
      <c r="BQ41" s="614"/>
      <c r="BR41" s="614"/>
      <c r="BS41" s="614"/>
      <c r="BT41" s="614"/>
      <c r="BU41" s="615"/>
      <c r="BV41" s="665">
        <v>271</v>
      </c>
      <c r="BW41" s="666"/>
      <c r="BX41" s="666"/>
      <c r="BY41" s="666"/>
      <c r="BZ41" s="666"/>
      <c r="CA41" s="666"/>
      <c r="CB41" s="675"/>
      <c r="CD41" s="607" t="s">
        <v>332</v>
      </c>
      <c r="CE41" s="608"/>
      <c r="CF41" s="608"/>
      <c r="CG41" s="608"/>
      <c r="CH41" s="608"/>
      <c r="CI41" s="608"/>
      <c r="CJ41" s="608"/>
      <c r="CK41" s="608"/>
      <c r="CL41" s="608"/>
      <c r="CM41" s="608"/>
      <c r="CN41" s="608"/>
      <c r="CO41" s="608"/>
      <c r="CP41" s="608"/>
      <c r="CQ41" s="609"/>
      <c r="CR41" s="593" t="s">
        <v>316</v>
      </c>
      <c r="CS41" s="625"/>
      <c r="CT41" s="625"/>
      <c r="CU41" s="625"/>
      <c r="CV41" s="625"/>
      <c r="CW41" s="625"/>
      <c r="CX41" s="625"/>
      <c r="CY41" s="626"/>
      <c r="CZ41" s="627" t="s">
        <v>316</v>
      </c>
      <c r="DA41" s="628"/>
      <c r="DB41" s="628"/>
      <c r="DC41" s="629"/>
      <c r="DD41" s="602" t="s">
        <v>316</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465740</v>
      </c>
      <c r="CS42" s="594"/>
      <c r="CT42" s="594"/>
      <c r="CU42" s="594"/>
      <c r="CV42" s="594"/>
      <c r="CW42" s="594"/>
      <c r="CX42" s="594"/>
      <c r="CY42" s="595"/>
      <c r="CZ42" s="627">
        <v>23.8</v>
      </c>
      <c r="DA42" s="676"/>
      <c r="DB42" s="676"/>
      <c r="DC42" s="677"/>
      <c r="DD42" s="602">
        <v>204577</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20659</v>
      </c>
      <c r="CS43" s="625"/>
      <c r="CT43" s="625"/>
      <c r="CU43" s="625"/>
      <c r="CV43" s="625"/>
      <c r="CW43" s="625"/>
      <c r="CX43" s="625"/>
      <c r="CY43" s="626"/>
      <c r="CZ43" s="627">
        <v>1.1000000000000001</v>
      </c>
      <c r="DA43" s="628"/>
      <c r="DB43" s="628"/>
      <c r="DC43" s="629"/>
      <c r="DD43" s="602">
        <v>20659</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337</v>
      </c>
      <c r="CD44" s="699" t="s">
        <v>288</v>
      </c>
      <c r="CE44" s="700"/>
      <c r="CF44" s="590" t="s">
        <v>338</v>
      </c>
      <c r="CG44" s="591"/>
      <c r="CH44" s="591"/>
      <c r="CI44" s="591"/>
      <c r="CJ44" s="591"/>
      <c r="CK44" s="591"/>
      <c r="CL44" s="591"/>
      <c r="CM44" s="591"/>
      <c r="CN44" s="591"/>
      <c r="CO44" s="591"/>
      <c r="CP44" s="591"/>
      <c r="CQ44" s="592"/>
      <c r="CR44" s="593">
        <v>465740</v>
      </c>
      <c r="CS44" s="594"/>
      <c r="CT44" s="594"/>
      <c r="CU44" s="594"/>
      <c r="CV44" s="594"/>
      <c r="CW44" s="594"/>
      <c r="CX44" s="594"/>
      <c r="CY44" s="595"/>
      <c r="CZ44" s="627">
        <v>23.8</v>
      </c>
      <c r="DA44" s="676"/>
      <c r="DB44" s="676"/>
      <c r="DC44" s="677"/>
      <c r="DD44" s="602">
        <v>204577</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339</v>
      </c>
      <c r="CG45" s="591"/>
      <c r="CH45" s="591"/>
      <c r="CI45" s="591"/>
      <c r="CJ45" s="591"/>
      <c r="CK45" s="591"/>
      <c r="CL45" s="591"/>
      <c r="CM45" s="591"/>
      <c r="CN45" s="591"/>
      <c r="CO45" s="591"/>
      <c r="CP45" s="591"/>
      <c r="CQ45" s="592"/>
      <c r="CR45" s="593">
        <v>176394</v>
      </c>
      <c r="CS45" s="625"/>
      <c r="CT45" s="625"/>
      <c r="CU45" s="625"/>
      <c r="CV45" s="625"/>
      <c r="CW45" s="625"/>
      <c r="CX45" s="625"/>
      <c r="CY45" s="626"/>
      <c r="CZ45" s="627">
        <v>9</v>
      </c>
      <c r="DA45" s="628"/>
      <c r="DB45" s="628"/>
      <c r="DC45" s="629"/>
      <c r="DD45" s="602">
        <v>54034</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340</v>
      </c>
      <c r="CG46" s="591"/>
      <c r="CH46" s="591"/>
      <c r="CI46" s="591"/>
      <c r="CJ46" s="591"/>
      <c r="CK46" s="591"/>
      <c r="CL46" s="591"/>
      <c r="CM46" s="591"/>
      <c r="CN46" s="591"/>
      <c r="CO46" s="591"/>
      <c r="CP46" s="591"/>
      <c r="CQ46" s="592"/>
      <c r="CR46" s="593">
        <v>289346</v>
      </c>
      <c r="CS46" s="594"/>
      <c r="CT46" s="594"/>
      <c r="CU46" s="594"/>
      <c r="CV46" s="594"/>
      <c r="CW46" s="594"/>
      <c r="CX46" s="594"/>
      <c r="CY46" s="595"/>
      <c r="CZ46" s="627">
        <v>14.8</v>
      </c>
      <c r="DA46" s="676"/>
      <c r="DB46" s="676"/>
      <c r="DC46" s="677"/>
      <c r="DD46" s="602">
        <v>150543</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341</v>
      </c>
      <c r="CG47" s="591"/>
      <c r="CH47" s="591"/>
      <c r="CI47" s="591"/>
      <c r="CJ47" s="591"/>
      <c r="CK47" s="591"/>
      <c r="CL47" s="591"/>
      <c r="CM47" s="591"/>
      <c r="CN47" s="591"/>
      <c r="CO47" s="591"/>
      <c r="CP47" s="591"/>
      <c r="CQ47" s="592"/>
      <c r="CR47" s="593" t="s">
        <v>320</v>
      </c>
      <c r="CS47" s="625"/>
      <c r="CT47" s="625"/>
      <c r="CU47" s="625"/>
      <c r="CV47" s="625"/>
      <c r="CW47" s="625"/>
      <c r="CX47" s="625"/>
      <c r="CY47" s="626"/>
      <c r="CZ47" s="627" t="s">
        <v>320</v>
      </c>
      <c r="DA47" s="628"/>
      <c r="DB47" s="628"/>
      <c r="DC47" s="629"/>
      <c r="DD47" s="602" t="s">
        <v>320</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342</v>
      </c>
      <c r="CG48" s="591"/>
      <c r="CH48" s="591"/>
      <c r="CI48" s="591"/>
      <c r="CJ48" s="591"/>
      <c r="CK48" s="591"/>
      <c r="CL48" s="591"/>
      <c r="CM48" s="591"/>
      <c r="CN48" s="591"/>
      <c r="CO48" s="591"/>
      <c r="CP48" s="591"/>
      <c r="CQ48" s="592"/>
      <c r="CR48" s="593" t="s">
        <v>320</v>
      </c>
      <c r="CS48" s="594"/>
      <c r="CT48" s="594"/>
      <c r="CU48" s="594"/>
      <c r="CV48" s="594"/>
      <c r="CW48" s="594"/>
      <c r="CX48" s="594"/>
      <c r="CY48" s="595"/>
      <c r="CZ48" s="627" t="s">
        <v>320</v>
      </c>
      <c r="DA48" s="676"/>
      <c r="DB48" s="676"/>
      <c r="DC48" s="677"/>
      <c r="DD48" s="602" t="s">
        <v>320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343</v>
      </c>
      <c r="CE49" s="637"/>
      <c r="CF49" s="637"/>
      <c r="CG49" s="637"/>
      <c r="CH49" s="637"/>
      <c r="CI49" s="637"/>
      <c r="CJ49" s="637"/>
      <c r="CK49" s="637"/>
      <c r="CL49" s="637"/>
      <c r="CM49" s="637"/>
      <c r="CN49" s="637"/>
      <c r="CO49" s="637"/>
      <c r="CP49" s="637"/>
      <c r="CQ49" s="638"/>
      <c r="CR49" s="665">
        <v>1958485</v>
      </c>
      <c r="CS49" s="661"/>
      <c r="CT49" s="661"/>
      <c r="CU49" s="661"/>
      <c r="CV49" s="661"/>
      <c r="CW49" s="661"/>
      <c r="CX49" s="661"/>
      <c r="CY49" s="688"/>
      <c r="CZ49" s="689">
        <v>100</v>
      </c>
      <c r="DA49" s="690"/>
      <c r="DB49" s="690"/>
      <c r="DC49" s="691"/>
      <c r="DD49" s="692">
        <v>1493779</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366</v>
      </c>
      <c r="C7" s="720"/>
      <c r="D7" s="720"/>
      <c r="E7" s="720"/>
      <c r="F7" s="720"/>
      <c r="G7" s="720"/>
      <c r="H7" s="720"/>
      <c r="I7" s="720"/>
      <c r="J7" s="720"/>
      <c r="K7" s="720"/>
      <c r="L7" s="720"/>
      <c r="M7" s="720"/>
      <c r="N7" s="720"/>
      <c r="O7" s="720"/>
      <c r="P7" s="721"/>
      <c r="Q7" s="722">
        <v>2058</v>
      </c>
      <c r="R7" s="723"/>
      <c r="S7" s="723"/>
      <c r="T7" s="723"/>
      <c r="U7" s="723"/>
      <c r="V7" s="723">
        <v>1959</v>
      </c>
      <c r="W7" s="723"/>
      <c r="X7" s="723"/>
      <c r="Y7" s="723"/>
      <c r="Z7" s="723"/>
      <c r="AA7" s="723">
        <v>99</v>
      </c>
      <c r="AB7" s="723"/>
      <c r="AC7" s="723"/>
      <c r="AD7" s="723"/>
      <c r="AE7" s="724"/>
      <c r="AF7" s="725">
        <v>32</v>
      </c>
      <c r="AG7" s="726"/>
      <c r="AH7" s="726"/>
      <c r="AI7" s="726"/>
      <c r="AJ7" s="727"/>
      <c r="AK7" s="762">
        <v>14</v>
      </c>
      <c r="AL7" s="763"/>
      <c r="AM7" s="763"/>
      <c r="AN7" s="763"/>
      <c r="AO7" s="763"/>
      <c r="AP7" s="763">
        <v>1234</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528</v>
      </c>
      <c r="BT7" s="767"/>
      <c r="BU7" s="767"/>
      <c r="BV7" s="767"/>
      <c r="BW7" s="767"/>
      <c r="BX7" s="767"/>
      <c r="BY7" s="767"/>
      <c r="BZ7" s="767"/>
      <c r="CA7" s="767"/>
      <c r="CB7" s="767"/>
      <c r="CC7" s="767"/>
      <c r="CD7" s="767"/>
      <c r="CE7" s="767"/>
      <c r="CF7" s="767"/>
      <c r="CG7" s="768"/>
      <c r="CH7" s="759">
        <v>-2</v>
      </c>
      <c r="CI7" s="760"/>
      <c r="CJ7" s="760"/>
      <c r="CK7" s="760"/>
      <c r="CL7" s="761"/>
      <c r="CM7" s="759">
        <v>14</v>
      </c>
      <c r="CN7" s="760"/>
      <c r="CO7" s="760"/>
      <c r="CP7" s="760"/>
      <c r="CQ7" s="761"/>
      <c r="CR7" s="759">
        <v>5</v>
      </c>
      <c r="CS7" s="760"/>
      <c r="CT7" s="760"/>
      <c r="CU7" s="760"/>
      <c r="CV7" s="761"/>
      <c r="CW7" s="759" t="s">
        <v>529</v>
      </c>
      <c r="CX7" s="760"/>
      <c r="CY7" s="760"/>
      <c r="CZ7" s="760"/>
      <c r="DA7" s="761"/>
      <c r="DB7" s="759" t="s">
        <v>529</v>
      </c>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3"/>
      <c r="AL22" s="794"/>
      <c r="AM22" s="794"/>
      <c r="AN22" s="794"/>
      <c r="AO22" s="794"/>
      <c r="AP22" s="794"/>
      <c r="AQ22" s="794"/>
      <c r="AR22" s="794"/>
      <c r="AS22" s="794"/>
      <c r="AT22" s="794"/>
      <c r="AU22" s="795"/>
      <c r="AV22" s="795"/>
      <c r="AW22" s="795"/>
      <c r="AX22" s="795"/>
      <c r="AY22" s="796"/>
      <c r="AZ22" s="797" t="s">
        <v>367</v>
      </c>
      <c r="BA22" s="797"/>
      <c r="BB22" s="797"/>
      <c r="BC22" s="797"/>
      <c r="BD22" s="798"/>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368</v>
      </c>
      <c r="B23" s="778" t="s">
        <v>369</v>
      </c>
      <c r="C23" s="779"/>
      <c r="D23" s="779"/>
      <c r="E23" s="779"/>
      <c r="F23" s="779"/>
      <c r="G23" s="779"/>
      <c r="H23" s="779"/>
      <c r="I23" s="779"/>
      <c r="J23" s="779"/>
      <c r="K23" s="779"/>
      <c r="L23" s="779"/>
      <c r="M23" s="779"/>
      <c r="N23" s="779"/>
      <c r="O23" s="779"/>
      <c r="P23" s="780"/>
      <c r="Q23" s="781">
        <f>Q7</f>
        <v>2058</v>
      </c>
      <c r="R23" s="782"/>
      <c r="S23" s="782"/>
      <c r="T23" s="782"/>
      <c r="U23" s="782"/>
      <c r="V23" s="783">
        <f t="shared" ref="V23" si="0">V7</f>
        <v>1959</v>
      </c>
      <c r="W23" s="784"/>
      <c r="X23" s="784"/>
      <c r="Y23" s="784"/>
      <c r="Z23" s="785"/>
      <c r="AA23" s="783">
        <f t="shared" ref="AA23" si="1">AA7</f>
        <v>99</v>
      </c>
      <c r="AB23" s="784"/>
      <c r="AC23" s="784"/>
      <c r="AD23" s="784"/>
      <c r="AE23" s="786"/>
      <c r="AF23" s="787">
        <v>32</v>
      </c>
      <c r="AG23" s="782"/>
      <c r="AH23" s="782"/>
      <c r="AI23" s="782"/>
      <c r="AJ23" s="788"/>
      <c r="AK23" s="789"/>
      <c r="AL23" s="790"/>
      <c r="AM23" s="790"/>
      <c r="AN23" s="790"/>
      <c r="AO23" s="790"/>
      <c r="AP23" s="782">
        <f>AP7</f>
        <v>1234</v>
      </c>
      <c r="AQ23" s="782"/>
      <c r="AR23" s="782"/>
      <c r="AS23" s="782"/>
      <c r="AT23" s="782"/>
      <c r="AU23" s="791"/>
      <c r="AV23" s="791"/>
      <c r="AW23" s="791"/>
      <c r="AX23" s="791"/>
      <c r="AY23" s="792"/>
      <c r="AZ23" s="800" t="s">
        <v>112</v>
      </c>
      <c r="BA23" s="784"/>
      <c r="BB23" s="784"/>
      <c r="BC23" s="784"/>
      <c r="BD23" s="786"/>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9" t="s">
        <v>370</v>
      </c>
      <c r="B24" s="799"/>
      <c r="C24" s="799"/>
      <c r="D24" s="799"/>
      <c r="E24" s="799"/>
      <c r="F24" s="799"/>
      <c r="G24" s="799"/>
      <c r="H24" s="799"/>
      <c r="I24" s="799"/>
      <c r="J24" s="799"/>
      <c r="K24" s="799"/>
      <c r="L24" s="799"/>
      <c r="M24" s="799"/>
      <c r="N24" s="799"/>
      <c r="O24" s="799"/>
      <c r="P24" s="799"/>
      <c r="Q24" s="799"/>
      <c r="R24" s="799"/>
      <c r="S24" s="799"/>
      <c r="T24" s="799"/>
      <c r="U24" s="799"/>
      <c r="V24" s="799"/>
      <c r="W24" s="799"/>
      <c r="X24" s="799"/>
      <c r="Y24" s="799"/>
      <c r="Z24" s="799"/>
      <c r="AA24" s="799"/>
      <c r="AB24" s="799"/>
      <c r="AC24" s="799"/>
      <c r="AD24" s="799"/>
      <c r="AE24" s="799"/>
      <c r="AF24" s="799"/>
      <c r="AG24" s="799"/>
      <c r="AH24" s="799"/>
      <c r="AI24" s="799"/>
      <c r="AJ24" s="799"/>
      <c r="AK24" s="799"/>
      <c r="AL24" s="799"/>
      <c r="AM24" s="799"/>
      <c r="AN24" s="799"/>
      <c r="AO24" s="799"/>
      <c r="AP24" s="799"/>
      <c r="AQ24" s="799"/>
      <c r="AR24" s="799"/>
      <c r="AS24" s="799"/>
      <c r="AT24" s="799"/>
      <c r="AU24" s="799"/>
      <c r="AV24" s="799"/>
      <c r="AW24" s="799"/>
      <c r="AX24" s="799"/>
      <c r="AY24" s="799"/>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349</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1" t="s">
        <v>375</v>
      </c>
      <c r="AG26" s="802"/>
      <c r="AH26" s="802"/>
      <c r="AI26" s="802"/>
      <c r="AJ26" s="803"/>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4"/>
      <c r="AG27" s="805"/>
      <c r="AH27" s="805"/>
      <c r="AI27" s="805"/>
      <c r="AJ27" s="806"/>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380</v>
      </c>
      <c r="C28" s="720"/>
      <c r="D28" s="720"/>
      <c r="E28" s="720"/>
      <c r="F28" s="720"/>
      <c r="G28" s="720"/>
      <c r="H28" s="720"/>
      <c r="I28" s="720"/>
      <c r="J28" s="720"/>
      <c r="K28" s="720"/>
      <c r="L28" s="720"/>
      <c r="M28" s="720"/>
      <c r="N28" s="720"/>
      <c r="O28" s="720"/>
      <c r="P28" s="721"/>
      <c r="Q28" s="811">
        <v>180</v>
      </c>
      <c r="R28" s="812"/>
      <c r="S28" s="812"/>
      <c r="T28" s="812"/>
      <c r="U28" s="812"/>
      <c r="V28" s="812">
        <v>178</v>
      </c>
      <c r="W28" s="812"/>
      <c r="X28" s="812"/>
      <c r="Y28" s="812"/>
      <c r="Z28" s="812"/>
      <c r="AA28" s="812">
        <v>2</v>
      </c>
      <c r="AB28" s="812"/>
      <c r="AC28" s="812"/>
      <c r="AD28" s="812"/>
      <c r="AE28" s="813"/>
      <c r="AF28" s="814">
        <v>2</v>
      </c>
      <c r="AG28" s="812"/>
      <c r="AH28" s="812"/>
      <c r="AI28" s="812"/>
      <c r="AJ28" s="815"/>
      <c r="AK28" s="816">
        <v>25</v>
      </c>
      <c r="AL28" s="807"/>
      <c r="AM28" s="807"/>
      <c r="AN28" s="807"/>
      <c r="AO28" s="807"/>
      <c r="AP28" s="807" t="s">
        <v>529</v>
      </c>
      <c r="AQ28" s="807"/>
      <c r="AR28" s="807"/>
      <c r="AS28" s="807"/>
      <c r="AT28" s="807"/>
      <c r="AU28" s="807" t="s">
        <v>529</v>
      </c>
      <c r="AV28" s="807"/>
      <c r="AW28" s="807"/>
      <c r="AX28" s="807"/>
      <c r="AY28" s="807"/>
      <c r="AZ28" s="808"/>
      <c r="BA28" s="808"/>
      <c r="BB28" s="808"/>
      <c r="BC28" s="808"/>
      <c r="BD28" s="808"/>
      <c r="BE28" s="809"/>
      <c r="BF28" s="809"/>
      <c r="BG28" s="809"/>
      <c r="BH28" s="809"/>
      <c r="BI28" s="810"/>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381</v>
      </c>
      <c r="C29" s="744"/>
      <c r="D29" s="744"/>
      <c r="E29" s="744"/>
      <c r="F29" s="744"/>
      <c r="G29" s="744"/>
      <c r="H29" s="744"/>
      <c r="I29" s="744"/>
      <c r="J29" s="744"/>
      <c r="K29" s="744"/>
      <c r="L29" s="744"/>
      <c r="M29" s="744"/>
      <c r="N29" s="744"/>
      <c r="O29" s="744"/>
      <c r="P29" s="745"/>
      <c r="Q29" s="746">
        <v>107</v>
      </c>
      <c r="R29" s="747"/>
      <c r="S29" s="747"/>
      <c r="T29" s="747"/>
      <c r="U29" s="747"/>
      <c r="V29" s="747">
        <v>107</v>
      </c>
      <c r="W29" s="747"/>
      <c r="X29" s="747"/>
      <c r="Y29" s="747"/>
      <c r="Z29" s="747"/>
      <c r="AA29" s="747">
        <v>0</v>
      </c>
      <c r="AB29" s="747"/>
      <c r="AC29" s="747"/>
      <c r="AD29" s="747"/>
      <c r="AE29" s="748"/>
      <c r="AF29" s="749">
        <v>0</v>
      </c>
      <c r="AG29" s="750"/>
      <c r="AH29" s="750"/>
      <c r="AI29" s="750"/>
      <c r="AJ29" s="751"/>
      <c r="AK29" s="819">
        <v>24</v>
      </c>
      <c r="AL29" s="820"/>
      <c r="AM29" s="820"/>
      <c r="AN29" s="820"/>
      <c r="AO29" s="820"/>
      <c r="AP29" s="820" t="s">
        <v>529</v>
      </c>
      <c r="AQ29" s="820"/>
      <c r="AR29" s="820"/>
      <c r="AS29" s="820"/>
      <c r="AT29" s="820"/>
      <c r="AU29" s="820" t="s">
        <v>530</v>
      </c>
      <c r="AV29" s="820"/>
      <c r="AW29" s="820"/>
      <c r="AX29" s="820"/>
      <c r="AY29" s="820"/>
      <c r="AZ29" s="821"/>
      <c r="BA29" s="821"/>
      <c r="BB29" s="821"/>
      <c r="BC29" s="821"/>
      <c r="BD29" s="821"/>
      <c r="BE29" s="817"/>
      <c r="BF29" s="817"/>
      <c r="BG29" s="817"/>
      <c r="BH29" s="817"/>
      <c r="BI29" s="818"/>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382</v>
      </c>
      <c r="C30" s="744"/>
      <c r="D30" s="744"/>
      <c r="E30" s="744"/>
      <c r="F30" s="744"/>
      <c r="G30" s="744"/>
      <c r="H30" s="744"/>
      <c r="I30" s="744"/>
      <c r="J30" s="744"/>
      <c r="K30" s="744"/>
      <c r="L30" s="744"/>
      <c r="M30" s="744"/>
      <c r="N30" s="744"/>
      <c r="O30" s="744"/>
      <c r="P30" s="745"/>
      <c r="Q30" s="746">
        <v>179</v>
      </c>
      <c r="R30" s="747"/>
      <c r="S30" s="747"/>
      <c r="T30" s="747"/>
      <c r="U30" s="747"/>
      <c r="V30" s="747">
        <v>176</v>
      </c>
      <c r="W30" s="747"/>
      <c r="X30" s="747"/>
      <c r="Y30" s="747"/>
      <c r="Z30" s="747"/>
      <c r="AA30" s="747">
        <v>3</v>
      </c>
      <c r="AB30" s="747"/>
      <c r="AC30" s="747"/>
      <c r="AD30" s="747"/>
      <c r="AE30" s="748"/>
      <c r="AF30" s="749">
        <v>3</v>
      </c>
      <c r="AG30" s="750"/>
      <c r="AH30" s="750"/>
      <c r="AI30" s="750"/>
      <c r="AJ30" s="751"/>
      <c r="AK30" s="819">
        <v>27</v>
      </c>
      <c r="AL30" s="820"/>
      <c r="AM30" s="820"/>
      <c r="AN30" s="820"/>
      <c r="AO30" s="820"/>
      <c r="AP30" s="820" t="s">
        <v>529</v>
      </c>
      <c r="AQ30" s="820"/>
      <c r="AR30" s="820"/>
      <c r="AS30" s="820"/>
      <c r="AT30" s="820"/>
      <c r="AU30" s="820" t="s">
        <v>531</v>
      </c>
      <c r="AV30" s="820"/>
      <c r="AW30" s="820"/>
      <c r="AX30" s="820"/>
      <c r="AY30" s="820"/>
      <c r="AZ30" s="821"/>
      <c r="BA30" s="821"/>
      <c r="BB30" s="821"/>
      <c r="BC30" s="821"/>
      <c r="BD30" s="821"/>
      <c r="BE30" s="817"/>
      <c r="BF30" s="817"/>
      <c r="BG30" s="817"/>
      <c r="BH30" s="817"/>
      <c r="BI30" s="818"/>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383</v>
      </c>
      <c r="C31" s="744"/>
      <c r="D31" s="744"/>
      <c r="E31" s="744"/>
      <c r="F31" s="744"/>
      <c r="G31" s="744"/>
      <c r="H31" s="744"/>
      <c r="I31" s="744"/>
      <c r="J31" s="744"/>
      <c r="K31" s="744"/>
      <c r="L31" s="744"/>
      <c r="M31" s="744"/>
      <c r="N31" s="744"/>
      <c r="O31" s="744"/>
      <c r="P31" s="745"/>
      <c r="Q31" s="746">
        <v>22</v>
      </c>
      <c r="R31" s="747"/>
      <c r="S31" s="747"/>
      <c r="T31" s="747"/>
      <c r="U31" s="747"/>
      <c r="V31" s="747">
        <v>22</v>
      </c>
      <c r="W31" s="747"/>
      <c r="X31" s="747"/>
      <c r="Y31" s="747"/>
      <c r="Z31" s="747"/>
      <c r="AA31" s="747">
        <v>0</v>
      </c>
      <c r="AB31" s="747"/>
      <c r="AC31" s="747"/>
      <c r="AD31" s="747"/>
      <c r="AE31" s="748"/>
      <c r="AF31" s="749">
        <v>0</v>
      </c>
      <c r="AG31" s="750"/>
      <c r="AH31" s="750"/>
      <c r="AI31" s="750"/>
      <c r="AJ31" s="751"/>
      <c r="AK31" s="819">
        <v>10</v>
      </c>
      <c r="AL31" s="820"/>
      <c r="AM31" s="820"/>
      <c r="AN31" s="820"/>
      <c r="AO31" s="820"/>
      <c r="AP31" s="820" t="s">
        <v>529</v>
      </c>
      <c r="AQ31" s="820"/>
      <c r="AR31" s="820"/>
      <c r="AS31" s="820"/>
      <c r="AT31" s="820"/>
      <c r="AU31" s="820" t="s">
        <v>530</v>
      </c>
      <c r="AV31" s="820"/>
      <c r="AW31" s="820"/>
      <c r="AX31" s="820"/>
      <c r="AY31" s="820"/>
      <c r="AZ31" s="821"/>
      <c r="BA31" s="821"/>
      <c r="BB31" s="821"/>
      <c r="BC31" s="821"/>
      <c r="BD31" s="821"/>
      <c r="BE31" s="817"/>
      <c r="BF31" s="817"/>
      <c r="BG31" s="817"/>
      <c r="BH31" s="817"/>
      <c r="BI31" s="818"/>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384</v>
      </c>
      <c r="C32" s="744"/>
      <c r="D32" s="744"/>
      <c r="E32" s="744"/>
      <c r="F32" s="744"/>
      <c r="G32" s="744"/>
      <c r="H32" s="744"/>
      <c r="I32" s="744"/>
      <c r="J32" s="744"/>
      <c r="K32" s="744"/>
      <c r="L32" s="744"/>
      <c r="M32" s="744"/>
      <c r="N32" s="744"/>
      <c r="O32" s="744"/>
      <c r="P32" s="745"/>
      <c r="Q32" s="746">
        <v>79</v>
      </c>
      <c r="R32" s="747"/>
      <c r="S32" s="747"/>
      <c r="T32" s="747"/>
      <c r="U32" s="747"/>
      <c r="V32" s="747">
        <v>79</v>
      </c>
      <c r="W32" s="747"/>
      <c r="X32" s="747"/>
      <c r="Y32" s="747"/>
      <c r="Z32" s="747"/>
      <c r="AA32" s="747">
        <v>0</v>
      </c>
      <c r="AB32" s="747"/>
      <c r="AC32" s="747"/>
      <c r="AD32" s="747"/>
      <c r="AE32" s="748"/>
      <c r="AF32" s="749">
        <v>0</v>
      </c>
      <c r="AG32" s="750"/>
      <c r="AH32" s="750"/>
      <c r="AI32" s="750"/>
      <c r="AJ32" s="751"/>
      <c r="AK32" s="819">
        <v>58</v>
      </c>
      <c r="AL32" s="820"/>
      <c r="AM32" s="820"/>
      <c r="AN32" s="820"/>
      <c r="AO32" s="820"/>
      <c r="AP32" s="820">
        <v>346</v>
      </c>
      <c r="AQ32" s="820"/>
      <c r="AR32" s="820"/>
      <c r="AS32" s="820"/>
      <c r="AT32" s="820"/>
      <c r="AU32" s="820">
        <v>179</v>
      </c>
      <c r="AV32" s="820"/>
      <c r="AW32" s="820"/>
      <c r="AX32" s="820"/>
      <c r="AY32" s="820"/>
      <c r="AZ32" s="821"/>
      <c r="BA32" s="821"/>
      <c r="BB32" s="821"/>
      <c r="BC32" s="821"/>
      <c r="BD32" s="821"/>
      <c r="BE32" s="817" t="s">
        <v>385</v>
      </c>
      <c r="BF32" s="817"/>
      <c r="BG32" s="817"/>
      <c r="BH32" s="817"/>
      <c r="BI32" s="818"/>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9"/>
      <c r="AL33" s="820"/>
      <c r="AM33" s="820"/>
      <c r="AN33" s="820"/>
      <c r="AO33" s="820"/>
      <c r="AP33" s="820"/>
      <c r="AQ33" s="820"/>
      <c r="AR33" s="820"/>
      <c r="AS33" s="820"/>
      <c r="AT33" s="820"/>
      <c r="AU33" s="820"/>
      <c r="AV33" s="820"/>
      <c r="AW33" s="820"/>
      <c r="AX33" s="820"/>
      <c r="AY33" s="820"/>
      <c r="AZ33" s="821"/>
      <c r="BA33" s="821"/>
      <c r="BB33" s="821"/>
      <c r="BC33" s="821"/>
      <c r="BD33" s="821"/>
      <c r="BE33" s="817"/>
      <c r="BF33" s="817"/>
      <c r="BG33" s="817"/>
      <c r="BH33" s="817"/>
      <c r="BI33" s="818"/>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9"/>
      <c r="AL34" s="820"/>
      <c r="AM34" s="820"/>
      <c r="AN34" s="820"/>
      <c r="AO34" s="820"/>
      <c r="AP34" s="820"/>
      <c r="AQ34" s="820"/>
      <c r="AR34" s="820"/>
      <c r="AS34" s="820"/>
      <c r="AT34" s="820"/>
      <c r="AU34" s="820"/>
      <c r="AV34" s="820"/>
      <c r="AW34" s="820"/>
      <c r="AX34" s="820"/>
      <c r="AY34" s="820"/>
      <c r="AZ34" s="821"/>
      <c r="BA34" s="821"/>
      <c r="BB34" s="821"/>
      <c r="BC34" s="821"/>
      <c r="BD34" s="821"/>
      <c r="BE34" s="817"/>
      <c r="BF34" s="817"/>
      <c r="BG34" s="817"/>
      <c r="BH34" s="817"/>
      <c r="BI34" s="818"/>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9"/>
      <c r="AL35" s="820"/>
      <c r="AM35" s="820"/>
      <c r="AN35" s="820"/>
      <c r="AO35" s="820"/>
      <c r="AP35" s="820"/>
      <c r="AQ35" s="820"/>
      <c r="AR35" s="820"/>
      <c r="AS35" s="820"/>
      <c r="AT35" s="820"/>
      <c r="AU35" s="820"/>
      <c r="AV35" s="820"/>
      <c r="AW35" s="820"/>
      <c r="AX35" s="820"/>
      <c r="AY35" s="820"/>
      <c r="AZ35" s="821"/>
      <c r="BA35" s="821"/>
      <c r="BB35" s="821"/>
      <c r="BC35" s="821"/>
      <c r="BD35" s="821"/>
      <c r="BE35" s="817"/>
      <c r="BF35" s="817"/>
      <c r="BG35" s="817"/>
      <c r="BH35" s="817"/>
      <c r="BI35" s="818"/>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9"/>
      <c r="AL36" s="820"/>
      <c r="AM36" s="820"/>
      <c r="AN36" s="820"/>
      <c r="AO36" s="820"/>
      <c r="AP36" s="820"/>
      <c r="AQ36" s="820"/>
      <c r="AR36" s="820"/>
      <c r="AS36" s="820"/>
      <c r="AT36" s="820"/>
      <c r="AU36" s="820"/>
      <c r="AV36" s="820"/>
      <c r="AW36" s="820"/>
      <c r="AX36" s="820"/>
      <c r="AY36" s="820"/>
      <c r="AZ36" s="821"/>
      <c r="BA36" s="821"/>
      <c r="BB36" s="821"/>
      <c r="BC36" s="821"/>
      <c r="BD36" s="821"/>
      <c r="BE36" s="817"/>
      <c r="BF36" s="817"/>
      <c r="BG36" s="817"/>
      <c r="BH36" s="817"/>
      <c r="BI36" s="818"/>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9"/>
      <c r="AL37" s="820"/>
      <c r="AM37" s="820"/>
      <c r="AN37" s="820"/>
      <c r="AO37" s="820"/>
      <c r="AP37" s="820"/>
      <c r="AQ37" s="820"/>
      <c r="AR37" s="820"/>
      <c r="AS37" s="820"/>
      <c r="AT37" s="820"/>
      <c r="AU37" s="820"/>
      <c r="AV37" s="820"/>
      <c r="AW37" s="820"/>
      <c r="AX37" s="820"/>
      <c r="AY37" s="820"/>
      <c r="AZ37" s="821"/>
      <c r="BA37" s="821"/>
      <c r="BB37" s="821"/>
      <c r="BC37" s="821"/>
      <c r="BD37" s="821"/>
      <c r="BE37" s="817"/>
      <c r="BF37" s="817"/>
      <c r="BG37" s="817"/>
      <c r="BH37" s="817"/>
      <c r="BI37" s="818"/>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9"/>
      <c r="AL38" s="820"/>
      <c r="AM38" s="820"/>
      <c r="AN38" s="820"/>
      <c r="AO38" s="820"/>
      <c r="AP38" s="820"/>
      <c r="AQ38" s="820"/>
      <c r="AR38" s="820"/>
      <c r="AS38" s="820"/>
      <c r="AT38" s="820"/>
      <c r="AU38" s="820"/>
      <c r="AV38" s="820"/>
      <c r="AW38" s="820"/>
      <c r="AX38" s="820"/>
      <c r="AY38" s="820"/>
      <c r="AZ38" s="821"/>
      <c r="BA38" s="821"/>
      <c r="BB38" s="821"/>
      <c r="BC38" s="821"/>
      <c r="BD38" s="821"/>
      <c r="BE38" s="817"/>
      <c r="BF38" s="817"/>
      <c r="BG38" s="817"/>
      <c r="BH38" s="817"/>
      <c r="BI38" s="818"/>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9"/>
      <c r="AL39" s="820"/>
      <c r="AM39" s="820"/>
      <c r="AN39" s="820"/>
      <c r="AO39" s="820"/>
      <c r="AP39" s="820"/>
      <c r="AQ39" s="820"/>
      <c r="AR39" s="820"/>
      <c r="AS39" s="820"/>
      <c r="AT39" s="820"/>
      <c r="AU39" s="820"/>
      <c r="AV39" s="820"/>
      <c r="AW39" s="820"/>
      <c r="AX39" s="820"/>
      <c r="AY39" s="820"/>
      <c r="AZ39" s="821"/>
      <c r="BA39" s="821"/>
      <c r="BB39" s="821"/>
      <c r="BC39" s="821"/>
      <c r="BD39" s="821"/>
      <c r="BE39" s="817"/>
      <c r="BF39" s="817"/>
      <c r="BG39" s="817"/>
      <c r="BH39" s="817"/>
      <c r="BI39" s="818"/>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9"/>
      <c r="AL40" s="820"/>
      <c r="AM40" s="820"/>
      <c r="AN40" s="820"/>
      <c r="AO40" s="820"/>
      <c r="AP40" s="820"/>
      <c r="AQ40" s="820"/>
      <c r="AR40" s="820"/>
      <c r="AS40" s="820"/>
      <c r="AT40" s="820"/>
      <c r="AU40" s="820"/>
      <c r="AV40" s="820"/>
      <c r="AW40" s="820"/>
      <c r="AX40" s="820"/>
      <c r="AY40" s="820"/>
      <c r="AZ40" s="821"/>
      <c r="BA40" s="821"/>
      <c r="BB40" s="821"/>
      <c r="BC40" s="821"/>
      <c r="BD40" s="821"/>
      <c r="BE40" s="817"/>
      <c r="BF40" s="817"/>
      <c r="BG40" s="817"/>
      <c r="BH40" s="817"/>
      <c r="BI40" s="818"/>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9"/>
      <c r="AL41" s="820"/>
      <c r="AM41" s="820"/>
      <c r="AN41" s="820"/>
      <c r="AO41" s="820"/>
      <c r="AP41" s="820"/>
      <c r="AQ41" s="820"/>
      <c r="AR41" s="820"/>
      <c r="AS41" s="820"/>
      <c r="AT41" s="820"/>
      <c r="AU41" s="820"/>
      <c r="AV41" s="820"/>
      <c r="AW41" s="820"/>
      <c r="AX41" s="820"/>
      <c r="AY41" s="820"/>
      <c r="AZ41" s="821"/>
      <c r="BA41" s="821"/>
      <c r="BB41" s="821"/>
      <c r="BC41" s="821"/>
      <c r="BD41" s="821"/>
      <c r="BE41" s="817"/>
      <c r="BF41" s="817"/>
      <c r="BG41" s="817"/>
      <c r="BH41" s="817"/>
      <c r="BI41" s="818"/>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9"/>
      <c r="AL42" s="820"/>
      <c r="AM42" s="820"/>
      <c r="AN42" s="820"/>
      <c r="AO42" s="820"/>
      <c r="AP42" s="820"/>
      <c r="AQ42" s="820"/>
      <c r="AR42" s="820"/>
      <c r="AS42" s="820"/>
      <c r="AT42" s="820"/>
      <c r="AU42" s="820"/>
      <c r="AV42" s="820"/>
      <c r="AW42" s="820"/>
      <c r="AX42" s="820"/>
      <c r="AY42" s="820"/>
      <c r="AZ42" s="821"/>
      <c r="BA42" s="821"/>
      <c r="BB42" s="821"/>
      <c r="BC42" s="821"/>
      <c r="BD42" s="821"/>
      <c r="BE42" s="817"/>
      <c r="BF42" s="817"/>
      <c r="BG42" s="817"/>
      <c r="BH42" s="817"/>
      <c r="BI42" s="818"/>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9"/>
      <c r="AL43" s="820"/>
      <c r="AM43" s="820"/>
      <c r="AN43" s="820"/>
      <c r="AO43" s="820"/>
      <c r="AP43" s="820"/>
      <c r="AQ43" s="820"/>
      <c r="AR43" s="820"/>
      <c r="AS43" s="820"/>
      <c r="AT43" s="820"/>
      <c r="AU43" s="820"/>
      <c r="AV43" s="820"/>
      <c r="AW43" s="820"/>
      <c r="AX43" s="820"/>
      <c r="AY43" s="820"/>
      <c r="AZ43" s="821"/>
      <c r="BA43" s="821"/>
      <c r="BB43" s="821"/>
      <c r="BC43" s="821"/>
      <c r="BD43" s="821"/>
      <c r="BE43" s="817"/>
      <c r="BF43" s="817"/>
      <c r="BG43" s="817"/>
      <c r="BH43" s="817"/>
      <c r="BI43" s="818"/>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9"/>
      <c r="AL44" s="820"/>
      <c r="AM44" s="820"/>
      <c r="AN44" s="820"/>
      <c r="AO44" s="820"/>
      <c r="AP44" s="820"/>
      <c r="AQ44" s="820"/>
      <c r="AR44" s="820"/>
      <c r="AS44" s="820"/>
      <c r="AT44" s="820"/>
      <c r="AU44" s="820"/>
      <c r="AV44" s="820"/>
      <c r="AW44" s="820"/>
      <c r="AX44" s="820"/>
      <c r="AY44" s="820"/>
      <c r="AZ44" s="821"/>
      <c r="BA44" s="821"/>
      <c r="BB44" s="821"/>
      <c r="BC44" s="821"/>
      <c r="BD44" s="821"/>
      <c r="BE44" s="817"/>
      <c r="BF44" s="817"/>
      <c r="BG44" s="817"/>
      <c r="BH44" s="817"/>
      <c r="BI44" s="818"/>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9"/>
      <c r="AL45" s="820"/>
      <c r="AM45" s="820"/>
      <c r="AN45" s="820"/>
      <c r="AO45" s="820"/>
      <c r="AP45" s="820"/>
      <c r="AQ45" s="820"/>
      <c r="AR45" s="820"/>
      <c r="AS45" s="820"/>
      <c r="AT45" s="820"/>
      <c r="AU45" s="820"/>
      <c r="AV45" s="820"/>
      <c r="AW45" s="820"/>
      <c r="AX45" s="820"/>
      <c r="AY45" s="820"/>
      <c r="AZ45" s="821"/>
      <c r="BA45" s="821"/>
      <c r="BB45" s="821"/>
      <c r="BC45" s="821"/>
      <c r="BD45" s="821"/>
      <c r="BE45" s="817"/>
      <c r="BF45" s="817"/>
      <c r="BG45" s="817"/>
      <c r="BH45" s="817"/>
      <c r="BI45" s="818"/>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9"/>
      <c r="AL46" s="820"/>
      <c r="AM46" s="820"/>
      <c r="AN46" s="820"/>
      <c r="AO46" s="820"/>
      <c r="AP46" s="820"/>
      <c r="AQ46" s="820"/>
      <c r="AR46" s="820"/>
      <c r="AS46" s="820"/>
      <c r="AT46" s="820"/>
      <c r="AU46" s="820"/>
      <c r="AV46" s="820"/>
      <c r="AW46" s="820"/>
      <c r="AX46" s="820"/>
      <c r="AY46" s="820"/>
      <c r="AZ46" s="821"/>
      <c r="BA46" s="821"/>
      <c r="BB46" s="821"/>
      <c r="BC46" s="821"/>
      <c r="BD46" s="821"/>
      <c r="BE46" s="817"/>
      <c r="BF46" s="817"/>
      <c r="BG46" s="817"/>
      <c r="BH46" s="817"/>
      <c r="BI46" s="818"/>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9"/>
      <c r="AL47" s="820"/>
      <c r="AM47" s="820"/>
      <c r="AN47" s="820"/>
      <c r="AO47" s="820"/>
      <c r="AP47" s="820"/>
      <c r="AQ47" s="820"/>
      <c r="AR47" s="820"/>
      <c r="AS47" s="820"/>
      <c r="AT47" s="820"/>
      <c r="AU47" s="820"/>
      <c r="AV47" s="820"/>
      <c r="AW47" s="820"/>
      <c r="AX47" s="820"/>
      <c r="AY47" s="820"/>
      <c r="AZ47" s="821"/>
      <c r="BA47" s="821"/>
      <c r="BB47" s="821"/>
      <c r="BC47" s="821"/>
      <c r="BD47" s="821"/>
      <c r="BE47" s="817"/>
      <c r="BF47" s="817"/>
      <c r="BG47" s="817"/>
      <c r="BH47" s="817"/>
      <c r="BI47" s="818"/>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9"/>
      <c r="AL48" s="820"/>
      <c r="AM48" s="820"/>
      <c r="AN48" s="820"/>
      <c r="AO48" s="820"/>
      <c r="AP48" s="820"/>
      <c r="AQ48" s="820"/>
      <c r="AR48" s="820"/>
      <c r="AS48" s="820"/>
      <c r="AT48" s="820"/>
      <c r="AU48" s="820"/>
      <c r="AV48" s="820"/>
      <c r="AW48" s="820"/>
      <c r="AX48" s="820"/>
      <c r="AY48" s="820"/>
      <c r="AZ48" s="821"/>
      <c r="BA48" s="821"/>
      <c r="BB48" s="821"/>
      <c r="BC48" s="821"/>
      <c r="BD48" s="821"/>
      <c r="BE48" s="817"/>
      <c r="BF48" s="817"/>
      <c r="BG48" s="817"/>
      <c r="BH48" s="817"/>
      <c r="BI48" s="818"/>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9"/>
      <c r="AL49" s="820"/>
      <c r="AM49" s="820"/>
      <c r="AN49" s="820"/>
      <c r="AO49" s="820"/>
      <c r="AP49" s="820"/>
      <c r="AQ49" s="820"/>
      <c r="AR49" s="820"/>
      <c r="AS49" s="820"/>
      <c r="AT49" s="820"/>
      <c r="AU49" s="820"/>
      <c r="AV49" s="820"/>
      <c r="AW49" s="820"/>
      <c r="AX49" s="820"/>
      <c r="AY49" s="820"/>
      <c r="AZ49" s="821"/>
      <c r="BA49" s="821"/>
      <c r="BB49" s="821"/>
      <c r="BC49" s="821"/>
      <c r="BD49" s="821"/>
      <c r="BE49" s="817"/>
      <c r="BF49" s="817"/>
      <c r="BG49" s="817"/>
      <c r="BH49" s="817"/>
      <c r="BI49" s="818"/>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2"/>
      <c r="R50" s="823"/>
      <c r="S50" s="823"/>
      <c r="T50" s="823"/>
      <c r="U50" s="823"/>
      <c r="V50" s="823"/>
      <c r="W50" s="823"/>
      <c r="X50" s="823"/>
      <c r="Y50" s="823"/>
      <c r="Z50" s="823"/>
      <c r="AA50" s="823"/>
      <c r="AB50" s="823"/>
      <c r="AC50" s="823"/>
      <c r="AD50" s="823"/>
      <c r="AE50" s="824"/>
      <c r="AF50" s="749"/>
      <c r="AG50" s="750"/>
      <c r="AH50" s="750"/>
      <c r="AI50" s="750"/>
      <c r="AJ50" s="751"/>
      <c r="AK50" s="825"/>
      <c r="AL50" s="823"/>
      <c r="AM50" s="823"/>
      <c r="AN50" s="823"/>
      <c r="AO50" s="823"/>
      <c r="AP50" s="823"/>
      <c r="AQ50" s="823"/>
      <c r="AR50" s="823"/>
      <c r="AS50" s="823"/>
      <c r="AT50" s="823"/>
      <c r="AU50" s="823"/>
      <c r="AV50" s="823"/>
      <c r="AW50" s="823"/>
      <c r="AX50" s="823"/>
      <c r="AY50" s="823"/>
      <c r="AZ50" s="826"/>
      <c r="BA50" s="826"/>
      <c r="BB50" s="826"/>
      <c r="BC50" s="826"/>
      <c r="BD50" s="826"/>
      <c r="BE50" s="817"/>
      <c r="BF50" s="817"/>
      <c r="BG50" s="817"/>
      <c r="BH50" s="817"/>
      <c r="BI50" s="818"/>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2"/>
      <c r="R51" s="823"/>
      <c r="S51" s="823"/>
      <c r="T51" s="823"/>
      <c r="U51" s="823"/>
      <c r="V51" s="823"/>
      <c r="W51" s="823"/>
      <c r="X51" s="823"/>
      <c r="Y51" s="823"/>
      <c r="Z51" s="823"/>
      <c r="AA51" s="823"/>
      <c r="AB51" s="823"/>
      <c r="AC51" s="823"/>
      <c r="AD51" s="823"/>
      <c r="AE51" s="824"/>
      <c r="AF51" s="749"/>
      <c r="AG51" s="750"/>
      <c r="AH51" s="750"/>
      <c r="AI51" s="750"/>
      <c r="AJ51" s="751"/>
      <c r="AK51" s="825"/>
      <c r="AL51" s="823"/>
      <c r="AM51" s="823"/>
      <c r="AN51" s="823"/>
      <c r="AO51" s="823"/>
      <c r="AP51" s="823"/>
      <c r="AQ51" s="823"/>
      <c r="AR51" s="823"/>
      <c r="AS51" s="823"/>
      <c r="AT51" s="823"/>
      <c r="AU51" s="823"/>
      <c r="AV51" s="823"/>
      <c r="AW51" s="823"/>
      <c r="AX51" s="823"/>
      <c r="AY51" s="823"/>
      <c r="AZ51" s="826"/>
      <c r="BA51" s="826"/>
      <c r="BB51" s="826"/>
      <c r="BC51" s="826"/>
      <c r="BD51" s="826"/>
      <c r="BE51" s="817"/>
      <c r="BF51" s="817"/>
      <c r="BG51" s="817"/>
      <c r="BH51" s="817"/>
      <c r="BI51" s="818"/>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2"/>
      <c r="R52" s="823"/>
      <c r="S52" s="823"/>
      <c r="T52" s="823"/>
      <c r="U52" s="823"/>
      <c r="V52" s="823"/>
      <c r="W52" s="823"/>
      <c r="X52" s="823"/>
      <c r="Y52" s="823"/>
      <c r="Z52" s="823"/>
      <c r="AA52" s="823"/>
      <c r="AB52" s="823"/>
      <c r="AC52" s="823"/>
      <c r="AD52" s="823"/>
      <c r="AE52" s="824"/>
      <c r="AF52" s="749"/>
      <c r="AG52" s="750"/>
      <c r="AH52" s="750"/>
      <c r="AI52" s="750"/>
      <c r="AJ52" s="751"/>
      <c r="AK52" s="825"/>
      <c r="AL52" s="823"/>
      <c r="AM52" s="823"/>
      <c r="AN52" s="823"/>
      <c r="AO52" s="823"/>
      <c r="AP52" s="823"/>
      <c r="AQ52" s="823"/>
      <c r="AR52" s="823"/>
      <c r="AS52" s="823"/>
      <c r="AT52" s="823"/>
      <c r="AU52" s="823"/>
      <c r="AV52" s="823"/>
      <c r="AW52" s="823"/>
      <c r="AX52" s="823"/>
      <c r="AY52" s="823"/>
      <c r="AZ52" s="826"/>
      <c r="BA52" s="826"/>
      <c r="BB52" s="826"/>
      <c r="BC52" s="826"/>
      <c r="BD52" s="826"/>
      <c r="BE52" s="817"/>
      <c r="BF52" s="817"/>
      <c r="BG52" s="817"/>
      <c r="BH52" s="817"/>
      <c r="BI52" s="818"/>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2"/>
      <c r="R53" s="823"/>
      <c r="S53" s="823"/>
      <c r="T53" s="823"/>
      <c r="U53" s="823"/>
      <c r="V53" s="823"/>
      <c r="W53" s="823"/>
      <c r="X53" s="823"/>
      <c r="Y53" s="823"/>
      <c r="Z53" s="823"/>
      <c r="AA53" s="823"/>
      <c r="AB53" s="823"/>
      <c r="AC53" s="823"/>
      <c r="AD53" s="823"/>
      <c r="AE53" s="824"/>
      <c r="AF53" s="749"/>
      <c r="AG53" s="750"/>
      <c r="AH53" s="750"/>
      <c r="AI53" s="750"/>
      <c r="AJ53" s="751"/>
      <c r="AK53" s="825"/>
      <c r="AL53" s="823"/>
      <c r="AM53" s="823"/>
      <c r="AN53" s="823"/>
      <c r="AO53" s="823"/>
      <c r="AP53" s="823"/>
      <c r="AQ53" s="823"/>
      <c r="AR53" s="823"/>
      <c r="AS53" s="823"/>
      <c r="AT53" s="823"/>
      <c r="AU53" s="823"/>
      <c r="AV53" s="823"/>
      <c r="AW53" s="823"/>
      <c r="AX53" s="823"/>
      <c r="AY53" s="823"/>
      <c r="AZ53" s="826"/>
      <c r="BA53" s="826"/>
      <c r="BB53" s="826"/>
      <c r="BC53" s="826"/>
      <c r="BD53" s="826"/>
      <c r="BE53" s="817"/>
      <c r="BF53" s="817"/>
      <c r="BG53" s="817"/>
      <c r="BH53" s="817"/>
      <c r="BI53" s="818"/>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2"/>
      <c r="R54" s="823"/>
      <c r="S54" s="823"/>
      <c r="T54" s="823"/>
      <c r="U54" s="823"/>
      <c r="V54" s="823"/>
      <c r="W54" s="823"/>
      <c r="X54" s="823"/>
      <c r="Y54" s="823"/>
      <c r="Z54" s="823"/>
      <c r="AA54" s="823"/>
      <c r="AB54" s="823"/>
      <c r="AC54" s="823"/>
      <c r="AD54" s="823"/>
      <c r="AE54" s="824"/>
      <c r="AF54" s="749"/>
      <c r="AG54" s="750"/>
      <c r="AH54" s="750"/>
      <c r="AI54" s="750"/>
      <c r="AJ54" s="751"/>
      <c r="AK54" s="825"/>
      <c r="AL54" s="823"/>
      <c r="AM54" s="823"/>
      <c r="AN54" s="823"/>
      <c r="AO54" s="823"/>
      <c r="AP54" s="823"/>
      <c r="AQ54" s="823"/>
      <c r="AR54" s="823"/>
      <c r="AS54" s="823"/>
      <c r="AT54" s="823"/>
      <c r="AU54" s="823"/>
      <c r="AV54" s="823"/>
      <c r="AW54" s="823"/>
      <c r="AX54" s="823"/>
      <c r="AY54" s="823"/>
      <c r="AZ54" s="826"/>
      <c r="BA54" s="826"/>
      <c r="BB54" s="826"/>
      <c r="BC54" s="826"/>
      <c r="BD54" s="826"/>
      <c r="BE54" s="817"/>
      <c r="BF54" s="817"/>
      <c r="BG54" s="817"/>
      <c r="BH54" s="817"/>
      <c r="BI54" s="818"/>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2"/>
      <c r="R55" s="823"/>
      <c r="S55" s="823"/>
      <c r="T55" s="823"/>
      <c r="U55" s="823"/>
      <c r="V55" s="823"/>
      <c r="W55" s="823"/>
      <c r="X55" s="823"/>
      <c r="Y55" s="823"/>
      <c r="Z55" s="823"/>
      <c r="AA55" s="823"/>
      <c r="AB55" s="823"/>
      <c r="AC55" s="823"/>
      <c r="AD55" s="823"/>
      <c r="AE55" s="824"/>
      <c r="AF55" s="749"/>
      <c r="AG55" s="750"/>
      <c r="AH55" s="750"/>
      <c r="AI55" s="750"/>
      <c r="AJ55" s="751"/>
      <c r="AK55" s="825"/>
      <c r="AL55" s="823"/>
      <c r="AM55" s="823"/>
      <c r="AN55" s="823"/>
      <c r="AO55" s="823"/>
      <c r="AP55" s="823"/>
      <c r="AQ55" s="823"/>
      <c r="AR55" s="823"/>
      <c r="AS55" s="823"/>
      <c r="AT55" s="823"/>
      <c r="AU55" s="823"/>
      <c r="AV55" s="823"/>
      <c r="AW55" s="823"/>
      <c r="AX55" s="823"/>
      <c r="AY55" s="823"/>
      <c r="AZ55" s="826"/>
      <c r="BA55" s="826"/>
      <c r="BB55" s="826"/>
      <c r="BC55" s="826"/>
      <c r="BD55" s="826"/>
      <c r="BE55" s="817"/>
      <c r="BF55" s="817"/>
      <c r="BG55" s="817"/>
      <c r="BH55" s="817"/>
      <c r="BI55" s="818"/>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2"/>
      <c r="R56" s="823"/>
      <c r="S56" s="823"/>
      <c r="T56" s="823"/>
      <c r="U56" s="823"/>
      <c r="V56" s="823"/>
      <c r="W56" s="823"/>
      <c r="X56" s="823"/>
      <c r="Y56" s="823"/>
      <c r="Z56" s="823"/>
      <c r="AA56" s="823"/>
      <c r="AB56" s="823"/>
      <c r="AC56" s="823"/>
      <c r="AD56" s="823"/>
      <c r="AE56" s="824"/>
      <c r="AF56" s="749"/>
      <c r="AG56" s="750"/>
      <c r="AH56" s="750"/>
      <c r="AI56" s="750"/>
      <c r="AJ56" s="751"/>
      <c r="AK56" s="825"/>
      <c r="AL56" s="823"/>
      <c r="AM56" s="823"/>
      <c r="AN56" s="823"/>
      <c r="AO56" s="823"/>
      <c r="AP56" s="823"/>
      <c r="AQ56" s="823"/>
      <c r="AR56" s="823"/>
      <c r="AS56" s="823"/>
      <c r="AT56" s="823"/>
      <c r="AU56" s="823"/>
      <c r="AV56" s="823"/>
      <c r="AW56" s="823"/>
      <c r="AX56" s="823"/>
      <c r="AY56" s="823"/>
      <c r="AZ56" s="826"/>
      <c r="BA56" s="826"/>
      <c r="BB56" s="826"/>
      <c r="BC56" s="826"/>
      <c r="BD56" s="826"/>
      <c r="BE56" s="817"/>
      <c r="BF56" s="817"/>
      <c r="BG56" s="817"/>
      <c r="BH56" s="817"/>
      <c r="BI56" s="818"/>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2"/>
      <c r="R57" s="823"/>
      <c r="S57" s="823"/>
      <c r="T57" s="823"/>
      <c r="U57" s="823"/>
      <c r="V57" s="823"/>
      <c r="W57" s="823"/>
      <c r="X57" s="823"/>
      <c r="Y57" s="823"/>
      <c r="Z57" s="823"/>
      <c r="AA57" s="823"/>
      <c r="AB57" s="823"/>
      <c r="AC57" s="823"/>
      <c r="AD57" s="823"/>
      <c r="AE57" s="824"/>
      <c r="AF57" s="749"/>
      <c r="AG57" s="750"/>
      <c r="AH57" s="750"/>
      <c r="AI57" s="750"/>
      <c r="AJ57" s="751"/>
      <c r="AK57" s="825"/>
      <c r="AL57" s="823"/>
      <c r="AM57" s="823"/>
      <c r="AN57" s="823"/>
      <c r="AO57" s="823"/>
      <c r="AP57" s="823"/>
      <c r="AQ57" s="823"/>
      <c r="AR57" s="823"/>
      <c r="AS57" s="823"/>
      <c r="AT57" s="823"/>
      <c r="AU57" s="823"/>
      <c r="AV57" s="823"/>
      <c r="AW57" s="823"/>
      <c r="AX57" s="823"/>
      <c r="AY57" s="823"/>
      <c r="AZ57" s="826"/>
      <c r="BA57" s="826"/>
      <c r="BB57" s="826"/>
      <c r="BC57" s="826"/>
      <c r="BD57" s="826"/>
      <c r="BE57" s="817"/>
      <c r="BF57" s="817"/>
      <c r="BG57" s="817"/>
      <c r="BH57" s="817"/>
      <c r="BI57" s="818"/>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2"/>
      <c r="R58" s="823"/>
      <c r="S58" s="823"/>
      <c r="T58" s="823"/>
      <c r="U58" s="823"/>
      <c r="V58" s="823"/>
      <c r="W58" s="823"/>
      <c r="X58" s="823"/>
      <c r="Y58" s="823"/>
      <c r="Z58" s="823"/>
      <c r="AA58" s="823"/>
      <c r="AB58" s="823"/>
      <c r="AC58" s="823"/>
      <c r="AD58" s="823"/>
      <c r="AE58" s="824"/>
      <c r="AF58" s="749"/>
      <c r="AG58" s="750"/>
      <c r="AH58" s="750"/>
      <c r="AI58" s="750"/>
      <c r="AJ58" s="751"/>
      <c r="AK58" s="825"/>
      <c r="AL58" s="823"/>
      <c r="AM58" s="823"/>
      <c r="AN58" s="823"/>
      <c r="AO58" s="823"/>
      <c r="AP58" s="823"/>
      <c r="AQ58" s="823"/>
      <c r="AR58" s="823"/>
      <c r="AS58" s="823"/>
      <c r="AT58" s="823"/>
      <c r="AU58" s="823"/>
      <c r="AV58" s="823"/>
      <c r="AW58" s="823"/>
      <c r="AX58" s="823"/>
      <c r="AY58" s="823"/>
      <c r="AZ58" s="826"/>
      <c r="BA58" s="826"/>
      <c r="BB58" s="826"/>
      <c r="BC58" s="826"/>
      <c r="BD58" s="826"/>
      <c r="BE58" s="817"/>
      <c r="BF58" s="817"/>
      <c r="BG58" s="817"/>
      <c r="BH58" s="817"/>
      <c r="BI58" s="818"/>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2"/>
      <c r="R59" s="823"/>
      <c r="S59" s="823"/>
      <c r="T59" s="823"/>
      <c r="U59" s="823"/>
      <c r="V59" s="823"/>
      <c r="W59" s="823"/>
      <c r="X59" s="823"/>
      <c r="Y59" s="823"/>
      <c r="Z59" s="823"/>
      <c r="AA59" s="823"/>
      <c r="AB59" s="823"/>
      <c r="AC59" s="823"/>
      <c r="AD59" s="823"/>
      <c r="AE59" s="824"/>
      <c r="AF59" s="749"/>
      <c r="AG59" s="750"/>
      <c r="AH59" s="750"/>
      <c r="AI59" s="750"/>
      <c r="AJ59" s="751"/>
      <c r="AK59" s="825"/>
      <c r="AL59" s="823"/>
      <c r="AM59" s="823"/>
      <c r="AN59" s="823"/>
      <c r="AO59" s="823"/>
      <c r="AP59" s="823"/>
      <c r="AQ59" s="823"/>
      <c r="AR59" s="823"/>
      <c r="AS59" s="823"/>
      <c r="AT59" s="823"/>
      <c r="AU59" s="823"/>
      <c r="AV59" s="823"/>
      <c r="AW59" s="823"/>
      <c r="AX59" s="823"/>
      <c r="AY59" s="823"/>
      <c r="AZ59" s="826"/>
      <c r="BA59" s="826"/>
      <c r="BB59" s="826"/>
      <c r="BC59" s="826"/>
      <c r="BD59" s="826"/>
      <c r="BE59" s="817"/>
      <c r="BF59" s="817"/>
      <c r="BG59" s="817"/>
      <c r="BH59" s="817"/>
      <c r="BI59" s="818"/>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2"/>
      <c r="R60" s="823"/>
      <c r="S60" s="823"/>
      <c r="T60" s="823"/>
      <c r="U60" s="823"/>
      <c r="V60" s="823"/>
      <c r="W60" s="823"/>
      <c r="X60" s="823"/>
      <c r="Y60" s="823"/>
      <c r="Z60" s="823"/>
      <c r="AA60" s="823"/>
      <c r="AB60" s="823"/>
      <c r="AC60" s="823"/>
      <c r="AD60" s="823"/>
      <c r="AE60" s="824"/>
      <c r="AF60" s="749"/>
      <c r="AG60" s="750"/>
      <c r="AH60" s="750"/>
      <c r="AI60" s="750"/>
      <c r="AJ60" s="751"/>
      <c r="AK60" s="825"/>
      <c r="AL60" s="823"/>
      <c r="AM60" s="823"/>
      <c r="AN60" s="823"/>
      <c r="AO60" s="823"/>
      <c r="AP60" s="823"/>
      <c r="AQ60" s="823"/>
      <c r="AR60" s="823"/>
      <c r="AS60" s="823"/>
      <c r="AT60" s="823"/>
      <c r="AU60" s="823"/>
      <c r="AV60" s="823"/>
      <c r="AW60" s="823"/>
      <c r="AX60" s="823"/>
      <c r="AY60" s="823"/>
      <c r="AZ60" s="826"/>
      <c r="BA60" s="826"/>
      <c r="BB60" s="826"/>
      <c r="BC60" s="826"/>
      <c r="BD60" s="826"/>
      <c r="BE60" s="817"/>
      <c r="BF60" s="817"/>
      <c r="BG60" s="817"/>
      <c r="BH60" s="817"/>
      <c r="BI60" s="818"/>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2"/>
      <c r="R61" s="823"/>
      <c r="S61" s="823"/>
      <c r="T61" s="823"/>
      <c r="U61" s="823"/>
      <c r="V61" s="823"/>
      <c r="W61" s="823"/>
      <c r="X61" s="823"/>
      <c r="Y61" s="823"/>
      <c r="Z61" s="823"/>
      <c r="AA61" s="823"/>
      <c r="AB61" s="823"/>
      <c r="AC61" s="823"/>
      <c r="AD61" s="823"/>
      <c r="AE61" s="824"/>
      <c r="AF61" s="749"/>
      <c r="AG61" s="750"/>
      <c r="AH61" s="750"/>
      <c r="AI61" s="750"/>
      <c r="AJ61" s="751"/>
      <c r="AK61" s="825"/>
      <c r="AL61" s="823"/>
      <c r="AM61" s="823"/>
      <c r="AN61" s="823"/>
      <c r="AO61" s="823"/>
      <c r="AP61" s="823"/>
      <c r="AQ61" s="823"/>
      <c r="AR61" s="823"/>
      <c r="AS61" s="823"/>
      <c r="AT61" s="823"/>
      <c r="AU61" s="823"/>
      <c r="AV61" s="823"/>
      <c r="AW61" s="823"/>
      <c r="AX61" s="823"/>
      <c r="AY61" s="823"/>
      <c r="AZ61" s="826"/>
      <c r="BA61" s="826"/>
      <c r="BB61" s="826"/>
      <c r="BC61" s="826"/>
      <c r="BD61" s="826"/>
      <c r="BE61" s="817"/>
      <c r="BF61" s="817"/>
      <c r="BG61" s="817"/>
      <c r="BH61" s="817"/>
      <c r="BI61" s="818"/>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2"/>
      <c r="R62" s="823"/>
      <c r="S62" s="823"/>
      <c r="T62" s="823"/>
      <c r="U62" s="823"/>
      <c r="V62" s="823"/>
      <c r="W62" s="823"/>
      <c r="X62" s="823"/>
      <c r="Y62" s="823"/>
      <c r="Z62" s="823"/>
      <c r="AA62" s="823"/>
      <c r="AB62" s="823"/>
      <c r="AC62" s="823"/>
      <c r="AD62" s="823"/>
      <c r="AE62" s="824"/>
      <c r="AF62" s="749"/>
      <c r="AG62" s="750"/>
      <c r="AH62" s="750"/>
      <c r="AI62" s="750"/>
      <c r="AJ62" s="751"/>
      <c r="AK62" s="825"/>
      <c r="AL62" s="823"/>
      <c r="AM62" s="823"/>
      <c r="AN62" s="823"/>
      <c r="AO62" s="823"/>
      <c r="AP62" s="823"/>
      <c r="AQ62" s="823"/>
      <c r="AR62" s="823"/>
      <c r="AS62" s="823"/>
      <c r="AT62" s="823"/>
      <c r="AU62" s="823"/>
      <c r="AV62" s="823"/>
      <c r="AW62" s="823"/>
      <c r="AX62" s="823"/>
      <c r="AY62" s="823"/>
      <c r="AZ62" s="826"/>
      <c r="BA62" s="826"/>
      <c r="BB62" s="826"/>
      <c r="BC62" s="826"/>
      <c r="BD62" s="826"/>
      <c r="BE62" s="817"/>
      <c r="BF62" s="817"/>
      <c r="BG62" s="817"/>
      <c r="BH62" s="817"/>
      <c r="BI62" s="818"/>
      <c r="BJ62" s="834" t="s">
        <v>386</v>
      </c>
      <c r="BK62" s="797"/>
      <c r="BL62" s="797"/>
      <c r="BM62" s="797"/>
      <c r="BN62" s="798"/>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368</v>
      </c>
      <c r="B63" s="778" t="s">
        <v>387</v>
      </c>
      <c r="C63" s="779"/>
      <c r="D63" s="779"/>
      <c r="E63" s="779"/>
      <c r="F63" s="779"/>
      <c r="G63" s="779"/>
      <c r="H63" s="779"/>
      <c r="I63" s="779"/>
      <c r="J63" s="779"/>
      <c r="K63" s="779"/>
      <c r="L63" s="779"/>
      <c r="M63" s="779"/>
      <c r="N63" s="779"/>
      <c r="O63" s="779"/>
      <c r="P63" s="780"/>
      <c r="Q63" s="827"/>
      <c r="R63" s="828"/>
      <c r="S63" s="828"/>
      <c r="T63" s="828"/>
      <c r="U63" s="828"/>
      <c r="V63" s="828"/>
      <c r="W63" s="828"/>
      <c r="X63" s="828"/>
      <c r="Y63" s="828"/>
      <c r="Z63" s="828"/>
      <c r="AA63" s="828"/>
      <c r="AB63" s="828"/>
      <c r="AC63" s="828"/>
      <c r="AD63" s="828"/>
      <c r="AE63" s="829"/>
      <c r="AF63" s="830">
        <v>5</v>
      </c>
      <c r="AG63" s="831"/>
      <c r="AH63" s="831"/>
      <c r="AI63" s="831"/>
      <c r="AJ63" s="832"/>
      <c r="AK63" s="833"/>
      <c r="AL63" s="828"/>
      <c r="AM63" s="828"/>
      <c r="AN63" s="828"/>
      <c r="AO63" s="828"/>
      <c r="AP63" s="831">
        <v>346</v>
      </c>
      <c r="AQ63" s="831"/>
      <c r="AR63" s="831"/>
      <c r="AS63" s="831"/>
      <c r="AT63" s="831"/>
      <c r="AU63" s="831">
        <v>179</v>
      </c>
      <c r="AV63" s="831"/>
      <c r="AW63" s="831"/>
      <c r="AX63" s="831"/>
      <c r="AY63" s="831"/>
      <c r="AZ63" s="835"/>
      <c r="BA63" s="835"/>
      <c r="BB63" s="835"/>
      <c r="BC63" s="835"/>
      <c r="BD63" s="835"/>
      <c r="BE63" s="836"/>
      <c r="BF63" s="836"/>
      <c r="BG63" s="836"/>
      <c r="BH63" s="836"/>
      <c r="BI63" s="837"/>
      <c r="BJ63" s="838" t="s">
        <v>112</v>
      </c>
      <c r="BK63" s="839"/>
      <c r="BL63" s="839"/>
      <c r="BM63" s="839"/>
      <c r="BN63" s="840"/>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389</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1" t="s">
        <v>375</v>
      </c>
      <c r="AG66" s="802"/>
      <c r="AH66" s="802"/>
      <c r="AI66" s="802"/>
      <c r="AJ66" s="842"/>
      <c r="AK66" s="705" t="s">
        <v>376</v>
      </c>
      <c r="AL66" s="729"/>
      <c r="AM66" s="729"/>
      <c r="AN66" s="729"/>
      <c r="AO66" s="730"/>
      <c r="AP66" s="705" t="s">
        <v>377</v>
      </c>
      <c r="AQ66" s="706"/>
      <c r="AR66" s="706"/>
      <c r="AS66" s="706"/>
      <c r="AT66" s="707"/>
      <c r="AU66" s="705" t="s">
        <v>390</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2"/>
      <c r="BT66" s="853"/>
      <c r="BU66" s="853"/>
      <c r="BV66" s="853"/>
      <c r="BW66" s="853"/>
      <c r="BX66" s="853"/>
      <c r="BY66" s="853"/>
      <c r="BZ66" s="853"/>
      <c r="CA66" s="853"/>
      <c r="CB66" s="853"/>
      <c r="CC66" s="853"/>
      <c r="CD66" s="853"/>
      <c r="CE66" s="853"/>
      <c r="CF66" s="853"/>
      <c r="CG66" s="854"/>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3"/>
      <c r="AG67" s="805"/>
      <c r="AH67" s="805"/>
      <c r="AI67" s="805"/>
      <c r="AJ67" s="844"/>
      <c r="AK67" s="845"/>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2"/>
      <c r="BT67" s="853"/>
      <c r="BU67" s="853"/>
      <c r="BV67" s="853"/>
      <c r="BW67" s="853"/>
      <c r="BX67" s="853"/>
      <c r="BY67" s="853"/>
      <c r="BZ67" s="853"/>
      <c r="CA67" s="853"/>
      <c r="CB67" s="853"/>
      <c r="CC67" s="853"/>
      <c r="CD67" s="853"/>
      <c r="CE67" s="853"/>
      <c r="CF67" s="853"/>
      <c r="CG67" s="854"/>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197"/>
    </row>
    <row r="68" spans="1:131" s="198" customFormat="1" ht="26.25" customHeight="1" thickTop="1">
      <c r="A68" s="209">
        <v>1</v>
      </c>
      <c r="B68" s="857" t="s">
        <v>532</v>
      </c>
      <c r="C68" s="858"/>
      <c r="D68" s="858"/>
      <c r="E68" s="858"/>
      <c r="F68" s="858"/>
      <c r="G68" s="858"/>
      <c r="H68" s="858"/>
      <c r="I68" s="858"/>
      <c r="J68" s="858"/>
      <c r="K68" s="858"/>
      <c r="L68" s="858"/>
      <c r="M68" s="858"/>
      <c r="N68" s="858"/>
      <c r="O68" s="858"/>
      <c r="P68" s="859"/>
      <c r="Q68" s="860">
        <v>2070</v>
      </c>
      <c r="R68" s="820"/>
      <c r="S68" s="820"/>
      <c r="T68" s="820"/>
      <c r="U68" s="820"/>
      <c r="V68" s="820">
        <v>1861</v>
      </c>
      <c r="W68" s="820"/>
      <c r="X68" s="820"/>
      <c r="Y68" s="820"/>
      <c r="Z68" s="820"/>
      <c r="AA68" s="820">
        <v>209</v>
      </c>
      <c r="AB68" s="820"/>
      <c r="AC68" s="820"/>
      <c r="AD68" s="820"/>
      <c r="AE68" s="820"/>
      <c r="AF68" s="820">
        <v>177</v>
      </c>
      <c r="AG68" s="820"/>
      <c r="AH68" s="820"/>
      <c r="AI68" s="820"/>
      <c r="AJ68" s="820"/>
      <c r="AK68" s="820" t="s">
        <v>529</v>
      </c>
      <c r="AL68" s="820"/>
      <c r="AM68" s="820"/>
      <c r="AN68" s="820"/>
      <c r="AO68" s="820"/>
      <c r="AP68" s="820">
        <v>596</v>
      </c>
      <c r="AQ68" s="820"/>
      <c r="AR68" s="820"/>
      <c r="AS68" s="820"/>
      <c r="AT68" s="820"/>
      <c r="AU68" s="820">
        <v>247</v>
      </c>
      <c r="AV68" s="820"/>
      <c r="AW68" s="820"/>
      <c r="AX68" s="820"/>
      <c r="AY68" s="820"/>
      <c r="AZ68" s="855"/>
      <c r="BA68" s="855"/>
      <c r="BB68" s="855"/>
      <c r="BC68" s="855"/>
      <c r="BD68" s="856"/>
      <c r="BE68" s="216"/>
      <c r="BF68" s="216"/>
      <c r="BG68" s="216"/>
      <c r="BH68" s="216"/>
      <c r="BI68" s="216"/>
      <c r="BJ68" s="216"/>
      <c r="BK68" s="216"/>
      <c r="BL68" s="216"/>
      <c r="BM68" s="216"/>
      <c r="BN68" s="216"/>
      <c r="BO68" s="216"/>
      <c r="BP68" s="216"/>
      <c r="BQ68" s="213">
        <v>62</v>
      </c>
      <c r="BR68" s="218"/>
      <c r="BS68" s="852"/>
      <c r="BT68" s="853"/>
      <c r="BU68" s="853"/>
      <c r="BV68" s="853"/>
      <c r="BW68" s="853"/>
      <c r="BX68" s="853"/>
      <c r="BY68" s="853"/>
      <c r="BZ68" s="853"/>
      <c r="CA68" s="853"/>
      <c r="CB68" s="853"/>
      <c r="CC68" s="853"/>
      <c r="CD68" s="853"/>
      <c r="CE68" s="853"/>
      <c r="CF68" s="853"/>
      <c r="CG68" s="854"/>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197"/>
    </row>
    <row r="69" spans="1:131" s="198" customFormat="1" ht="26.25" customHeight="1">
      <c r="A69" s="212">
        <v>2</v>
      </c>
      <c r="B69" s="861" t="s">
        <v>533</v>
      </c>
      <c r="C69" s="862"/>
      <c r="D69" s="862"/>
      <c r="E69" s="862"/>
      <c r="F69" s="862"/>
      <c r="G69" s="862"/>
      <c r="H69" s="862"/>
      <c r="I69" s="862"/>
      <c r="J69" s="862"/>
      <c r="K69" s="862"/>
      <c r="L69" s="862"/>
      <c r="M69" s="862"/>
      <c r="N69" s="862"/>
      <c r="O69" s="862"/>
      <c r="P69" s="863"/>
      <c r="Q69" s="864">
        <v>23</v>
      </c>
      <c r="R69" s="865"/>
      <c r="S69" s="865"/>
      <c r="T69" s="865"/>
      <c r="U69" s="819"/>
      <c r="V69" s="866">
        <v>17</v>
      </c>
      <c r="W69" s="865"/>
      <c r="X69" s="865"/>
      <c r="Y69" s="865"/>
      <c r="Z69" s="819"/>
      <c r="AA69" s="866">
        <v>6</v>
      </c>
      <c r="AB69" s="865"/>
      <c r="AC69" s="865"/>
      <c r="AD69" s="865"/>
      <c r="AE69" s="819"/>
      <c r="AF69" s="866">
        <v>6</v>
      </c>
      <c r="AG69" s="865"/>
      <c r="AH69" s="865"/>
      <c r="AI69" s="865"/>
      <c r="AJ69" s="819"/>
      <c r="AK69" s="866" t="s">
        <v>529</v>
      </c>
      <c r="AL69" s="865"/>
      <c r="AM69" s="865"/>
      <c r="AN69" s="865"/>
      <c r="AO69" s="819"/>
      <c r="AP69" s="820" t="s">
        <v>529</v>
      </c>
      <c r="AQ69" s="820"/>
      <c r="AR69" s="820"/>
      <c r="AS69" s="820"/>
      <c r="AT69" s="820"/>
      <c r="AU69" s="820" t="s">
        <v>529</v>
      </c>
      <c r="AV69" s="820"/>
      <c r="AW69" s="820"/>
      <c r="AX69" s="820"/>
      <c r="AY69" s="820"/>
      <c r="AZ69" s="867"/>
      <c r="BA69" s="867"/>
      <c r="BB69" s="867"/>
      <c r="BC69" s="867"/>
      <c r="BD69" s="868"/>
      <c r="BE69" s="216"/>
      <c r="BF69" s="216"/>
      <c r="BG69" s="216"/>
      <c r="BH69" s="216"/>
      <c r="BI69" s="216"/>
      <c r="BJ69" s="216"/>
      <c r="BK69" s="216"/>
      <c r="BL69" s="216"/>
      <c r="BM69" s="216"/>
      <c r="BN69" s="216"/>
      <c r="BO69" s="216"/>
      <c r="BP69" s="216"/>
      <c r="BQ69" s="213">
        <v>63</v>
      </c>
      <c r="BR69" s="218"/>
      <c r="BS69" s="852"/>
      <c r="BT69" s="853"/>
      <c r="BU69" s="853"/>
      <c r="BV69" s="853"/>
      <c r="BW69" s="853"/>
      <c r="BX69" s="853"/>
      <c r="BY69" s="853"/>
      <c r="BZ69" s="853"/>
      <c r="CA69" s="853"/>
      <c r="CB69" s="853"/>
      <c r="CC69" s="853"/>
      <c r="CD69" s="853"/>
      <c r="CE69" s="853"/>
      <c r="CF69" s="853"/>
      <c r="CG69" s="854"/>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197"/>
    </row>
    <row r="70" spans="1:131" s="198" customFormat="1" ht="26.25" customHeight="1">
      <c r="A70" s="212">
        <v>3</v>
      </c>
      <c r="B70" s="861" t="s">
        <v>534</v>
      </c>
      <c r="C70" s="862"/>
      <c r="D70" s="862"/>
      <c r="E70" s="862"/>
      <c r="F70" s="862"/>
      <c r="G70" s="862"/>
      <c r="H70" s="862"/>
      <c r="I70" s="862"/>
      <c r="J70" s="862"/>
      <c r="K70" s="862"/>
      <c r="L70" s="862"/>
      <c r="M70" s="862"/>
      <c r="N70" s="862"/>
      <c r="O70" s="862"/>
      <c r="P70" s="863"/>
      <c r="Q70" s="860">
        <v>2140</v>
      </c>
      <c r="R70" s="820"/>
      <c r="S70" s="820"/>
      <c r="T70" s="820"/>
      <c r="U70" s="820"/>
      <c r="V70" s="820">
        <v>2077</v>
      </c>
      <c r="W70" s="820"/>
      <c r="X70" s="820"/>
      <c r="Y70" s="820"/>
      <c r="Z70" s="820"/>
      <c r="AA70" s="820">
        <v>63</v>
      </c>
      <c r="AB70" s="820"/>
      <c r="AC70" s="820"/>
      <c r="AD70" s="820"/>
      <c r="AE70" s="820"/>
      <c r="AF70" s="820">
        <v>32</v>
      </c>
      <c r="AG70" s="820"/>
      <c r="AH70" s="820"/>
      <c r="AI70" s="820"/>
      <c r="AJ70" s="820"/>
      <c r="AK70" s="820" t="s">
        <v>529</v>
      </c>
      <c r="AL70" s="820"/>
      <c r="AM70" s="820"/>
      <c r="AN70" s="820"/>
      <c r="AO70" s="820"/>
      <c r="AP70" s="820">
        <v>265</v>
      </c>
      <c r="AQ70" s="820"/>
      <c r="AR70" s="820"/>
      <c r="AS70" s="820"/>
      <c r="AT70" s="820"/>
      <c r="AU70" s="820">
        <v>127</v>
      </c>
      <c r="AV70" s="820"/>
      <c r="AW70" s="820"/>
      <c r="AX70" s="820"/>
      <c r="AY70" s="820"/>
      <c r="AZ70" s="867"/>
      <c r="BA70" s="867"/>
      <c r="BB70" s="867"/>
      <c r="BC70" s="867"/>
      <c r="BD70" s="868"/>
      <c r="BE70" s="216"/>
      <c r="BF70" s="216"/>
      <c r="BG70" s="216"/>
      <c r="BH70" s="216"/>
      <c r="BI70" s="216"/>
      <c r="BJ70" s="216"/>
      <c r="BK70" s="216"/>
      <c r="BL70" s="216"/>
      <c r="BM70" s="216"/>
      <c r="BN70" s="216"/>
      <c r="BO70" s="216"/>
      <c r="BP70" s="216"/>
      <c r="BQ70" s="213">
        <v>64</v>
      </c>
      <c r="BR70" s="218"/>
      <c r="BS70" s="852"/>
      <c r="BT70" s="853"/>
      <c r="BU70" s="853"/>
      <c r="BV70" s="853"/>
      <c r="BW70" s="853"/>
      <c r="BX70" s="853"/>
      <c r="BY70" s="853"/>
      <c r="BZ70" s="853"/>
      <c r="CA70" s="853"/>
      <c r="CB70" s="853"/>
      <c r="CC70" s="853"/>
      <c r="CD70" s="853"/>
      <c r="CE70" s="853"/>
      <c r="CF70" s="853"/>
      <c r="CG70" s="854"/>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197"/>
    </row>
    <row r="71" spans="1:131" s="198" customFormat="1" ht="26.25" customHeight="1">
      <c r="A71" s="212">
        <v>4</v>
      </c>
      <c r="B71" s="869" t="s">
        <v>535</v>
      </c>
      <c r="C71" s="870"/>
      <c r="D71" s="870"/>
      <c r="E71" s="870"/>
      <c r="F71" s="870"/>
      <c r="G71" s="870"/>
      <c r="H71" s="870"/>
      <c r="I71" s="870"/>
      <c r="J71" s="870"/>
      <c r="K71" s="870"/>
      <c r="L71" s="870"/>
      <c r="M71" s="870"/>
      <c r="N71" s="870"/>
      <c r="O71" s="870"/>
      <c r="P71" s="871"/>
      <c r="Q71" s="872">
        <v>229</v>
      </c>
      <c r="R71" s="873"/>
      <c r="S71" s="873"/>
      <c r="T71" s="873"/>
      <c r="U71" s="874"/>
      <c r="V71" s="875">
        <v>223</v>
      </c>
      <c r="W71" s="873"/>
      <c r="X71" s="873"/>
      <c r="Y71" s="873"/>
      <c r="Z71" s="874"/>
      <c r="AA71" s="875">
        <v>6</v>
      </c>
      <c r="AB71" s="873"/>
      <c r="AC71" s="873"/>
      <c r="AD71" s="873"/>
      <c r="AE71" s="874"/>
      <c r="AF71" s="875">
        <v>6</v>
      </c>
      <c r="AG71" s="873"/>
      <c r="AH71" s="873"/>
      <c r="AI71" s="873"/>
      <c r="AJ71" s="874"/>
      <c r="AK71" s="875" t="s">
        <v>529</v>
      </c>
      <c r="AL71" s="873"/>
      <c r="AM71" s="873"/>
      <c r="AN71" s="873"/>
      <c r="AO71" s="874"/>
      <c r="AP71" s="866" t="s">
        <v>529</v>
      </c>
      <c r="AQ71" s="865"/>
      <c r="AR71" s="865"/>
      <c r="AS71" s="865"/>
      <c r="AT71" s="819"/>
      <c r="AU71" s="866" t="s">
        <v>529</v>
      </c>
      <c r="AV71" s="865"/>
      <c r="AW71" s="865"/>
      <c r="AX71" s="865"/>
      <c r="AY71" s="819"/>
      <c r="AZ71" s="876"/>
      <c r="BA71" s="877"/>
      <c r="BB71" s="877"/>
      <c r="BC71" s="877"/>
      <c r="BD71" s="878"/>
      <c r="BE71" s="216"/>
      <c r="BF71" s="216"/>
      <c r="BG71" s="216"/>
      <c r="BH71" s="216"/>
      <c r="BI71" s="216"/>
      <c r="BJ71" s="216"/>
      <c r="BK71" s="216"/>
      <c r="BL71" s="216"/>
      <c r="BM71" s="216"/>
      <c r="BN71" s="216"/>
      <c r="BO71" s="216"/>
      <c r="BP71" s="216"/>
      <c r="BQ71" s="213">
        <v>65</v>
      </c>
      <c r="BR71" s="218"/>
      <c r="BS71" s="852"/>
      <c r="BT71" s="853"/>
      <c r="BU71" s="853"/>
      <c r="BV71" s="853"/>
      <c r="BW71" s="853"/>
      <c r="BX71" s="853"/>
      <c r="BY71" s="853"/>
      <c r="BZ71" s="853"/>
      <c r="CA71" s="853"/>
      <c r="CB71" s="853"/>
      <c r="CC71" s="853"/>
      <c r="CD71" s="853"/>
      <c r="CE71" s="853"/>
      <c r="CF71" s="853"/>
      <c r="CG71" s="854"/>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197"/>
    </row>
    <row r="72" spans="1:131" s="198" customFormat="1" ht="26.25" customHeight="1">
      <c r="A72" s="212">
        <v>5</v>
      </c>
      <c r="B72" s="869" t="s">
        <v>536</v>
      </c>
      <c r="C72" s="870"/>
      <c r="D72" s="870"/>
      <c r="E72" s="870"/>
      <c r="F72" s="870"/>
      <c r="G72" s="870"/>
      <c r="H72" s="870"/>
      <c r="I72" s="870"/>
      <c r="J72" s="870"/>
      <c r="K72" s="870"/>
      <c r="L72" s="870"/>
      <c r="M72" s="870"/>
      <c r="N72" s="870"/>
      <c r="O72" s="870"/>
      <c r="P72" s="871"/>
      <c r="Q72" s="879">
        <v>190</v>
      </c>
      <c r="R72" s="880"/>
      <c r="S72" s="880"/>
      <c r="T72" s="880"/>
      <c r="U72" s="880"/>
      <c r="V72" s="880">
        <v>187</v>
      </c>
      <c r="W72" s="880"/>
      <c r="X72" s="880"/>
      <c r="Y72" s="880"/>
      <c r="Z72" s="880"/>
      <c r="AA72" s="880">
        <v>4</v>
      </c>
      <c r="AB72" s="880"/>
      <c r="AC72" s="880"/>
      <c r="AD72" s="880"/>
      <c r="AE72" s="880"/>
      <c r="AF72" s="880">
        <v>4</v>
      </c>
      <c r="AG72" s="880"/>
      <c r="AH72" s="880"/>
      <c r="AI72" s="880"/>
      <c r="AJ72" s="880"/>
      <c r="AK72" s="880" t="s">
        <v>529</v>
      </c>
      <c r="AL72" s="880"/>
      <c r="AM72" s="880"/>
      <c r="AN72" s="880"/>
      <c r="AO72" s="880"/>
      <c r="AP72" s="866" t="s">
        <v>529</v>
      </c>
      <c r="AQ72" s="865"/>
      <c r="AR72" s="865"/>
      <c r="AS72" s="865"/>
      <c r="AT72" s="819"/>
      <c r="AU72" s="866" t="s">
        <v>529</v>
      </c>
      <c r="AV72" s="865"/>
      <c r="AW72" s="865"/>
      <c r="AX72" s="865"/>
      <c r="AY72" s="819"/>
      <c r="AZ72" s="867"/>
      <c r="BA72" s="867"/>
      <c r="BB72" s="867"/>
      <c r="BC72" s="867"/>
      <c r="BD72" s="868"/>
      <c r="BE72" s="216"/>
      <c r="BF72" s="216"/>
      <c r="BG72" s="216"/>
      <c r="BH72" s="216"/>
      <c r="BI72" s="216"/>
      <c r="BJ72" s="216"/>
      <c r="BK72" s="216"/>
      <c r="BL72" s="216"/>
      <c r="BM72" s="216"/>
      <c r="BN72" s="216"/>
      <c r="BO72" s="216"/>
      <c r="BP72" s="216"/>
      <c r="BQ72" s="213">
        <v>66</v>
      </c>
      <c r="BR72" s="218"/>
      <c r="BS72" s="852"/>
      <c r="BT72" s="853"/>
      <c r="BU72" s="853"/>
      <c r="BV72" s="853"/>
      <c r="BW72" s="853"/>
      <c r="BX72" s="853"/>
      <c r="BY72" s="853"/>
      <c r="BZ72" s="853"/>
      <c r="CA72" s="853"/>
      <c r="CB72" s="853"/>
      <c r="CC72" s="853"/>
      <c r="CD72" s="853"/>
      <c r="CE72" s="853"/>
      <c r="CF72" s="853"/>
      <c r="CG72" s="854"/>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197"/>
    </row>
    <row r="73" spans="1:131" s="198" customFormat="1" ht="26.25" customHeight="1">
      <c r="A73" s="212">
        <v>6</v>
      </c>
      <c r="B73" s="869" t="s">
        <v>537</v>
      </c>
      <c r="C73" s="870"/>
      <c r="D73" s="870"/>
      <c r="E73" s="870"/>
      <c r="F73" s="870"/>
      <c r="G73" s="870"/>
      <c r="H73" s="870"/>
      <c r="I73" s="870"/>
      <c r="J73" s="870"/>
      <c r="K73" s="870"/>
      <c r="L73" s="870"/>
      <c r="M73" s="870"/>
      <c r="N73" s="870"/>
      <c r="O73" s="870"/>
      <c r="P73" s="871"/>
      <c r="Q73" s="879">
        <v>7718</v>
      </c>
      <c r="R73" s="880"/>
      <c r="S73" s="880"/>
      <c r="T73" s="880"/>
      <c r="U73" s="880"/>
      <c r="V73" s="880">
        <v>7166</v>
      </c>
      <c r="W73" s="880"/>
      <c r="X73" s="880"/>
      <c r="Y73" s="880"/>
      <c r="Z73" s="880"/>
      <c r="AA73" s="880">
        <v>552</v>
      </c>
      <c r="AB73" s="880"/>
      <c r="AC73" s="880"/>
      <c r="AD73" s="880"/>
      <c r="AE73" s="880"/>
      <c r="AF73" s="880">
        <v>552</v>
      </c>
      <c r="AG73" s="880"/>
      <c r="AH73" s="880"/>
      <c r="AI73" s="880"/>
      <c r="AJ73" s="880"/>
      <c r="AK73" s="880">
        <v>1420</v>
      </c>
      <c r="AL73" s="880"/>
      <c r="AM73" s="880"/>
      <c r="AN73" s="880"/>
      <c r="AO73" s="880"/>
      <c r="AP73" s="866" t="s">
        <v>529</v>
      </c>
      <c r="AQ73" s="865"/>
      <c r="AR73" s="865"/>
      <c r="AS73" s="865"/>
      <c r="AT73" s="819"/>
      <c r="AU73" s="866" t="s">
        <v>529</v>
      </c>
      <c r="AV73" s="865"/>
      <c r="AW73" s="865"/>
      <c r="AX73" s="865"/>
      <c r="AY73" s="819"/>
      <c r="AZ73" s="867"/>
      <c r="BA73" s="867"/>
      <c r="BB73" s="867"/>
      <c r="BC73" s="867"/>
      <c r="BD73" s="868"/>
      <c r="BE73" s="216"/>
      <c r="BF73" s="216"/>
      <c r="BG73" s="216"/>
      <c r="BH73" s="216"/>
      <c r="BI73" s="216"/>
      <c r="BJ73" s="216"/>
      <c r="BK73" s="216"/>
      <c r="BL73" s="216"/>
      <c r="BM73" s="216"/>
      <c r="BN73" s="216"/>
      <c r="BO73" s="216"/>
      <c r="BP73" s="216"/>
      <c r="BQ73" s="213">
        <v>67</v>
      </c>
      <c r="BR73" s="218"/>
      <c r="BS73" s="852"/>
      <c r="BT73" s="853"/>
      <c r="BU73" s="853"/>
      <c r="BV73" s="853"/>
      <c r="BW73" s="853"/>
      <c r="BX73" s="853"/>
      <c r="BY73" s="853"/>
      <c r="BZ73" s="853"/>
      <c r="CA73" s="853"/>
      <c r="CB73" s="853"/>
      <c r="CC73" s="853"/>
      <c r="CD73" s="853"/>
      <c r="CE73" s="853"/>
      <c r="CF73" s="853"/>
      <c r="CG73" s="854"/>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197"/>
    </row>
    <row r="74" spans="1:131" s="198" customFormat="1" ht="26.25" customHeight="1">
      <c r="A74" s="212">
        <v>7</v>
      </c>
      <c r="B74" s="869" t="s">
        <v>538</v>
      </c>
      <c r="C74" s="870"/>
      <c r="D74" s="870"/>
      <c r="E74" s="870"/>
      <c r="F74" s="870"/>
      <c r="G74" s="870"/>
      <c r="H74" s="870"/>
      <c r="I74" s="870"/>
      <c r="J74" s="870"/>
      <c r="K74" s="870"/>
      <c r="L74" s="870"/>
      <c r="M74" s="870"/>
      <c r="N74" s="870"/>
      <c r="O74" s="870"/>
      <c r="P74" s="871"/>
      <c r="Q74" s="879">
        <v>13</v>
      </c>
      <c r="R74" s="880"/>
      <c r="S74" s="880"/>
      <c r="T74" s="880"/>
      <c r="U74" s="880"/>
      <c r="V74" s="880">
        <v>13</v>
      </c>
      <c r="W74" s="880"/>
      <c r="X74" s="880"/>
      <c r="Y74" s="880"/>
      <c r="Z74" s="880"/>
      <c r="AA74" s="880">
        <v>0</v>
      </c>
      <c r="AB74" s="880"/>
      <c r="AC74" s="880"/>
      <c r="AD74" s="880"/>
      <c r="AE74" s="880"/>
      <c r="AF74" s="820">
        <v>1</v>
      </c>
      <c r="AG74" s="820"/>
      <c r="AH74" s="820"/>
      <c r="AI74" s="820"/>
      <c r="AJ74" s="820"/>
      <c r="AK74" s="880">
        <v>7</v>
      </c>
      <c r="AL74" s="880"/>
      <c r="AM74" s="880"/>
      <c r="AN74" s="880"/>
      <c r="AO74" s="880"/>
      <c r="AP74" s="866" t="s">
        <v>529</v>
      </c>
      <c r="AQ74" s="865"/>
      <c r="AR74" s="865"/>
      <c r="AS74" s="865"/>
      <c r="AT74" s="819"/>
      <c r="AU74" s="866" t="s">
        <v>529</v>
      </c>
      <c r="AV74" s="865"/>
      <c r="AW74" s="865"/>
      <c r="AX74" s="865"/>
      <c r="AY74" s="819"/>
      <c r="AZ74" s="867"/>
      <c r="BA74" s="867"/>
      <c r="BB74" s="867"/>
      <c r="BC74" s="867"/>
      <c r="BD74" s="868"/>
      <c r="BE74" s="216"/>
      <c r="BF74" s="216"/>
      <c r="BG74" s="216"/>
      <c r="BH74" s="216"/>
      <c r="BI74" s="216"/>
      <c r="BJ74" s="216"/>
      <c r="BK74" s="216"/>
      <c r="BL74" s="216"/>
      <c r="BM74" s="216"/>
      <c r="BN74" s="216"/>
      <c r="BO74" s="216"/>
      <c r="BP74" s="216"/>
      <c r="BQ74" s="213">
        <v>68</v>
      </c>
      <c r="BR74" s="218"/>
      <c r="BS74" s="852"/>
      <c r="BT74" s="853"/>
      <c r="BU74" s="853"/>
      <c r="BV74" s="853"/>
      <c r="BW74" s="853"/>
      <c r="BX74" s="853"/>
      <c r="BY74" s="853"/>
      <c r="BZ74" s="853"/>
      <c r="CA74" s="853"/>
      <c r="CB74" s="853"/>
      <c r="CC74" s="853"/>
      <c r="CD74" s="853"/>
      <c r="CE74" s="853"/>
      <c r="CF74" s="853"/>
      <c r="CG74" s="854"/>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197"/>
    </row>
    <row r="75" spans="1:131" s="198" customFormat="1" ht="26.25" customHeight="1">
      <c r="A75" s="212">
        <v>8</v>
      </c>
      <c r="B75" s="869" t="s">
        <v>539</v>
      </c>
      <c r="C75" s="870"/>
      <c r="D75" s="870"/>
      <c r="E75" s="870"/>
      <c r="F75" s="870"/>
      <c r="G75" s="870"/>
      <c r="H75" s="870"/>
      <c r="I75" s="870"/>
      <c r="J75" s="870"/>
      <c r="K75" s="870"/>
      <c r="L75" s="870"/>
      <c r="M75" s="870"/>
      <c r="N75" s="870"/>
      <c r="O75" s="870"/>
      <c r="P75" s="871"/>
      <c r="Q75" s="872">
        <v>1945</v>
      </c>
      <c r="R75" s="873"/>
      <c r="S75" s="873"/>
      <c r="T75" s="873"/>
      <c r="U75" s="874"/>
      <c r="V75" s="875">
        <v>1877</v>
      </c>
      <c r="W75" s="873"/>
      <c r="X75" s="873"/>
      <c r="Y75" s="873"/>
      <c r="Z75" s="874"/>
      <c r="AA75" s="875">
        <v>67</v>
      </c>
      <c r="AB75" s="873"/>
      <c r="AC75" s="873"/>
      <c r="AD75" s="873"/>
      <c r="AE75" s="874"/>
      <c r="AF75" s="875">
        <v>67</v>
      </c>
      <c r="AG75" s="873"/>
      <c r="AH75" s="873"/>
      <c r="AI75" s="873"/>
      <c r="AJ75" s="874"/>
      <c r="AK75" s="875">
        <v>130</v>
      </c>
      <c r="AL75" s="873"/>
      <c r="AM75" s="873"/>
      <c r="AN75" s="873"/>
      <c r="AO75" s="874"/>
      <c r="AP75" s="866" t="s">
        <v>529</v>
      </c>
      <c r="AQ75" s="865"/>
      <c r="AR75" s="865"/>
      <c r="AS75" s="865"/>
      <c r="AT75" s="819"/>
      <c r="AU75" s="866" t="s">
        <v>529</v>
      </c>
      <c r="AV75" s="865"/>
      <c r="AW75" s="865"/>
      <c r="AX75" s="865"/>
      <c r="AY75" s="819"/>
      <c r="AZ75" s="867"/>
      <c r="BA75" s="867"/>
      <c r="BB75" s="867"/>
      <c r="BC75" s="867"/>
      <c r="BD75" s="868"/>
      <c r="BE75" s="216"/>
      <c r="BF75" s="216"/>
      <c r="BG75" s="216"/>
      <c r="BH75" s="216"/>
      <c r="BI75" s="216"/>
      <c r="BJ75" s="216"/>
      <c r="BK75" s="216"/>
      <c r="BL75" s="216"/>
      <c r="BM75" s="216"/>
      <c r="BN75" s="216"/>
      <c r="BO75" s="216"/>
      <c r="BP75" s="216"/>
      <c r="BQ75" s="213">
        <v>69</v>
      </c>
      <c r="BR75" s="218"/>
      <c r="BS75" s="852"/>
      <c r="BT75" s="853"/>
      <c r="BU75" s="853"/>
      <c r="BV75" s="853"/>
      <c r="BW75" s="853"/>
      <c r="BX75" s="853"/>
      <c r="BY75" s="853"/>
      <c r="BZ75" s="853"/>
      <c r="CA75" s="853"/>
      <c r="CB75" s="853"/>
      <c r="CC75" s="853"/>
      <c r="CD75" s="853"/>
      <c r="CE75" s="853"/>
      <c r="CF75" s="853"/>
      <c r="CG75" s="854"/>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197"/>
    </row>
    <row r="76" spans="1:131" s="198" customFormat="1" ht="26.25" customHeight="1">
      <c r="A76" s="212">
        <v>9</v>
      </c>
      <c r="B76" s="869" t="s">
        <v>540</v>
      </c>
      <c r="C76" s="870"/>
      <c r="D76" s="870"/>
      <c r="E76" s="870"/>
      <c r="F76" s="870"/>
      <c r="G76" s="870"/>
      <c r="H76" s="870"/>
      <c r="I76" s="870"/>
      <c r="J76" s="870"/>
      <c r="K76" s="870"/>
      <c r="L76" s="870"/>
      <c r="M76" s="870"/>
      <c r="N76" s="870"/>
      <c r="O76" s="870"/>
      <c r="P76" s="871"/>
      <c r="Q76" s="872">
        <v>265354</v>
      </c>
      <c r="R76" s="873"/>
      <c r="S76" s="873"/>
      <c r="T76" s="873"/>
      <c r="U76" s="874"/>
      <c r="V76" s="875">
        <v>251109</v>
      </c>
      <c r="W76" s="873"/>
      <c r="X76" s="873"/>
      <c r="Y76" s="873"/>
      <c r="Z76" s="874"/>
      <c r="AA76" s="875">
        <v>14245</v>
      </c>
      <c r="AB76" s="873"/>
      <c r="AC76" s="873"/>
      <c r="AD76" s="873"/>
      <c r="AE76" s="874"/>
      <c r="AF76" s="875">
        <v>14245</v>
      </c>
      <c r="AG76" s="873"/>
      <c r="AH76" s="873"/>
      <c r="AI76" s="873"/>
      <c r="AJ76" s="874"/>
      <c r="AK76" s="875">
        <v>3299</v>
      </c>
      <c r="AL76" s="873"/>
      <c r="AM76" s="873"/>
      <c r="AN76" s="873"/>
      <c r="AO76" s="874"/>
      <c r="AP76" s="866" t="s">
        <v>529</v>
      </c>
      <c r="AQ76" s="865"/>
      <c r="AR76" s="865"/>
      <c r="AS76" s="865"/>
      <c r="AT76" s="819"/>
      <c r="AU76" s="866" t="s">
        <v>529</v>
      </c>
      <c r="AV76" s="865"/>
      <c r="AW76" s="865"/>
      <c r="AX76" s="865"/>
      <c r="AY76" s="819"/>
      <c r="AZ76" s="867"/>
      <c r="BA76" s="867"/>
      <c r="BB76" s="867"/>
      <c r="BC76" s="867"/>
      <c r="BD76" s="868"/>
      <c r="BE76" s="216"/>
      <c r="BF76" s="216"/>
      <c r="BG76" s="216"/>
      <c r="BH76" s="216"/>
      <c r="BI76" s="216"/>
      <c r="BJ76" s="216"/>
      <c r="BK76" s="216"/>
      <c r="BL76" s="216"/>
      <c r="BM76" s="216"/>
      <c r="BN76" s="216"/>
      <c r="BO76" s="216"/>
      <c r="BP76" s="216"/>
      <c r="BQ76" s="213">
        <v>70</v>
      </c>
      <c r="BR76" s="218"/>
      <c r="BS76" s="852"/>
      <c r="BT76" s="853"/>
      <c r="BU76" s="853"/>
      <c r="BV76" s="853"/>
      <c r="BW76" s="853"/>
      <c r="BX76" s="853"/>
      <c r="BY76" s="853"/>
      <c r="BZ76" s="853"/>
      <c r="CA76" s="853"/>
      <c r="CB76" s="853"/>
      <c r="CC76" s="853"/>
      <c r="CD76" s="853"/>
      <c r="CE76" s="853"/>
      <c r="CF76" s="853"/>
      <c r="CG76" s="854"/>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197"/>
    </row>
    <row r="77" spans="1:131" s="198" customFormat="1" ht="26.25" customHeight="1">
      <c r="A77" s="212">
        <v>10</v>
      </c>
      <c r="B77" s="869" t="s">
        <v>541</v>
      </c>
      <c r="C77" s="870"/>
      <c r="D77" s="870"/>
      <c r="E77" s="870"/>
      <c r="F77" s="870"/>
      <c r="G77" s="870"/>
      <c r="H77" s="870"/>
      <c r="I77" s="870"/>
      <c r="J77" s="870"/>
      <c r="K77" s="870"/>
      <c r="L77" s="870"/>
      <c r="M77" s="870"/>
      <c r="N77" s="870"/>
      <c r="O77" s="870"/>
      <c r="P77" s="871"/>
      <c r="Q77" s="872">
        <v>80</v>
      </c>
      <c r="R77" s="873"/>
      <c r="S77" s="873"/>
      <c r="T77" s="873"/>
      <c r="U77" s="874"/>
      <c r="V77" s="875">
        <v>70</v>
      </c>
      <c r="W77" s="873"/>
      <c r="X77" s="873"/>
      <c r="Y77" s="873"/>
      <c r="Z77" s="874"/>
      <c r="AA77" s="875">
        <v>10</v>
      </c>
      <c r="AB77" s="873"/>
      <c r="AC77" s="873"/>
      <c r="AD77" s="873"/>
      <c r="AE77" s="874"/>
      <c r="AF77" s="875">
        <v>10</v>
      </c>
      <c r="AG77" s="873"/>
      <c r="AH77" s="873"/>
      <c r="AI77" s="873"/>
      <c r="AJ77" s="874"/>
      <c r="AK77" s="875" t="s">
        <v>529</v>
      </c>
      <c r="AL77" s="873"/>
      <c r="AM77" s="873"/>
      <c r="AN77" s="873"/>
      <c r="AO77" s="874"/>
      <c r="AP77" s="866" t="s">
        <v>529</v>
      </c>
      <c r="AQ77" s="865"/>
      <c r="AR77" s="865"/>
      <c r="AS77" s="865"/>
      <c r="AT77" s="819"/>
      <c r="AU77" s="866" t="s">
        <v>529</v>
      </c>
      <c r="AV77" s="865"/>
      <c r="AW77" s="865"/>
      <c r="AX77" s="865"/>
      <c r="AY77" s="819"/>
      <c r="AZ77" s="867"/>
      <c r="BA77" s="867"/>
      <c r="BB77" s="867"/>
      <c r="BC77" s="867"/>
      <c r="BD77" s="868"/>
      <c r="BE77" s="216"/>
      <c r="BF77" s="216"/>
      <c r="BG77" s="216"/>
      <c r="BH77" s="216"/>
      <c r="BI77" s="216"/>
      <c r="BJ77" s="216"/>
      <c r="BK77" s="216"/>
      <c r="BL77" s="216"/>
      <c r="BM77" s="216"/>
      <c r="BN77" s="216"/>
      <c r="BO77" s="216"/>
      <c r="BP77" s="216"/>
      <c r="BQ77" s="213">
        <v>71</v>
      </c>
      <c r="BR77" s="218"/>
      <c r="BS77" s="852"/>
      <c r="BT77" s="853"/>
      <c r="BU77" s="853"/>
      <c r="BV77" s="853"/>
      <c r="BW77" s="853"/>
      <c r="BX77" s="853"/>
      <c r="BY77" s="853"/>
      <c r="BZ77" s="853"/>
      <c r="CA77" s="853"/>
      <c r="CB77" s="853"/>
      <c r="CC77" s="853"/>
      <c r="CD77" s="853"/>
      <c r="CE77" s="853"/>
      <c r="CF77" s="853"/>
      <c r="CG77" s="854"/>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197"/>
    </row>
    <row r="78" spans="1:131" s="198" customFormat="1" ht="26.25" customHeight="1">
      <c r="A78" s="212">
        <v>11</v>
      </c>
      <c r="B78" s="869" t="s">
        <v>542</v>
      </c>
      <c r="C78" s="870"/>
      <c r="D78" s="870"/>
      <c r="E78" s="870"/>
      <c r="F78" s="870"/>
      <c r="G78" s="870"/>
      <c r="H78" s="870"/>
      <c r="I78" s="870"/>
      <c r="J78" s="870"/>
      <c r="K78" s="870"/>
      <c r="L78" s="870"/>
      <c r="M78" s="870"/>
      <c r="N78" s="870"/>
      <c r="O78" s="870"/>
      <c r="P78" s="871"/>
      <c r="Q78" s="872">
        <v>2</v>
      </c>
      <c r="R78" s="873"/>
      <c r="S78" s="873"/>
      <c r="T78" s="873"/>
      <c r="U78" s="874"/>
      <c r="V78" s="875">
        <v>2</v>
      </c>
      <c r="W78" s="873"/>
      <c r="X78" s="873"/>
      <c r="Y78" s="873"/>
      <c r="Z78" s="874"/>
      <c r="AA78" s="875">
        <v>0</v>
      </c>
      <c r="AB78" s="873"/>
      <c r="AC78" s="873"/>
      <c r="AD78" s="873"/>
      <c r="AE78" s="874"/>
      <c r="AF78" s="820">
        <v>0</v>
      </c>
      <c r="AG78" s="820"/>
      <c r="AH78" s="820"/>
      <c r="AI78" s="820"/>
      <c r="AJ78" s="820"/>
      <c r="AK78" s="875" t="s">
        <v>529</v>
      </c>
      <c r="AL78" s="873"/>
      <c r="AM78" s="873"/>
      <c r="AN78" s="873"/>
      <c r="AO78" s="874"/>
      <c r="AP78" s="866" t="s">
        <v>529</v>
      </c>
      <c r="AQ78" s="865"/>
      <c r="AR78" s="865"/>
      <c r="AS78" s="865"/>
      <c r="AT78" s="819"/>
      <c r="AU78" s="866" t="s">
        <v>529</v>
      </c>
      <c r="AV78" s="865"/>
      <c r="AW78" s="865"/>
      <c r="AX78" s="865"/>
      <c r="AY78" s="819"/>
      <c r="AZ78" s="867"/>
      <c r="BA78" s="867"/>
      <c r="BB78" s="867"/>
      <c r="BC78" s="867"/>
      <c r="BD78" s="868"/>
      <c r="BE78" s="216"/>
      <c r="BF78" s="216"/>
      <c r="BG78" s="216"/>
      <c r="BH78" s="216"/>
      <c r="BI78" s="216"/>
      <c r="BJ78" s="219"/>
      <c r="BK78" s="219"/>
      <c r="BL78" s="219"/>
      <c r="BM78" s="219"/>
      <c r="BN78" s="219"/>
      <c r="BO78" s="216"/>
      <c r="BP78" s="216"/>
      <c r="BQ78" s="213">
        <v>72</v>
      </c>
      <c r="BR78" s="218"/>
      <c r="BS78" s="852"/>
      <c r="BT78" s="853"/>
      <c r="BU78" s="853"/>
      <c r="BV78" s="853"/>
      <c r="BW78" s="853"/>
      <c r="BX78" s="853"/>
      <c r="BY78" s="853"/>
      <c r="BZ78" s="853"/>
      <c r="CA78" s="853"/>
      <c r="CB78" s="853"/>
      <c r="CC78" s="853"/>
      <c r="CD78" s="853"/>
      <c r="CE78" s="853"/>
      <c r="CF78" s="853"/>
      <c r="CG78" s="854"/>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197"/>
    </row>
    <row r="79" spans="1:131" s="198" customFormat="1" ht="26.25" customHeight="1">
      <c r="A79" s="212">
        <v>12</v>
      </c>
      <c r="B79" s="869" t="s">
        <v>543</v>
      </c>
      <c r="C79" s="870"/>
      <c r="D79" s="870"/>
      <c r="E79" s="870"/>
      <c r="F79" s="870"/>
      <c r="G79" s="870"/>
      <c r="H79" s="870"/>
      <c r="I79" s="870"/>
      <c r="J79" s="870"/>
      <c r="K79" s="870"/>
      <c r="L79" s="870"/>
      <c r="M79" s="870"/>
      <c r="N79" s="870"/>
      <c r="O79" s="870"/>
      <c r="P79" s="871"/>
      <c r="Q79" s="872">
        <v>0</v>
      </c>
      <c r="R79" s="873"/>
      <c r="S79" s="873"/>
      <c r="T79" s="873"/>
      <c r="U79" s="874"/>
      <c r="V79" s="875">
        <v>0</v>
      </c>
      <c r="W79" s="873"/>
      <c r="X79" s="873"/>
      <c r="Y79" s="873"/>
      <c r="Z79" s="874"/>
      <c r="AA79" s="875">
        <v>0</v>
      </c>
      <c r="AB79" s="873"/>
      <c r="AC79" s="873"/>
      <c r="AD79" s="873"/>
      <c r="AE79" s="874"/>
      <c r="AF79" s="820">
        <v>0</v>
      </c>
      <c r="AG79" s="820"/>
      <c r="AH79" s="820"/>
      <c r="AI79" s="820"/>
      <c r="AJ79" s="820"/>
      <c r="AK79" s="875" t="s">
        <v>529</v>
      </c>
      <c r="AL79" s="873"/>
      <c r="AM79" s="873"/>
      <c r="AN79" s="873"/>
      <c r="AO79" s="874"/>
      <c r="AP79" s="866" t="s">
        <v>529</v>
      </c>
      <c r="AQ79" s="865"/>
      <c r="AR79" s="865"/>
      <c r="AS79" s="865"/>
      <c r="AT79" s="819"/>
      <c r="AU79" s="866" t="s">
        <v>529</v>
      </c>
      <c r="AV79" s="865"/>
      <c r="AW79" s="865"/>
      <c r="AX79" s="865"/>
      <c r="AY79" s="819"/>
      <c r="AZ79" s="867"/>
      <c r="BA79" s="867"/>
      <c r="BB79" s="867"/>
      <c r="BC79" s="867"/>
      <c r="BD79" s="868"/>
      <c r="BE79" s="216"/>
      <c r="BF79" s="216"/>
      <c r="BG79" s="216"/>
      <c r="BH79" s="216"/>
      <c r="BI79" s="216"/>
      <c r="BJ79" s="219"/>
      <c r="BK79" s="219"/>
      <c r="BL79" s="219"/>
      <c r="BM79" s="219"/>
      <c r="BN79" s="219"/>
      <c r="BO79" s="216"/>
      <c r="BP79" s="216"/>
      <c r="BQ79" s="213">
        <v>73</v>
      </c>
      <c r="BR79" s="218"/>
      <c r="BS79" s="852"/>
      <c r="BT79" s="853"/>
      <c r="BU79" s="853"/>
      <c r="BV79" s="853"/>
      <c r="BW79" s="853"/>
      <c r="BX79" s="853"/>
      <c r="BY79" s="853"/>
      <c r="BZ79" s="853"/>
      <c r="CA79" s="853"/>
      <c r="CB79" s="853"/>
      <c r="CC79" s="853"/>
      <c r="CD79" s="853"/>
      <c r="CE79" s="853"/>
      <c r="CF79" s="853"/>
      <c r="CG79" s="854"/>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197"/>
    </row>
    <row r="80" spans="1:131" s="198" customFormat="1" ht="26.25" customHeight="1">
      <c r="A80" s="212">
        <v>13</v>
      </c>
      <c r="B80" s="869" t="s">
        <v>544</v>
      </c>
      <c r="C80" s="870"/>
      <c r="D80" s="870"/>
      <c r="E80" s="870"/>
      <c r="F80" s="870"/>
      <c r="G80" s="870"/>
      <c r="H80" s="870"/>
      <c r="I80" s="870"/>
      <c r="J80" s="870"/>
      <c r="K80" s="870"/>
      <c r="L80" s="870"/>
      <c r="M80" s="870"/>
      <c r="N80" s="870"/>
      <c r="O80" s="870"/>
      <c r="P80" s="871"/>
      <c r="Q80" s="872">
        <v>25</v>
      </c>
      <c r="R80" s="873"/>
      <c r="S80" s="873"/>
      <c r="T80" s="873"/>
      <c r="U80" s="874"/>
      <c r="V80" s="875">
        <v>25</v>
      </c>
      <c r="W80" s="873"/>
      <c r="X80" s="873"/>
      <c r="Y80" s="873"/>
      <c r="Z80" s="874"/>
      <c r="AA80" s="875">
        <v>0</v>
      </c>
      <c r="AB80" s="873"/>
      <c r="AC80" s="873"/>
      <c r="AD80" s="873"/>
      <c r="AE80" s="874"/>
      <c r="AF80" s="820">
        <v>0</v>
      </c>
      <c r="AG80" s="820"/>
      <c r="AH80" s="820"/>
      <c r="AI80" s="820"/>
      <c r="AJ80" s="820"/>
      <c r="AK80" s="875" t="s">
        <v>529</v>
      </c>
      <c r="AL80" s="873"/>
      <c r="AM80" s="873"/>
      <c r="AN80" s="873"/>
      <c r="AO80" s="874"/>
      <c r="AP80" s="866" t="s">
        <v>529</v>
      </c>
      <c r="AQ80" s="865"/>
      <c r="AR80" s="865"/>
      <c r="AS80" s="865"/>
      <c r="AT80" s="819"/>
      <c r="AU80" s="866" t="s">
        <v>529</v>
      </c>
      <c r="AV80" s="865"/>
      <c r="AW80" s="865"/>
      <c r="AX80" s="865"/>
      <c r="AY80" s="819"/>
      <c r="AZ80" s="867"/>
      <c r="BA80" s="867"/>
      <c r="BB80" s="867"/>
      <c r="BC80" s="867"/>
      <c r="BD80" s="868"/>
      <c r="BE80" s="216"/>
      <c r="BF80" s="216"/>
      <c r="BG80" s="216"/>
      <c r="BH80" s="216"/>
      <c r="BI80" s="216"/>
      <c r="BJ80" s="216"/>
      <c r="BK80" s="216"/>
      <c r="BL80" s="216"/>
      <c r="BM80" s="216"/>
      <c r="BN80" s="216"/>
      <c r="BO80" s="216"/>
      <c r="BP80" s="216"/>
      <c r="BQ80" s="213">
        <v>74</v>
      </c>
      <c r="BR80" s="218"/>
      <c r="BS80" s="852"/>
      <c r="BT80" s="853"/>
      <c r="BU80" s="853"/>
      <c r="BV80" s="853"/>
      <c r="BW80" s="853"/>
      <c r="BX80" s="853"/>
      <c r="BY80" s="853"/>
      <c r="BZ80" s="853"/>
      <c r="CA80" s="853"/>
      <c r="CB80" s="853"/>
      <c r="CC80" s="853"/>
      <c r="CD80" s="853"/>
      <c r="CE80" s="853"/>
      <c r="CF80" s="853"/>
      <c r="CG80" s="854"/>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197"/>
    </row>
    <row r="81" spans="1:131" s="198" customFormat="1" ht="26.25" customHeight="1">
      <c r="A81" s="212">
        <v>14</v>
      </c>
      <c r="B81" s="861" t="s">
        <v>545</v>
      </c>
      <c r="C81" s="862"/>
      <c r="D81" s="862"/>
      <c r="E81" s="862"/>
      <c r="F81" s="862"/>
      <c r="G81" s="862"/>
      <c r="H81" s="862"/>
      <c r="I81" s="862"/>
      <c r="J81" s="862"/>
      <c r="K81" s="862"/>
      <c r="L81" s="862"/>
      <c r="M81" s="862"/>
      <c r="N81" s="862"/>
      <c r="O81" s="862"/>
      <c r="P81" s="863"/>
      <c r="Q81" s="864">
        <v>784</v>
      </c>
      <c r="R81" s="865"/>
      <c r="S81" s="865"/>
      <c r="T81" s="865"/>
      <c r="U81" s="819"/>
      <c r="V81" s="866">
        <v>391</v>
      </c>
      <c r="W81" s="865"/>
      <c r="X81" s="865"/>
      <c r="Y81" s="865"/>
      <c r="Z81" s="819"/>
      <c r="AA81" s="866">
        <v>393</v>
      </c>
      <c r="AB81" s="865"/>
      <c r="AC81" s="865"/>
      <c r="AD81" s="865"/>
      <c r="AE81" s="819"/>
      <c r="AF81" s="866">
        <v>10</v>
      </c>
      <c r="AG81" s="865"/>
      <c r="AH81" s="865"/>
      <c r="AI81" s="865"/>
      <c r="AJ81" s="819"/>
      <c r="AK81" s="866" t="s">
        <v>529</v>
      </c>
      <c r="AL81" s="865"/>
      <c r="AM81" s="865"/>
      <c r="AN81" s="865"/>
      <c r="AO81" s="819"/>
      <c r="AP81" s="866" t="s">
        <v>529</v>
      </c>
      <c r="AQ81" s="865"/>
      <c r="AR81" s="865"/>
      <c r="AS81" s="865"/>
      <c r="AT81" s="819"/>
      <c r="AU81" s="866" t="s">
        <v>529</v>
      </c>
      <c r="AV81" s="865"/>
      <c r="AW81" s="865"/>
      <c r="AX81" s="865"/>
      <c r="AY81" s="819"/>
      <c r="AZ81" s="867"/>
      <c r="BA81" s="867"/>
      <c r="BB81" s="867"/>
      <c r="BC81" s="867"/>
      <c r="BD81" s="868"/>
      <c r="BE81" s="216"/>
      <c r="BF81" s="216"/>
      <c r="BG81" s="216"/>
      <c r="BH81" s="216"/>
      <c r="BI81" s="216"/>
      <c r="BJ81" s="216"/>
      <c r="BK81" s="216"/>
      <c r="BL81" s="216"/>
      <c r="BM81" s="216"/>
      <c r="BN81" s="216"/>
      <c r="BO81" s="216"/>
      <c r="BP81" s="216"/>
      <c r="BQ81" s="213">
        <v>75</v>
      </c>
      <c r="BR81" s="218"/>
      <c r="BS81" s="852"/>
      <c r="BT81" s="853"/>
      <c r="BU81" s="853"/>
      <c r="BV81" s="853"/>
      <c r="BW81" s="853"/>
      <c r="BX81" s="853"/>
      <c r="BY81" s="853"/>
      <c r="BZ81" s="853"/>
      <c r="CA81" s="853"/>
      <c r="CB81" s="853"/>
      <c r="CC81" s="853"/>
      <c r="CD81" s="853"/>
      <c r="CE81" s="853"/>
      <c r="CF81" s="853"/>
      <c r="CG81" s="854"/>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197"/>
    </row>
    <row r="82" spans="1:131" s="198" customFormat="1" ht="26.25" customHeight="1">
      <c r="A82" s="212">
        <v>15</v>
      </c>
      <c r="B82" s="861" t="s">
        <v>546</v>
      </c>
      <c r="C82" s="862"/>
      <c r="D82" s="862"/>
      <c r="E82" s="862"/>
      <c r="F82" s="862"/>
      <c r="G82" s="862"/>
      <c r="H82" s="862"/>
      <c r="I82" s="862"/>
      <c r="J82" s="862"/>
      <c r="K82" s="862"/>
      <c r="L82" s="862"/>
      <c r="M82" s="862"/>
      <c r="N82" s="862"/>
      <c r="O82" s="862"/>
      <c r="P82" s="863"/>
      <c r="Q82" s="860">
        <v>1</v>
      </c>
      <c r="R82" s="820"/>
      <c r="S82" s="820"/>
      <c r="T82" s="820"/>
      <c r="U82" s="820"/>
      <c r="V82" s="820">
        <v>0</v>
      </c>
      <c r="W82" s="820"/>
      <c r="X82" s="820"/>
      <c r="Y82" s="820"/>
      <c r="Z82" s="820"/>
      <c r="AA82" s="820">
        <v>1</v>
      </c>
      <c r="AB82" s="820"/>
      <c r="AC82" s="820"/>
      <c r="AD82" s="820"/>
      <c r="AE82" s="820"/>
      <c r="AF82" s="820">
        <v>0</v>
      </c>
      <c r="AG82" s="820"/>
      <c r="AH82" s="820"/>
      <c r="AI82" s="820"/>
      <c r="AJ82" s="820"/>
      <c r="AK82" s="820" t="s">
        <v>529</v>
      </c>
      <c r="AL82" s="820"/>
      <c r="AM82" s="820"/>
      <c r="AN82" s="820"/>
      <c r="AO82" s="820"/>
      <c r="AP82" s="866" t="s">
        <v>529</v>
      </c>
      <c r="AQ82" s="865"/>
      <c r="AR82" s="865"/>
      <c r="AS82" s="865"/>
      <c r="AT82" s="819"/>
      <c r="AU82" s="866" t="s">
        <v>529</v>
      </c>
      <c r="AV82" s="865"/>
      <c r="AW82" s="865"/>
      <c r="AX82" s="865"/>
      <c r="AY82" s="819"/>
      <c r="AZ82" s="867"/>
      <c r="BA82" s="867"/>
      <c r="BB82" s="867"/>
      <c r="BC82" s="867"/>
      <c r="BD82" s="868"/>
      <c r="BE82" s="216"/>
      <c r="BF82" s="216"/>
      <c r="BG82" s="216"/>
      <c r="BH82" s="216"/>
      <c r="BI82" s="216"/>
      <c r="BJ82" s="216"/>
      <c r="BK82" s="216"/>
      <c r="BL82" s="216"/>
      <c r="BM82" s="216"/>
      <c r="BN82" s="216"/>
      <c r="BO82" s="216"/>
      <c r="BP82" s="216"/>
      <c r="BQ82" s="213">
        <v>76</v>
      </c>
      <c r="BR82" s="218"/>
      <c r="BS82" s="852"/>
      <c r="BT82" s="853"/>
      <c r="BU82" s="853"/>
      <c r="BV82" s="853"/>
      <c r="BW82" s="853"/>
      <c r="BX82" s="853"/>
      <c r="BY82" s="853"/>
      <c r="BZ82" s="853"/>
      <c r="CA82" s="853"/>
      <c r="CB82" s="853"/>
      <c r="CC82" s="853"/>
      <c r="CD82" s="853"/>
      <c r="CE82" s="853"/>
      <c r="CF82" s="853"/>
      <c r="CG82" s="854"/>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0"/>
      <c r="R83" s="820"/>
      <c r="S83" s="820"/>
      <c r="T83" s="820"/>
      <c r="U83" s="820"/>
      <c r="V83" s="820"/>
      <c r="W83" s="820"/>
      <c r="X83" s="820"/>
      <c r="Y83" s="820"/>
      <c r="Z83" s="820"/>
      <c r="AA83" s="820"/>
      <c r="AB83" s="820"/>
      <c r="AC83" s="820"/>
      <c r="AD83" s="820"/>
      <c r="AE83" s="820"/>
      <c r="AF83" s="820"/>
      <c r="AG83" s="820"/>
      <c r="AH83" s="820"/>
      <c r="AI83" s="820"/>
      <c r="AJ83" s="820"/>
      <c r="AK83" s="820"/>
      <c r="AL83" s="820"/>
      <c r="AM83" s="820"/>
      <c r="AN83" s="820"/>
      <c r="AO83" s="820"/>
      <c r="AP83" s="820"/>
      <c r="AQ83" s="820"/>
      <c r="AR83" s="820"/>
      <c r="AS83" s="820"/>
      <c r="AT83" s="820"/>
      <c r="AU83" s="820"/>
      <c r="AV83" s="820"/>
      <c r="AW83" s="820"/>
      <c r="AX83" s="820"/>
      <c r="AY83" s="820"/>
      <c r="AZ83" s="867"/>
      <c r="BA83" s="867"/>
      <c r="BB83" s="867"/>
      <c r="BC83" s="867"/>
      <c r="BD83" s="868"/>
      <c r="BE83" s="216"/>
      <c r="BF83" s="216"/>
      <c r="BG83" s="216"/>
      <c r="BH83" s="216"/>
      <c r="BI83" s="216"/>
      <c r="BJ83" s="216"/>
      <c r="BK83" s="216"/>
      <c r="BL83" s="216"/>
      <c r="BM83" s="216"/>
      <c r="BN83" s="216"/>
      <c r="BO83" s="216"/>
      <c r="BP83" s="216"/>
      <c r="BQ83" s="213">
        <v>77</v>
      </c>
      <c r="BR83" s="218"/>
      <c r="BS83" s="852"/>
      <c r="BT83" s="853"/>
      <c r="BU83" s="853"/>
      <c r="BV83" s="853"/>
      <c r="BW83" s="853"/>
      <c r="BX83" s="853"/>
      <c r="BY83" s="853"/>
      <c r="BZ83" s="853"/>
      <c r="CA83" s="853"/>
      <c r="CB83" s="853"/>
      <c r="CC83" s="853"/>
      <c r="CD83" s="853"/>
      <c r="CE83" s="853"/>
      <c r="CF83" s="853"/>
      <c r="CG83" s="854"/>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0"/>
      <c r="R84" s="820"/>
      <c r="S84" s="820"/>
      <c r="T84" s="820"/>
      <c r="U84" s="820"/>
      <c r="V84" s="820"/>
      <c r="W84" s="820"/>
      <c r="X84" s="820"/>
      <c r="Y84" s="820"/>
      <c r="Z84" s="820"/>
      <c r="AA84" s="820"/>
      <c r="AB84" s="820"/>
      <c r="AC84" s="820"/>
      <c r="AD84" s="820"/>
      <c r="AE84" s="820"/>
      <c r="AF84" s="820"/>
      <c r="AG84" s="820"/>
      <c r="AH84" s="820"/>
      <c r="AI84" s="820"/>
      <c r="AJ84" s="820"/>
      <c r="AK84" s="866"/>
      <c r="AL84" s="865"/>
      <c r="AM84" s="865"/>
      <c r="AN84" s="865"/>
      <c r="AO84" s="819"/>
      <c r="AP84" s="866"/>
      <c r="AQ84" s="865"/>
      <c r="AR84" s="865"/>
      <c r="AS84" s="865"/>
      <c r="AT84" s="819"/>
      <c r="AU84" s="866"/>
      <c r="AV84" s="865"/>
      <c r="AW84" s="865"/>
      <c r="AX84" s="865"/>
      <c r="AY84" s="819"/>
      <c r="AZ84" s="867"/>
      <c r="BA84" s="867"/>
      <c r="BB84" s="867"/>
      <c r="BC84" s="867"/>
      <c r="BD84" s="868"/>
      <c r="BE84" s="216"/>
      <c r="BF84" s="216"/>
      <c r="BG84" s="216"/>
      <c r="BH84" s="216"/>
      <c r="BI84" s="216"/>
      <c r="BJ84" s="216"/>
      <c r="BK84" s="216"/>
      <c r="BL84" s="216"/>
      <c r="BM84" s="216"/>
      <c r="BN84" s="216"/>
      <c r="BO84" s="216"/>
      <c r="BP84" s="216"/>
      <c r="BQ84" s="213">
        <v>78</v>
      </c>
      <c r="BR84" s="218"/>
      <c r="BS84" s="852"/>
      <c r="BT84" s="853"/>
      <c r="BU84" s="853"/>
      <c r="BV84" s="853"/>
      <c r="BW84" s="853"/>
      <c r="BX84" s="853"/>
      <c r="BY84" s="853"/>
      <c r="BZ84" s="853"/>
      <c r="CA84" s="853"/>
      <c r="CB84" s="853"/>
      <c r="CC84" s="853"/>
      <c r="CD84" s="853"/>
      <c r="CE84" s="853"/>
      <c r="CF84" s="853"/>
      <c r="CG84" s="854"/>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0"/>
      <c r="R85" s="820"/>
      <c r="S85" s="820"/>
      <c r="T85" s="820"/>
      <c r="U85" s="820"/>
      <c r="V85" s="820"/>
      <c r="W85" s="820"/>
      <c r="X85" s="820"/>
      <c r="Y85" s="820"/>
      <c r="Z85" s="820"/>
      <c r="AA85" s="820"/>
      <c r="AB85" s="820"/>
      <c r="AC85" s="820"/>
      <c r="AD85" s="820"/>
      <c r="AE85" s="820"/>
      <c r="AF85" s="820"/>
      <c r="AG85" s="820"/>
      <c r="AH85" s="820"/>
      <c r="AI85" s="820"/>
      <c r="AJ85" s="820"/>
      <c r="AK85" s="866"/>
      <c r="AL85" s="865"/>
      <c r="AM85" s="865"/>
      <c r="AN85" s="865"/>
      <c r="AO85" s="819"/>
      <c r="AP85" s="866"/>
      <c r="AQ85" s="865"/>
      <c r="AR85" s="865"/>
      <c r="AS85" s="865"/>
      <c r="AT85" s="819"/>
      <c r="AU85" s="866"/>
      <c r="AV85" s="865"/>
      <c r="AW85" s="865"/>
      <c r="AX85" s="865"/>
      <c r="AY85" s="819"/>
      <c r="AZ85" s="867"/>
      <c r="BA85" s="867"/>
      <c r="BB85" s="867"/>
      <c r="BC85" s="867"/>
      <c r="BD85" s="868"/>
      <c r="BE85" s="216"/>
      <c r="BF85" s="216"/>
      <c r="BG85" s="216"/>
      <c r="BH85" s="216"/>
      <c r="BI85" s="216"/>
      <c r="BJ85" s="216"/>
      <c r="BK85" s="216"/>
      <c r="BL85" s="216"/>
      <c r="BM85" s="216"/>
      <c r="BN85" s="216"/>
      <c r="BO85" s="216"/>
      <c r="BP85" s="216"/>
      <c r="BQ85" s="213">
        <v>79</v>
      </c>
      <c r="BR85" s="218"/>
      <c r="BS85" s="852"/>
      <c r="BT85" s="853"/>
      <c r="BU85" s="853"/>
      <c r="BV85" s="853"/>
      <c r="BW85" s="853"/>
      <c r="BX85" s="853"/>
      <c r="BY85" s="853"/>
      <c r="BZ85" s="853"/>
      <c r="CA85" s="853"/>
      <c r="CB85" s="853"/>
      <c r="CC85" s="853"/>
      <c r="CD85" s="853"/>
      <c r="CE85" s="853"/>
      <c r="CF85" s="853"/>
      <c r="CG85" s="854"/>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0"/>
      <c r="R86" s="820"/>
      <c r="S86" s="820"/>
      <c r="T86" s="820"/>
      <c r="U86" s="820"/>
      <c r="V86" s="820"/>
      <c r="W86" s="820"/>
      <c r="X86" s="820"/>
      <c r="Y86" s="820"/>
      <c r="Z86" s="820"/>
      <c r="AA86" s="820"/>
      <c r="AB86" s="820"/>
      <c r="AC86" s="820"/>
      <c r="AD86" s="820"/>
      <c r="AE86" s="820"/>
      <c r="AF86" s="820"/>
      <c r="AG86" s="820"/>
      <c r="AH86" s="820"/>
      <c r="AI86" s="820"/>
      <c r="AJ86" s="820"/>
      <c r="AK86" s="866"/>
      <c r="AL86" s="865"/>
      <c r="AM86" s="865"/>
      <c r="AN86" s="865"/>
      <c r="AO86" s="819"/>
      <c r="AP86" s="866"/>
      <c r="AQ86" s="865"/>
      <c r="AR86" s="865"/>
      <c r="AS86" s="865"/>
      <c r="AT86" s="819"/>
      <c r="AU86" s="866"/>
      <c r="AV86" s="865"/>
      <c r="AW86" s="865"/>
      <c r="AX86" s="865"/>
      <c r="AY86" s="819"/>
      <c r="AZ86" s="867"/>
      <c r="BA86" s="867"/>
      <c r="BB86" s="867"/>
      <c r="BC86" s="867"/>
      <c r="BD86" s="868"/>
      <c r="BE86" s="216"/>
      <c r="BF86" s="216"/>
      <c r="BG86" s="216"/>
      <c r="BH86" s="216"/>
      <c r="BI86" s="216"/>
      <c r="BJ86" s="216"/>
      <c r="BK86" s="216"/>
      <c r="BL86" s="216"/>
      <c r="BM86" s="216"/>
      <c r="BN86" s="216"/>
      <c r="BO86" s="216"/>
      <c r="BP86" s="216"/>
      <c r="BQ86" s="213">
        <v>80</v>
      </c>
      <c r="BR86" s="218"/>
      <c r="BS86" s="852"/>
      <c r="BT86" s="853"/>
      <c r="BU86" s="853"/>
      <c r="BV86" s="853"/>
      <c r="BW86" s="853"/>
      <c r="BX86" s="853"/>
      <c r="BY86" s="853"/>
      <c r="BZ86" s="853"/>
      <c r="CA86" s="853"/>
      <c r="CB86" s="853"/>
      <c r="CC86" s="853"/>
      <c r="CD86" s="853"/>
      <c r="CE86" s="853"/>
      <c r="CF86" s="853"/>
      <c r="CG86" s="854"/>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197"/>
    </row>
    <row r="87" spans="1:131" s="198" customFormat="1" ht="26.25" customHeight="1">
      <c r="A87" s="220">
        <v>20</v>
      </c>
      <c r="B87" s="881"/>
      <c r="C87" s="882"/>
      <c r="D87" s="882"/>
      <c r="E87" s="882"/>
      <c r="F87" s="882"/>
      <c r="G87" s="882"/>
      <c r="H87" s="882"/>
      <c r="I87" s="882"/>
      <c r="J87" s="882"/>
      <c r="K87" s="882"/>
      <c r="L87" s="882"/>
      <c r="M87" s="882"/>
      <c r="N87" s="882"/>
      <c r="O87" s="882"/>
      <c r="P87" s="883"/>
      <c r="Q87" s="884"/>
      <c r="R87" s="885"/>
      <c r="S87" s="885"/>
      <c r="T87" s="885"/>
      <c r="U87" s="885"/>
      <c r="V87" s="885"/>
      <c r="W87" s="885"/>
      <c r="X87" s="885"/>
      <c r="Y87" s="885"/>
      <c r="Z87" s="885"/>
      <c r="AA87" s="885"/>
      <c r="AB87" s="885"/>
      <c r="AC87" s="885"/>
      <c r="AD87" s="885"/>
      <c r="AE87" s="885"/>
      <c r="AF87" s="885"/>
      <c r="AG87" s="885"/>
      <c r="AH87" s="885"/>
      <c r="AI87" s="885"/>
      <c r="AJ87" s="885"/>
      <c r="AK87" s="885"/>
      <c r="AL87" s="885"/>
      <c r="AM87" s="885"/>
      <c r="AN87" s="885"/>
      <c r="AO87" s="885"/>
      <c r="AP87" s="885"/>
      <c r="AQ87" s="885"/>
      <c r="AR87" s="885"/>
      <c r="AS87" s="885"/>
      <c r="AT87" s="885"/>
      <c r="AU87" s="885"/>
      <c r="AV87" s="885"/>
      <c r="AW87" s="885"/>
      <c r="AX87" s="885"/>
      <c r="AY87" s="885"/>
      <c r="AZ87" s="886"/>
      <c r="BA87" s="886"/>
      <c r="BB87" s="886"/>
      <c r="BC87" s="886"/>
      <c r="BD87" s="887"/>
      <c r="BE87" s="216"/>
      <c r="BF87" s="216"/>
      <c r="BG87" s="216"/>
      <c r="BH87" s="216"/>
      <c r="BI87" s="216"/>
      <c r="BJ87" s="216"/>
      <c r="BK87" s="216"/>
      <c r="BL87" s="216"/>
      <c r="BM87" s="216"/>
      <c r="BN87" s="216"/>
      <c r="BO87" s="216"/>
      <c r="BP87" s="216"/>
      <c r="BQ87" s="213">
        <v>81</v>
      </c>
      <c r="BR87" s="218"/>
      <c r="BS87" s="852"/>
      <c r="BT87" s="853"/>
      <c r="BU87" s="853"/>
      <c r="BV87" s="853"/>
      <c r="BW87" s="853"/>
      <c r="BX87" s="853"/>
      <c r="BY87" s="853"/>
      <c r="BZ87" s="853"/>
      <c r="CA87" s="853"/>
      <c r="CB87" s="853"/>
      <c r="CC87" s="853"/>
      <c r="CD87" s="853"/>
      <c r="CE87" s="853"/>
      <c r="CF87" s="853"/>
      <c r="CG87" s="854"/>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197"/>
    </row>
    <row r="88" spans="1:131" s="198" customFormat="1" ht="26.25" customHeight="1" thickBot="1">
      <c r="A88" s="215" t="s">
        <v>368</v>
      </c>
      <c r="B88" s="778" t="s">
        <v>391</v>
      </c>
      <c r="C88" s="779"/>
      <c r="D88" s="779"/>
      <c r="E88" s="779"/>
      <c r="F88" s="779"/>
      <c r="G88" s="779"/>
      <c r="H88" s="779"/>
      <c r="I88" s="779"/>
      <c r="J88" s="779"/>
      <c r="K88" s="779"/>
      <c r="L88" s="779"/>
      <c r="M88" s="779"/>
      <c r="N88" s="779"/>
      <c r="O88" s="779"/>
      <c r="P88" s="780"/>
      <c r="Q88" s="827"/>
      <c r="R88" s="828"/>
      <c r="S88" s="828"/>
      <c r="T88" s="828"/>
      <c r="U88" s="828"/>
      <c r="V88" s="828"/>
      <c r="W88" s="828"/>
      <c r="X88" s="828"/>
      <c r="Y88" s="828"/>
      <c r="Z88" s="828"/>
      <c r="AA88" s="828"/>
      <c r="AB88" s="828"/>
      <c r="AC88" s="828"/>
      <c r="AD88" s="828"/>
      <c r="AE88" s="828"/>
      <c r="AF88" s="831">
        <f>SUM(AF68:AJ87)</f>
        <v>15110</v>
      </c>
      <c r="AG88" s="831"/>
      <c r="AH88" s="831"/>
      <c r="AI88" s="831"/>
      <c r="AJ88" s="831"/>
      <c r="AK88" s="828"/>
      <c r="AL88" s="828"/>
      <c r="AM88" s="828"/>
      <c r="AN88" s="828"/>
      <c r="AO88" s="828"/>
      <c r="AP88" s="831">
        <f t="shared" ref="AP88" si="2">SUM(AP68:AT87)</f>
        <v>861</v>
      </c>
      <c r="AQ88" s="831"/>
      <c r="AR88" s="831"/>
      <c r="AS88" s="831"/>
      <c r="AT88" s="831"/>
      <c r="AU88" s="831">
        <f t="shared" ref="AU88" si="3">SUM(AU68:AY87)</f>
        <v>374</v>
      </c>
      <c r="AV88" s="831"/>
      <c r="AW88" s="831"/>
      <c r="AX88" s="831"/>
      <c r="AY88" s="831"/>
      <c r="AZ88" s="836"/>
      <c r="BA88" s="836"/>
      <c r="BB88" s="836"/>
      <c r="BC88" s="836"/>
      <c r="BD88" s="837"/>
      <c r="BE88" s="216"/>
      <c r="BF88" s="216"/>
      <c r="BG88" s="216"/>
      <c r="BH88" s="216"/>
      <c r="BI88" s="216"/>
      <c r="BJ88" s="216"/>
      <c r="BK88" s="216"/>
      <c r="BL88" s="216"/>
      <c r="BM88" s="216"/>
      <c r="BN88" s="216"/>
      <c r="BO88" s="216"/>
      <c r="BP88" s="216"/>
      <c r="BQ88" s="213">
        <v>82</v>
      </c>
      <c r="BR88" s="218"/>
      <c r="BS88" s="852"/>
      <c r="BT88" s="853"/>
      <c r="BU88" s="853"/>
      <c r="BV88" s="853"/>
      <c r="BW88" s="853"/>
      <c r="BX88" s="853"/>
      <c r="BY88" s="853"/>
      <c r="BZ88" s="853"/>
      <c r="CA88" s="853"/>
      <c r="CB88" s="853"/>
      <c r="CC88" s="853"/>
      <c r="CD88" s="853"/>
      <c r="CE88" s="853"/>
      <c r="CF88" s="853"/>
      <c r="CG88" s="854"/>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2"/>
      <c r="BT89" s="853"/>
      <c r="BU89" s="853"/>
      <c r="BV89" s="853"/>
      <c r="BW89" s="853"/>
      <c r="BX89" s="853"/>
      <c r="BY89" s="853"/>
      <c r="BZ89" s="853"/>
      <c r="CA89" s="853"/>
      <c r="CB89" s="853"/>
      <c r="CC89" s="853"/>
      <c r="CD89" s="853"/>
      <c r="CE89" s="853"/>
      <c r="CF89" s="853"/>
      <c r="CG89" s="854"/>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2"/>
      <c r="BT90" s="853"/>
      <c r="BU90" s="853"/>
      <c r="BV90" s="853"/>
      <c r="BW90" s="853"/>
      <c r="BX90" s="853"/>
      <c r="BY90" s="853"/>
      <c r="BZ90" s="853"/>
      <c r="CA90" s="853"/>
      <c r="CB90" s="853"/>
      <c r="CC90" s="853"/>
      <c r="CD90" s="853"/>
      <c r="CE90" s="853"/>
      <c r="CF90" s="853"/>
      <c r="CG90" s="854"/>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2"/>
      <c r="BT91" s="853"/>
      <c r="BU91" s="853"/>
      <c r="BV91" s="853"/>
      <c r="BW91" s="853"/>
      <c r="BX91" s="853"/>
      <c r="BY91" s="853"/>
      <c r="BZ91" s="853"/>
      <c r="CA91" s="853"/>
      <c r="CB91" s="853"/>
      <c r="CC91" s="853"/>
      <c r="CD91" s="853"/>
      <c r="CE91" s="853"/>
      <c r="CF91" s="853"/>
      <c r="CG91" s="854"/>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2"/>
      <c r="BT92" s="853"/>
      <c r="BU92" s="853"/>
      <c r="BV92" s="853"/>
      <c r="BW92" s="853"/>
      <c r="BX92" s="853"/>
      <c r="BY92" s="853"/>
      <c r="BZ92" s="853"/>
      <c r="CA92" s="853"/>
      <c r="CB92" s="853"/>
      <c r="CC92" s="853"/>
      <c r="CD92" s="853"/>
      <c r="CE92" s="853"/>
      <c r="CF92" s="853"/>
      <c r="CG92" s="854"/>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2"/>
      <c r="BT93" s="853"/>
      <c r="BU93" s="853"/>
      <c r="BV93" s="853"/>
      <c r="BW93" s="853"/>
      <c r="BX93" s="853"/>
      <c r="BY93" s="853"/>
      <c r="BZ93" s="853"/>
      <c r="CA93" s="853"/>
      <c r="CB93" s="853"/>
      <c r="CC93" s="853"/>
      <c r="CD93" s="853"/>
      <c r="CE93" s="853"/>
      <c r="CF93" s="853"/>
      <c r="CG93" s="854"/>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2"/>
      <c r="BT94" s="853"/>
      <c r="BU94" s="853"/>
      <c r="BV94" s="853"/>
      <c r="BW94" s="853"/>
      <c r="BX94" s="853"/>
      <c r="BY94" s="853"/>
      <c r="BZ94" s="853"/>
      <c r="CA94" s="853"/>
      <c r="CB94" s="853"/>
      <c r="CC94" s="853"/>
      <c r="CD94" s="853"/>
      <c r="CE94" s="853"/>
      <c r="CF94" s="853"/>
      <c r="CG94" s="854"/>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2"/>
      <c r="BT95" s="853"/>
      <c r="BU95" s="853"/>
      <c r="BV95" s="853"/>
      <c r="BW95" s="853"/>
      <c r="BX95" s="853"/>
      <c r="BY95" s="853"/>
      <c r="BZ95" s="853"/>
      <c r="CA95" s="853"/>
      <c r="CB95" s="853"/>
      <c r="CC95" s="853"/>
      <c r="CD95" s="853"/>
      <c r="CE95" s="853"/>
      <c r="CF95" s="853"/>
      <c r="CG95" s="854"/>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2"/>
      <c r="BT96" s="853"/>
      <c r="BU96" s="853"/>
      <c r="BV96" s="853"/>
      <c r="BW96" s="853"/>
      <c r="BX96" s="853"/>
      <c r="BY96" s="853"/>
      <c r="BZ96" s="853"/>
      <c r="CA96" s="853"/>
      <c r="CB96" s="853"/>
      <c r="CC96" s="853"/>
      <c r="CD96" s="853"/>
      <c r="CE96" s="853"/>
      <c r="CF96" s="853"/>
      <c r="CG96" s="854"/>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2"/>
      <c r="BT97" s="853"/>
      <c r="BU97" s="853"/>
      <c r="BV97" s="853"/>
      <c r="BW97" s="853"/>
      <c r="BX97" s="853"/>
      <c r="BY97" s="853"/>
      <c r="BZ97" s="853"/>
      <c r="CA97" s="853"/>
      <c r="CB97" s="853"/>
      <c r="CC97" s="853"/>
      <c r="CD97" s="853"/>
      <c r="CE97" s="853"/>
      <c r="CF97" s="853"/>
      <c r="CG97" s="854"/>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2"/>
      <c r="BT98" s="853"/>
      <c r="BU98" s="853"/>
      <c r="BV98" s="853"/>
      <c r="BW98" s="853"/>
      <c r="BX98" s="853"/>
      <c r="BY98" s="853"/>
      <c r="BZ98" s="853"/>
      <c r="CA98" s="853"/>
      <c r="CB98" s="853"/>
      <c r="CC98" s="853"/>
      <c r="CD98" s="853"/>
      <c r="CE98" s="853"/>
      <c r="CF98" s="853"/>
      <c r="CG98" s="854"/>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2"/>
      <c r="BT99" s="853"/>
      <c r="BU99" s="853"/>
      <c r="BV99" s="853"/>
      <c r="BW99" s="853"/>
      <c r="BX99" s="853"/>
      <c r="BY99" s="853"/>
      <c r="BZ99" s="853"/>
      <c r="CA99" s="853"/>
      <c r="CB99" s="853"/>
      <c r="CC99" s="853"/>
      <c r="CD99" s="853"/>
      <c r="CE99" s="853"/>
      <c r="CF99" s="853"/>
      <c r="CG99" s="854"/>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2"/>
      <c r="BT100" s="853"/>
      <c r="BU100" s="853"/>
      <c r="BV100" s="853"/>
      <c r="BW100" s="853"/>
      <c r="BX100" s="853"/>
      <c r="BY100" s="853"/>
      <c r="BZ100" s="853"/>
      <c r="CA100" s="853"/>
      <c r="CB100" s="853"/>
      <c r="CC100" s="853"/>
      <c r="CD100" s="853"/>
      <c r="CE100" s="853"/>
      <c r="CF100" s="853"/>
      <c r="CG100" s="854"/>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2"/>
      <c r="BT101" s="853"/>
      <c r="BU101" s="853"/>
      <c r="BV101" s="853"/>
      <c r="BW101" s="853"/>
      <c r="BX101" s="853"/>
      <c r="BY101" s="853"/>
      <c r="BZ101" s="853"/>
      <c r="CA101" s="853"/>
      <c r="CB101" s="853"/>
      <c r="CC101" s="853"/>
      <c r="CD101" s="853"/>
      <c r="CE101" s="853"/>
      <c r="CF101" s="853"/>
      <c r="CG101" s="854"/>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392</v>
      </c>
      <c r="BS102" s="779"/>
      <c r="BT102" s="779"/>
      <c r="BU102" s="779"/>
      <c r="BV102" s="779"/>
      <c r="BW102" s="779"/>
      <c r="BX102" s="779"/>
      <c r="BY102" s="779"/>
      <c r="BZ102" s="779"/>
      <c r="CA102" s="779"/>
      <c r="CB102" s="779"/>
      <c r="CC102" s="779"/>
      <c r="CD102" s="779"/>
      <c r="CE102" s="779"/>
      <c r="CF102" s="779"/>
      <c r="CG102" s="780"/>
      <c r="CH102" s="888"/>
      <c r="CI102" s="889"/>
      <c r="CJ102" s="889"/>
      <c r="CK102" s="889"/>
      <c r="CL102" s="890"/>
      <c r="CM102" s="888"/>
      <c r="CN102" s="889"/>
      <c r="CO102" s="889"/>
      <c r="CP102" s="889"/>
      <c r="CQ102" s="890"/>
      <c r="CR102" s="891">
        <v>5</v>
      </c>
      <c r="CS102" s="839"/>
      <c r="CT102" s="839"/>
      <c r="CU102" s="839"/>
      <c r="CV102" s="892"/>
      <c r="CW102" s="891" t="s">
        <v>474</v>
      </c>
      <c r="CX102" s="839"/>
      <c r="CY102" s="839"/>
      <c r="CZ102" s="839"/>
      <c r="DA102" s="892"/>
      <c r="DB102" s="891" t="s">
        <v>474</v>
      </c>
      <c r="DC102" s="839"/>
      <c r="DD102" s="839"/>
      <c r="DE102" s="839"/>
      <c r="DF102" s="892"/>
      <c r="DG102" s="891"/>
      <c r="DH102" s="839"/>
      <c r="DI102" s="839"/>
      <c r="DJ102" s="839"/>
      <c r="DK102" s="892"/>
      <c r="DL102" s="891"/>
      <c r="DM102" s="839"/>
      <c r="DN102" s="839"/>
      <c r="DO102" s="839"/>
      <c r="DP102" s="892"/>
      <c r="DQ102" s="891"/>
      <c r="DR102" s="839"/>
      <c r="DS102" s="839"/>
      <c r="DT102" s="839"/>
      <c r="DU102" s="892"/>
      <c r="DV102" s="917"/>
      <c r="DW102" s="918"/>
      <c r="DX102" s="918"/>
      <c r="DY102" s="918"/>
      <c r="DZ102" s="91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20" t="s">
        <v>393</v>
      </c>
      <c r="BR103" s="920"/>
      <c r="BS103" s="920"/>
      <c r="BT103" s="920"/>
      <c r="BU103" s="920"/>
      <c r="BV103" s="920"/>
      <c r="BW103" s="920"/>
      <c r="BX103" s="920"/>
      <c r="BY103" s="920"/>
      <c r="BZ103" s="920"/>
      <c r="CA103" s="920"/>
      <c r="CB103" s="920"/>
      <c r="CC103" s="920"/>
      <c r="CD103" s="920"/>
      <c r="CE103" s="920"/>
      <c r="CF103" s="920"/>
      <c r="CG103" s="920"/>
      <c r="CH103" s="920"/>
      <c r="CI103" s="920"/>
      <c r="CJ103" s="920"/>
      <c r="CK103" s="920"/>
      <c r="CL103" s="920"/>
      <c r="CM103" s="920"/>
      <c r="CN103" s="920"/>
      <c r="CO103" s="920"/>
      <c r="CP103" s="920"/>
      <c r="CQ103" s="920"/>
      <c r="CR103" s="920"/>
      <c r="CS103" s="920"/>
      <c r="CT103" s="920"/>
      <c r="CU103" s="920"/>
      <c r="CV103" s="920"/>
      <c r="CW103" s="920"/>
      <c r="CX103" s="920"/>
      <c r="CY103" s="920"/>
      <c r="CZ103" s="920"/>
      <c r="DA103" s="920"/>
      <c r="DB103" s="920"/>
      <c r="DC103" s="920"/>
      <c r="DD103" s="920"/>
      <c r="DE103" s="920"/>
      <c r="DF103" s="920"/>
      <c r="DG103" s="920"/>
      <c r="DH103" s="920"/>
      <c r="DI103" s="920"/>
      <c r="DJ103" s="920"/>
      <c r="DK103" s="920"/>
      <c r="DL103" s="920"/>
      <c r="DM103" s="920"/>
      <c r="DN103" s="920"/>
      <c r="DO103" s="920"/>
      <c r="DP103" s="920"/>
      <c r="DQ103" s="920"/>
      <c r="DR103" s="920"/>
      <c r="DS103" s="920"/>
      <c r="DT103" s="920"/>
      <c r="DU103" s="920"/>
      <c r="DV103" s="920"/>
      <c r="DW103" s="920"/>
      <c r="DX103" s="920"/>
      <c r="DY103" s="920"/>
      <c r="DZ103" s="92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21" t="s">
        <v>394</v>
      </c>
      <c r="BR104" s="921"/>
      <c r="BS104" s="921"/>
      <c r="BT104" s="921"/>
      <c r="BU104" s="921"/>
      <c r="BV104" s="921"/>
      <c r="BW104" s="921"/>
      <c r="BX104" s="921"/>
      <c r="BY104" s="921"/>
      <c r="BZ104" s="921"/>
      <c r="CA104" s="921"/>
      <c r="CB104" s="921"/>
      <c r="CC104" s="921"/>
      <c r="CD104" s="921"/>
      <c r="CE104" s="921"/>
      <c r="CF104" s="921"/>
      <c r="CG104" s="921"/>
      <c r="CH104" s="921"/>
      <c r="CI104" s="921"/>
      <c r="CJ104" s="921"/>
      <c r="CK104" s="921"/>
      <c r="CL104" s="921"/>
      <c r="CM104" s="921"/>
      <c r="CN104" s="921"/>
      <c r="CO104" s="921"/>
      <c r="CP104" s="921"/>
      <c r="CQ104" s="921"/>
      <c r="CR104" s="921"/>
      <c r="CS104" s="921"/>
      <c r="CT104" s="921"/>
      <c r="CU104" s="921"/>
      <c r="CV104" s="921"/>
      <c r="CW104" s="921"/>
      <c r="CX104" s="921"/>
      <c r="CY104" s="921"/>
      <c r="CZ104" s="921"/>
      <c r="DA104" s="921"/>
      <c r="DB104" s="921"/>
      <c r="DC104" s="921"/>
      <c r="DD104" s="921"/>
      <c r="DE104" s="921"/>
      <c r="DF104" s="921"/>
      <c r="DG104" s="921"/>
      <c r="DH104" s="921"/>
      <c r="DI104" s="921"/>
      <c r="DJ104" s="921"/>
      <c r="DK104" s="921"/>
      <c r="DL104" s="921"/>
      <c r="DM104" s="921"/>
      <c r="DN104" s="921"/>
      <c r="DO104" s="921"/>
      <c r="DP104" s="921"/>
      <c r="DQ104" s="921"/>
      <c r="DR104" s="921"/>
      <c r="DS104" s="921"/>
      <c r="DT104" s="921"/>
      <c r="DU104" s="921"/>
      <c r="DV104" s="921"/>
      <c r="DW104" s="921"/>
      <c r="DX104" s="921"/>
      <c r="DY104" s="921"/>
      <c r="DZ104" s="92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22" t="s">
        <v>397</v>
      </c>
      <c r="B108" s="923"/>
      <c r="C108" s="923"/>
      <c r="D108" s="923"/>
      <c r="E108" s="923"/>
      <c r="F108" s="923"/>
      <c r="G108" s="923"/>
      <c r="H108" s="923"/>
      <c r="I108" s="923"/>
      <c r="J108" s="923"/>
      <c r="K108" s="923"/>
      <c r="L108" s="923"/>
      <c r="M108" s="923"/>
      <c r="N108" s="923"/>
      <c r="O108" s="923"/>
      <c r="P108" s="923"/>
      <c r="Q108" s="923"/>
      <c r="R108" s="923"/>
      <c r="S108" s="923"/>
      <c r="T108" s="923"/>
      <c r="U108" s="923"/>
      <c r="V108" s="923"/>
      <c r="W108" s="923"/>
      <c r="X108" s="923"/>
      <c r="Y108" s="923"/>
      <c r="Z108" s="923"/>
      <c r="AA108" s="923"/>
      <c r="AB108" s="923"/>
      <c r="AC108" s="923"/>
      <c r="AD108" s="923"/>
      <c r="AE108" s="923"/>
      <c r="AF108" s="923"/>
      <c r="AG108" s="923"/>
      <c r="AH108" s="923"/>
      <c r="AI108" s="923"/>
      <c r="AJ108" s="923"/>
      <c r="AK108" s="923"/>
      <c r="AL108" s="923"/>
      <c r="AM108" s="923"/>
      <c r="AN108" s="923"/>
      <c r="AO108" s="923"/>
      <c r="AP108" s="923"/>
      <c r="AQ108" s="923"/>
      <c r="AR108" s="923"/>
      <c r="AS108" s="923"/>
      <c r="AT108" s="924"/>
      <c r="AU108" s="922" t="s">
        <v>398</v>
      </c>
      <c r="AV108" s="923"/>
      <c r="AW108" s="923"/>
      <c r="AX108" s="923"/>
      <c r="AY108" s="923"/>
      <c r="AZ108" s="923"/>
      <c r="BA108" s="923"/>
      <c r="BB108" s="923"/>
      <c r="BC108" s="923"/>
      <c r="BD108" s="923"/>
      <c r="BE108" s="923"/>
      <c r="BF108" s="923"/>
      <c r="BG108" s="923"/>
      <c r="BH108" s="923"/>
      <c r="BI108" s="923"/>
      <c r="BJ108" s="923"/>
      <c r="BK108" s="923"/>
      <c r="BL108" s="923"/>
      <c r="BM108" s="923"/>
      <c r="BN108" s="923"/>
      <c r="BO108" s="923"/>
      <c r="BP108" s="923"/>
      <c r="BQ108" s="923"/>
      <c r="BR108" s="923"/>
      <c r="BS108" s="923"/>
      <c r="BT108" s="923"/>
      <c r="BU108" s="923"/>
      <c r="BV108" s="923"/>
      <c r="BW108" s="923"/>
      <c r="BX108" s="923"/>
      <c r="BY108" s="923"/>
      <c r="BZ108" s="923"/>
      <c r="CA108" s="923"/>
      <c r="CB108" s="923"/>
      <c r="CC108" s="923"/>
      <c r="CD108" s="923"/>
      <c r="CE108" s="923"/>
      <c r="CF108" s="923"/>
      <c r="CG108" s="923"/>
      <c r="CH108" s="923"/>
      <c r="CI108" s="923"/>
      <c r="CJ108" s="923"/>
      <c r="CK108" s="923"/>
      <c r="CL108" s="923"/>
      <c r="CM108" s="923"/>
      <c r="CN108" s="923"/>
      <c r="CO108" s="923"/>
      <c r="CP108" s="923"/>
      <c r="CQ108" s="923"/>
      <c r="CR108" s="923"/>
      <c r="CS108" s="923"/>
      <c r="CT108" s="923"/>
      <c r="CU108" s="923"/>
      <c r="CV108" s="923"/>
      <c r="CW108" s="923"/>
      <c r="CX108" s="923"/>
      <c r="CY108" s="923"/>
      <c r="CZ108" s="923"/>
      <c r="DA108" s="923"/>
      <c r="DB108" s="923"/>
      <c r="DC108" s="923"/>
      <c r="DD108" s="923"/>
      <c r="DE108" s="923"/>
      <c r="DF108" s="923"/>
      <c r="DG108" s="923"/>
      <c r="DH108" s="923"/>
      <c r="DI108" s="923"/>
      <c r="DJ108" s="923"/>
      <c r="DK108" s="923"/>
      <c r="DL108" s="923"/>
      <c r="DM108" s="923"/>
      <c r="DN108" s="923"/>
      <c r="DO108" s="923"/>
      <c r="DP108" s="923"/>
      <c r="DQ108" s="923"/>
      <c r="DR108" s="923"/>
      <c r="DS108" s="923"/>
      <c r="DT108" s="923"/>
      <c r="DU108" s="923"/>
      <c r="DV108" s="923"/>
      <c r="DW108" s="923"/>
      <c r="DX108" s="923"/>
      <c r="DY108" s="923"/>
      <c r="DZ108" s="924"/>
    </row>
    <row r="109" spans="1:131" s="197" customFormat="1" ht="26.25" customHeight="1">
      <c r="A109" s="915" t="s">
        <v>399</v>
      </c>
      <c r="B109" s="894"/>
      <c r="C109" s="894"/>
      <c r="D109" s="894"/>
      <c r="E109" s="894"/>
      <c r="F109" s="894"/>
      <c r="G109" s="894"/>
      <c r="H109" s="894"/>
      <c r="I109" s="894"/>
      <c r="J109" s="894"/>
      <c r="K109" s="894"/>
      <c r="L109" s="894"/>
      <c r="M109" s="894"/>
      <c r="N109" s="894"/>
      <c r="O109" s="894"/>
      <c r="P109" s="894"/>
      <c r="Q109" s="894"/>
      <c r="R109" s="894"/>
      <c r="S109" s="894"/>
      <c r="T109" s="894"/>
      <c r="U109" s="894"/>
      <c r="V109" s="894"/>
      <c r="W109" s="894"/>
      <c r="X109" s="894"/>
      <c r="Y109" s="894"/>
      <c r="Z109" s="895"/>
      <c r="AA109" s="893" t="s">
        <v>400</v>
      </c>
      <c r="AB109" s="894"/>
      <c r="AC109" s="894"/>
      <c r="AD109" s="894"/>
      <c r="AE109" s="895"/>
      <c r="AF109" s="893" t="s">
        <v>287</v>
      </c>
      <c r="AG109" s="894"/>
      <c r="AH109" s="894"/>
      <c r="AI109" s="894"/>
      <c r="AJ109" s="895"/>
      <c r="AK109" s="893" t="s">
        <v>286</v>
      </c>
      <c r="AL109" s="894"/>
      <c r="AM109" s="894"/>
      <c r="AN109" s="894"/>
      <c r="AO109" s="895"/>
      <c r="AP109" s="893" t="s">
        <v>401</v>
      </c>
      <c r="AQ109" s="894"/>
      <c r="AR109" s="894"/>
      <c r="AS109" s="894"/>
      <c r="AT109" s="896"/>
      <c r="AU109" s="915" t="s">
        <v>399</v>
      </c>
      <c r="AV109" s="894"/>
      <c r="AW109" s="894"/>
      <c r="AX109" s="894"/>
      <c r="AY109" s="894"/>
      <c r="AZ109" s="894"/>
      <c r="BA109" s="894"/>
      <c r="BB109" s="894"/>
      <c r="BC109" s="894"/>
      <c r="BD109" s="894"/>
      <c r="BE109" s="894"/>
      <c r="BF109" s="894"/>
      <c r="BG109" s="894"/>
      <c r="BH109" s="894"/>
      <c r="BI109" s="894"/>
      <c r="BJ109" s="894"/>
      <c r="BK109" s="894"/>
      <c r="BL109" s="894"/>
      <c r="BM109" s="894"/>
      <c r="BN109" s="894"/>
      <c r="BO109" s="894"/>
      <c r="BP109" s="895"/>
      <c r="BQ109" s="893" t="s">
        <v>400</v>
      </c>
      <c r="BR109" s="894"/>
      <c r="BS109" s="894"/>
      <c r="BT109" s="894"/>
      <c r="BU109" s="895"/>
      <c r="BV109" s="893" t="s">
        <v>287</v>
      </c>
      <c r="BW109" s="894"/>
      <c r="BX109" s="894"/>
      <c r="BY109" s="894"/>
      <c r="BZ109" s="895"/>
      <c r="CA109" s="893" t="s">
        <v>286</v>
      </c>
      <c r="CB109" s="894"/>
      <c r="CC109" s="894"/>
      <c r="CD109" s="894"/>
      <c r="CE109" s="895"/>
      <c r="CF109" s="916" t="s">
        <v>401</v>
      </c>
      <c r="CG109" s="916"/>
      <c r="CH109" s="916"/>
      <c r="CI109" s="916"/>
      <c r="CJ109" s="916"/>
      <c r="CK109" s="893" t="s">
        <v>402</v>
      </c>
      <c r="CL109" s="894"/>
      <c r="CM109" s="894"/>
      <c r="CN109" s="894"/>
      <c r="CO109" s="894"/>
      <c r="CP109" s="894"/>
      <c r="CQ109" s="894"/>
      <c r="CR109" s="894"/>
      <c r="CS109" s="894"/>
      <c r="CT109" s="894"/>
      <c r="CU109" s="894"/>
      <c r="CV109" s="894"/>
      <c r="CW109" s="894"/>
      <c r="CX109" s="894"/>
      <c r="CY109" s="894"/>
      <c r="CZ109" s="894"/>
      <c r="DA109" s="894"/>
      <c r="DB109" s="894"/>
      <c r="DC109" s="894"/>
      <c r="DD109" s="894"/>
      <c r="DE109" s="894"/>
      <c r="DF109" s="895"/>
      <c r="DG109" s="893" t="s">
        <v>400</v>
      </c>
      <c r="DH109" s="894"/>
      <c r="DI109" s="894"/>
      <c r="DJ109" s="894"/>
      <c r="DK109" s="895"/>
      <c r="DL109" s="893" t="s">
        <v>287</v>
      </c>
      <c r="DM109" s="894"/>
      <c r="DN109" s="894"/>
      <c r="DO109" s="894"/>
      <c r="DP109" s="895"/>
      <c r="DQ109" s="893" t="s">
        <v>286</v>
      </c>
      <c r="DR109" s="894"/>
      <c r="DS109" s="894"/>
      <c r="DT109" s="894"/>
      <c r="DU109" s="895"/>
      <c r="DV109" s="893" t="s">
        <v>401</v>
      </c>
      <c r="DW109" s="894"/>
      <c r="DX109" s="894"/>
      <c r="DY109" s="894"/>
      <c r="DZ109" s="896"/>
    </row>
    <row r="110" spans="1:131" s="197" customFormat="1" ht="26.25" customHeight="1">
      <c r="A110" s="897" t="s">
        <v>403</v>
      </c>
      <c r="B110" s="898"/>
      <c r="C110" s="898"/>
      <c r="D110" s="898"/>
      <c r="E110" s="898"/>
      <c r="F110" s="898"/>
      <c r="G110" s="898"/>
      <c r="H110" s="898"/>
      <c r="I110" s="898"/>
      <c r="J110" s="898"/>
      <c r="K110" s="898"/>
      <c r="L110" s="898"/>
      <c r="M110" s="898"/>
      <c r="N110" s="898"/>
      <c r="O110" s="898"/>
      <c r="P110" s="898"/>
      <c r="Q110" s="898"/>
      <c r="R110" s="898"/>
      <c r="S110" s="898"/>
      <c r="T110" s="898"/>
      <c r="U110" s="898"/>
      <c r="V110" s="898"/>
      <c r="W110" s="898"/>
      <c r="X110" s="898"/>
      <c r="Y110" s="898"/>
      <c r="Z110" s="899"/>
      <c r="AA110" s="900">
        <v>275348</v>
      </c>
      <c r="AB110" s="901"/>
      <c r="AC110" s="901"/>
      <c r="AD110" s="901"/>
      <c r="AE110" s="902"/>
      <c r="AF110" s="903">
        <v>261499</v>
      </c>
      <c r="AG110" s="901"/>
      <c r="AH110" s="901"/>
      <c r="AI110" s="901"/>
      <c r="AJ110" s="902"/>
      <c r="AK110" s="903">
        <v>251959</v>
      </c>
      <c r="AL110" s="901"/>
      <c r="AM110" s="901"/>
      <c r="AN110" s="901"/>
      <c r="AO110" s="902"/>
      <c r="AP110" s="904">
        <v>21.6</v>
      </c>
      <c r="AQ110" s="905"/>
      <c r="AR110" s="905"/>
      <c r="AS110" s="905"/>
      <c r="AT110" s="906"/>
      <c r="AU110" s="907" t="s">
        <v>61</v>
      </c>
      <c r="AV110" s="908"/>
      <c r="AW110" s="908"/>
      <c r="AX110" s="908"/>
      <c r="AY110" s="909"/>
      <c r="AZ110" s="951" t="s">
        <v>404</v>
      </c>
      <c r="BA110" s="898"/>
      <c r="BB110" s="898"/>
      <c r="BC110" s="898"/>
      <c r="BD110" s="898"/>
      <c r="BE110" s="898"/>
      <c r="BF110" s="898"/>
      <c r="BG110" s="898"/>
      <c r="BH110" s="898"/>
      <c r="BI110" s="898"/>
      <c r="BJ110" s="898"/>
      <c r="BK110" s="898"/>
      <c r="BL110" s="898"/>
      <c r="BM110" s="898"/>
      <c r="BN110" s="898"/>
      <c r="BO110" s="898"/>
      <c r="BP110" s="899"/>
      <c r="BQ110" s="937">
        <v>1403676</v>
      </c>
      <c r="BR110" s="938"/>
      <c r="BS110" s="938"/>
      <c r="BT110" s="938"/>
      <c r="BU110" s="938"/>
      <c r="BV110" s="938">
        <v>1302552</v>
      </c>
      <c r="BW110" s="938"/>
      <c r="BX110" s="938"/>
      <c r="BY110" s="938"/>
      <c r="BZ110" s="938"/>
      <c r="CA110" s="938">
        <v>1234306</v>
      </c>
      <c r="CB110" s="938"/>
      <c r="CC110" s="938"/>
      <c r="CD110" s="938"/>
      <c r="CE110" s="938"/>
      <c r="CF110" s="952">
        <v>106</v>
      </c>
      <c r="CG110" s="953"/>
      <c r="CH110" s="953"/>
      <c r="CI110" s="953"/>
      <c r="CJ110" s="953"/>
      <c r="CK110" s="954" t="s">
        <v>405</v>
      </c>
      <c r="CL110" s="955"/>
      <c r="CM110" s="934" t="s">
        <v>406</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37" t="s">
        <v>112</v>
      </c>
      <c r="DH110" s="938"/>
      <c r="DI110" s="938"/>
      <c r="DJ110" s="938"/>
      <c r="DK110" s="938"/>
      <c r="DL110" s="938" t="s">
        <v>112</v>
      </c>
      <c r="DM110" s="938"/>
      <c r="DN110" s="938"/>
      <c r="DO110" s="938"/>
      <c r="DP110" s="938"/>
      <c r="DQ110" s="938" t="s">
        <v>112</v>
      </c>
      <c r="DR110" s="938"/>
      <c r="DS110" s="938"/>
      <c r="DT110" s="938"/>
      <c r="DU110" s="938"/>
      <c r="DV110" s="939" t="s">
        <v>112</v>
      </c>
      <c r="DW110" s="939"/>
      <c r="DX110" s="939"/>
      <c r="DY110" s="939"/>
      <c r="DZ110" s="940"/>
    </row>
    <row r="111" spans="1:131" s="197" customFormat="1" ht="26.25" customHeight="1">
      <c r="A111" s="941" t="s">
        <v>407</v>
      </c>
      <c r="B111" s="942"/>
      <c r="C111" s="942"/>
      <c r="D111" s="942"/>
      <c r="E111" s="942"/>
      <c r="F111" s="942"/>
      <c r="G111" s="942"/>
      <c r="H111" s="942"/>
      <c r="I111" s="942"/>
      <c r="J111" s="942"/>
      <c r="K111" s="942"/>
      <c r="L111" s="942"/>
      <c r="M111" s="942"/>
      <c r="N111" s="942"/>
      <c r="O111" s="942"/>
      <c r="P111" s="942"/>
      <c r="Q111" s="942"/>
      <c r="R111" s="942"/>
      <c r="S111" s="942"/>
      <c r="T111" s="942"/>
      <c r="U111" s="942"/>
      <c r="V111" s="942"/>
      <c r="W111" s="942"/>
      <c r="X111" s="942"/>
      <c r="Y111" s="942"/>
      <c r="Z111" s="943"/>
      <c r="AA111" s="944" t="s">
        <v>112</v>
      </c>
      <c r="AB111" s="945"/>
      <c r="AC111" s="945"/>
      <c r="AD111" s="945"/>
      <c r="AE111" s="946"/>
      <c r="AF111" s="947" t="s">
        <v>112</v>
      </c>
      <c r="AG111" s="945"/>
      <c r="AH111" s="945"/>
      <c r="AI111" s="945"/>
      <c r="AJ111" s="946"/>
      <c r="AK111" s="947" t="s">
        <v>112</v>
      </c>
      <c r="AL111" s="945"/>
      <c r="AM111" s="945"/>
      <c r="AN111" s="945"/>
      <c r="AO111" s="946"/>
      <c r="AP111" s="948" t="s">
        <v>112</v>
      </c>
      <c r="AQ111" s="949"/>
      <c r="AR111" s="949"/>
      <c r="AS111" s="949"/>
      <c r="AT111" s="950"/>
      <c r="AU111" s="910"/>
      <c r="AV111" s="911"/>
      <c r="AW111" s="911"/>
      <c r="AX111" s="911"/>
      <c r="AY111" s="912"/>
      <c r="AZ111" s="960" t="s">
        <v>408</v>
      </c>
      <c r="BA111" s="961"/>
      <c r="BB111" s="961"/>
      <c r="BC111" s="961"/>
      <c r="BD111" s="961"/>
      <c r="BE111" s="961"/>
      <c r="BF111" s="961"/>
      <c r="BG111" s="961"/>
      <c r="BH111" s="961"/>
      <c r="BI111" s="961"/>
      <c r="BJ111" s="961"/>
      <c r="BK111" s="961"/>
      <c r="BL111" s="961"/>
      <c r="BM111" s="961"/>
      <c r="BN111" s="961"/>
      <c r="BO111" s="961"/>
      <c r="BP111" s="962"/>
      <c r="BQ111" s="930" t="s">
        <v>112</v>
      </c>
      <c r="BR111" s="931"/>
      <c r="BS111" s="931"/>
      <c r="BT111" s="931"/>
      <c r="BU111" s="931"/>
      <c r="BV111" s="931" t="s">
        <v>112</v>
      </c>
      <c r="BW111" s="931"/>
      <c r="BX111" s="931"/>
      <c r="BY111" s="931"/>
      <c r="BZ111" s="931"/>
      <c r="CA111" s="931" t="s">
        <v>112</v>
      </c>
      <c r="CB111" s="931"/>
      <c r="CC111" s="931"/>
      <c r="CD111" s="931"/>
      <c r="CE111" s="931"/>
      <c r="CF111" s="925" t="s">
        <v>112</v>
      </c>
      <c r="CG111" s="926"/>
      <c r="CH111" s="926"/>
      <c r="CI111" s="926"/>
      <c r="CJ111" s="926"/>
      <c r="CK111" s="956"/>
      <c r="CL111" s="957"/>
      <c r="CM111" s="927" t="s">
        <v>409</v>
      </c>
      <c r="CN111" s="928"/>
      <c r="CO111" s="928"/>
      <c r="CP111" s="928"/>
      <c r="CQ111" s="928"/>
      <c r="CR111" s="928"/>
      <c r="CS111" s="928"/>
      <c r="CT111" s="928"/>
      <c r="CU111" s="928"/>
      <c r="CV111" s="928"/>
      <c r="CW111" s="928"/>
      <c r="CX111" s="928"/>
      <c r="CY111" s="928"/>
      <c r="CZ111" s="928"/>
      <c r="DA111" s="928"/>
      <c r="DB111" s="928"/>
      <c r="DC111" s="928"/>
      <c r="DD111" s="928"/>
      <c r="DE111" s="928"/>
      <c r="DF111" s="929"/>
      <c r="DG111" s="930" t="s">
        <v>112</v>
      </c>
      <c r="DH111" s="931"/>
      <c r="DI111" s="931"/>
      <c r="DJ111" s="931"/>
      <c r="DK111" s="931"/>
      <c r="DL111" s="931" t="s">
        <v>112</v>
      </c>
      <c r="DM111" s="931"/>
      <c r="DN111" s="931"/>
      <c r="DO111" s="931"/>
      <c r="DP111" s="931"/>
      <c r="DQ111" s="931" t="s">
        <v>112</v>
      </c>
      <c r="DR111" s="931"/>
      <c r="DS111" s="931"/>
      <c r="DT111" s="931"/>
      <c r="DU111" s="931"/>
      <c r="DV111" s="932" t="s">
        <v>112</v>
      </c>
      <c r="DW111" s="932"/>
      <c r="DX111" s="932"/>
      <c r="DY111" s="932"/>
      <c r="DZ111" s="933"/>
    </row>
    <row r="112" spans="1:131" s="197" customFormat="1" ht="26.25" customHeight="1">
      <c r="A112" s="963" t="s">
        <v>410</v>
      </c>
      <c r="B112" s="964"/>
      <c r="C112" s="961" t="s">
        <v>411</v>
      </c>
      <c r="D112" s="961"/>
      <c r="E112" s="961"/>
      <c r="F112" s="961"/>
      <c r="G112" s="961"/>
      <c r="H112" s="961"/>
      <c r="I112" s="961"/>
      <c r="J112" s="961"/>
      <c r="K112" s="961"/>
      <c r="L112" s="961"/>
      <c r="M112" s="961"/>
      <c r="N112" s="961"/>
      <c r="O112" s="961"/>
      <c r="P112" s="961"/>
      <c r="Q112" s="961"/>
      <c r="R112" s="961"/>
      <c r="S112" s="961"/>
      <c r="T112" s="961"/>
      <c r="U112" s="961"/>
      <c r="V112" s="961"/>
      <c r="W112" s="961"/>
      <c r="X112" s="961"/>
      <c r="Y112" s="961"/>
      <c r="Z112" s="962"/>
      <c r="AA112" s="969" t="s">
        <v>112</v>
      </c>
      <c r="AB112" s="970"/>
      <c r="AC112" s="970"/>
      <c r="AD112" s="970"/>
      <c r="AE112" s="971"/>
      <c r="AF112" s="972" t="s">
        <v>112</v>
      </c>
      <c r="AG112" s="970"/>
      <c r="AH112" s="970"/>
      <c r="AI112" s="970"/>
      <c r="AJ112" s="971"/>
      <c r="AK112" s="972" t="s">
        <v>112</v>
      </c>
      <c r="AL112" s="970"/>
      <c r="AM112" s="970"/>
      <c r="AN112" s="970"/>
      <c r="AO112" s="971"/>
      <c r="AP112" s="973" t="s">
        <v>112</v>
      </c>
      <c r="AQ112" s="974"/>
      <c r="AR112" s="974"/>
      <c r="AS112" s="974"/>
      <c r="AT112" s="975"/>
      <c r="AU112" s="910"/>
      <c r="AV112" s="911"/>
      <c r="AW112" s="911"/>
      <c r="AX112" s="911"/>
      <c r="AY112" s="912"/>
      <c r="AZ112" s="960" t="s">
        <v>412</v>
      </c>
      <c r="BA112" s="961"/>
      <c r="BB112" s="961"/>
      <c r="BC112" s="961"/>
      <c r="BD112" s="961"/>
      <c r="BE112" s="961"/>
      <c r="BF112" s="961"/>
      <c r="BG112" s="961"/>
      <c r="BH112" s="961"/>
      <c r="BI112" s="961"/>
      <c r="BJ112" s="961"/>
      <c r="BK112" s="961"/>
      <c r="BL112" s="961"/>
      <c r="BM112" s="961"/>
      <c r="BN112" s="961"/>
      <c r="BO112" s="961"/>
      <c r="BP112" s="962"/>
      <c r="BQ112" s="930">
        <v>391913</v>
      </c>
      <c r="BR112" s="931"/>
      <c r="BS112" s="931"/>
      <c r="BT112" s="931"/>
      <c r="BU112" s="931"/>
      <c r="BV112" s="931">
        <v>352838</v>
      </c>
      <c r="BW112" s="931"/>
      <c r="BX112" s="931"/>
      <c r="BY112" s="931"/>
      <c r="BZ112" s="931"/>
      <c r="CA112" s="931">
        <v>313178</v>
      </c>
      <c r="CB112" s="931"/>
      <c r="CC112" s="931"/>
      <c r="CD112" s="931"/>
      <c r="CE112" s="931"/>
      <c r="CF112" s="925">
        <v>26.9</v>
      </c>
      <c r="CG112" s="926"/>
      <c r="CH112" s="926"/>
      <c r="CI112" s="926"/>
      <c r="CJ112" s="926"/>
      <c r="CK112" s="956"/>
      <c r="CL112" s="957"/>
      <c r="CM112" s="927" t="s">
        <v>413</v>
      </c>
      <c r="CN112" s="928"/>
      <c r="CO112" s="928"/>
      <c r="CP112" s="928"/>
      <c r="CQ112" s="928"/>
      <c r="CR112" s="928"/>
      <c r="CS112" s="928"/>
      <c r="CT112" s="928"/>
      <c r="CU112" s="928"/>
      <c r="CV112" s="928"/>
      <c r="CW112" s="928"/>
      <c r="CX112" s="928"/>
      <c r="CY112" s="928"/>
      <c r="CZ112" s="928"/>
      <c r="DA112" s="928"/>
      <c r="DB112" s="928"/>
      <c r="DC112" s="928"/>
      <c r="DD112" s="928"/>
      <c r="DE112" s="928"/>
      <c r="DF112" s="929"/>
      <c r="DG112" s="930" t="s">
        <v>112</v>
      </c>
      <c r="DH112" s="931"/>
      <c r="DI112" s="931"/>
      <c r="DJ112" s="931"/>
      <c r="DK112" s="931"/>
      <c r="DL112" s="931" t="s">
        <v>112</v>
      </c>
      <c r="DM112" s="931"/>
      <c r="DN112" s="931"/>
      <c r="DO112" s="931"/>
      <c r="DP112" s="931"/>
      <c r="DQ112" s="931" t="s">
        <v>112</v>
      </c>
      <c r="DR112" s="931"/>
      <c r="DS112" s="931"/>
      <c r="DT112" s="931"/>
      <c r="DU112" s="931"/>
      <c r="DV112" s="932" t="s">
        <v>112</v>
      </c>
      <c r="DW112" s="932"/>
      <c r="DX112" s="932"/>
      <c r="DY112" s="932"/>
      <c r="DZ112" s="933"/>
    </row>
    <row r="113" spans="1:130" s="197" customFormat="1" ht="26.25" customHeight="1">
      <c r="A113" s="965"/>
      <c r="B113" s="966"/>
      <c r="C113" s="961" t="s">
        <v>414</v>
      </c>
      <c r="D113" s="961"/>
      <c r="E113" s="961"/>
      <c r="F113" s="961"/>
      <c r="G113" s="961"/>
      <c r="H113" s="961"/>
      <c r="I113" s="961"/>
      <c r="J113" s="961"/>
      <c r="K113" s="961"/>
      <c r="L113" s="961"/>
      <c r="M113" s="961"/>
      <c r="N113" s="961"/>
      <c r="O113" s="961"/>
      <c r="P113" s="961"/>
      <c r="Q113" s="961"/>
      <c r="R113" s="961"/>
      <c r="S113" s="961"/>
      <c r="T113" s="961"/>
      <c r="U113" s="961"/>
      <c r="V113" s="961"/>
      <c r="W113" s="961"/>
      <c r="X113" s="961"/>
      <c r="Y113" s="961"/>
      <c r="Z113" s="962"/>
      <c r="AA113" s="944">
        <v>49040</v>
      </c>
      <c r="AB113" s="945"/>
      <c r="AC113" s="945"/>
      <c r="AD113" s="945"/>
      <c r="AE113" s="946"/>
      <c r="AF113" s="947">
        <v>54633</v>
      </c>
      <c r="AG113" s="945"/>
      <c r="AH113" s="945"/>
      <c r="AI113" s="945"/>
      <c r="AJ113" s="946"/>
      <c r="AK113" s="947">
        <v>40703</v>
      </c>
      <c r="AL113" s="945"/>
      <c r="AM113" s="945"/>
      <c r="AN113" s="945"/>
      <c r="AO113" s="946"/>
      <c r="AP113" s="948">
        <v>3.5</v>
      </c>
      <c r="AQ113" s="949"/>
      <c r="AR113" s="949"/>
      <c r="AS113" s="949"/>
      <c r="AT113" s="950"/>
      <c r="AU113" s="910"/>
      <c r="AV113" s="911"/>
      <c r="AW113" s="911"/>
      <c r="AX113" s="911"/>
      <c r="AY113" s="912"/>
      <c r="AZ113" s="960" t="s">
        <v>415</v>
      </c>
      <c r="BA113" s="961"/>
      <c r="BB113" s="961"/>
      <c r="BC113" s="961"/>
      <c r="BD113" s="961"/>
      <c r="BE113" s="961"/>
      <c r="BF113" s="961"/>
      <c r="BG113" s="961"/>
      <c r="BH113" s="961"/>
      <c r="BI113" s="961"/>
      <c r="BJ113" s="961"/>
      <c r="BK113" s="961"/>
      <c r="BL113" s="961"/>
      <c r="BM113" s="961"/>
      <c r="BN113" s="961"/>
      <c r="BO113" s="961"/>
      <c r="BP113" s="962"/>
      <c r="BQ113" s="930">
        <v>27268</v>
      </c>
      <c r="BR113" s="931"/>
      <c r="BS113" s="931"/>
      <c r="BT113" s="931"/>
      <c r="BU113" s="931"/>
      <c r="BV113" s="931">
        <v>14331</v>
      </c>
      <c r="BW113" s="931"/>
      <c r="BX113" s="931"/>
      <c r="BY113" s="931"/>
      <c r="BZ113" s="931"/>
      <c r="CA113" s="931">
        <v>12551</v>
      </c>
      <c r="CB113" s="931"/>
      <c r="CC113" s="931"/>
      <c r="CD113" s="931"/>
      <c r="CE113" s="931"/>
      <c r="CF113" s="925">
        <v>1.1000000000000001</v>
      </c>
      <c r="CG113" s="926"/>
      <c r="CH113" s="926"/>
      <c r="CI113" s="926"/>
      <c r="CJ113" s="926"/>
      <c r="CK113" s="956"/>
      <c r="CL113" s="957"/>
      <c r="CM113" s="927" t="s">
        <v>416</v>
      </c>
      <c r="CN113" s="928"/>
      <c r="CO113" s="928"/>
      <c r="CP113" s="928"/>
      <c r="CQ113" s="928"/>
      <c r="CR113" s="928"/>
      <c r="CS113" s="928"/>
      <c r="CT113" s="928"/>
      <c r="CU113" s="928"/>
      <c r="CV113" s="928"/>
      <c r="CW113" s="928"/>
      <c r="CX113" s="928"/>
      <c r="CY113" s="928"/>
      <c r="CZ113" s="928"/>
      <c r="DA113" s="928"/>
      <c r="DB113" s="928"/>
      <c r="DC113" s="928"/>
      <c r="DD113" s="928"/>
      <c r="DE113" s="928"/>
      <c r="DF113" s="929"/>
      <c r="DG113" s="969" t="s">
        <v>112</v>
      </c>
      <c r="DH113" s="970"/>
      <c r="DI113" s="970"/>
      <c r="DJ113" s="970"/>
      <c r="DK113" s="971"/>
      <c r="DL113" s="972" t="s">
        <v>112</v>
      </c>
      <c r="DM113" s="970"/>
      <c r="DN113" s="970"/>
      <c r="DO113" s="970"/>
      <c r="DP113" s="971"/>
      <c r="DQ113" s="972" t="s">
        <v>112</v>
      </c>
      <c r="DR113" s="970"/>
      <c r="DS113" s="970"/>
      <c r="DT113" s="970"/>
      <c r="DU113" s="971"/>
      <c r="DV113" s="973" t="s">
        <v>112</v>
      </c>
      <c r="DW113" s="974"/>
      <c r="DX113" s="974"/>
      <c r="DY113" s="974"/>
      <c r="DZ113" s="975"/>
    </row>
    <row r="114" spans="1:130" s="197" customFormat="1" ht="26.25" customHeight="1">
      <c r="A114" s="965"/>
      <c r="B114" s="966"/>
      <c r="C114" s="961" t="s">
        <v>417</v>
      </c>
      <c r="D114" s="961"/>
      <c r="E114" s="961"/>
      <c r="F114" s="961"/>
      <c r="G114" s="961"/>
      <c r="H114" s="961"/>
      <c r="I114" s="961"/>
      <c r="J114" s="961"/>
      <c r="K114" s="961"/>
      <c r="L114" s="961"/>
      <c r="M114" s="961"/>
      <c r="N114" s="961"/>
      <c r="O114" s="961"/>
      <c r="P114" s="961"/>
      <c r="Q114" s="961"/>
      <c r="R114" s="961"/>
      <c r="S114" s="961"/>
      <c r="T114" s="961"/>
      <c r="U114" s="961"/>
      <c r="V114" s="961"/>
      <c r="W114" s="961"/>
      <c r="X114" s="961"/>
      <c r="Y114" s="961"/>
      <c r="Z114" s="962"/>
      <c r="AA114" s="969">
        <v>2120</v>
      </c>
      <c r="AB114" s="970"/>
      <c r="AC114" s="970"/>
      <c r="AD114" s="970"/>
      <c r="AE114" s="971"/>
      <c r="AF114" s="972">
        <v>1919</v>
      </c>
      <c r="AG114" s="970"/>
      <c r="AH114" s="970"/>
      <c r="AI114" s="970"/>
      <c r="AJ114" s="971"/>
      <c r="AK114" s="972">
        <v>1960</v>
      </c>
      <c r="AL114" s="970"/>
      <c r="AM114" s="970"/>
      <c r="AN114" s="970"/>
      <c r="AO114" s="971"/>
      <c r="AP114" s="973">
        <v>0.2</v>
      </c>
      <c r="AQ114" s="974"/>
      <c r="AR114" s="974"/>
      <c r="AS114" s="974"/>
      <c r="AT114" s="975"/>
      <c r="AU114" s="910"/>
      <c r="AV114" s="911"/>
      <c r="AW114" s="911"/>
      <c r="AX114" s="911"/>
      <c r="AY114" s="912"/>
      <c r="AZ114" s="960" t="s">
        <v>418</v>
      </c>
      <c r="BA114" s="961"/>
      <c r="BB114" s="961"/>
      <c r="BC114" s="961"/>
      <c r="BD114" s="961"/>
      <c r="BE114" s="961"/>
      <c r="BF114" s="961"/>
      <c r="BG114" s="961"/>
      <c r="BH114" s="961"/>
      <c r="BI114" s="961"/>
      <c r="BJ114" s="961"/>
      <c r="BK114" s="961"/>
      <c r="BL114" s="961"/>
      <c r="BM114" s="961"/>
      <c r="BN114" s="961"/>
      <c r="BO114" s="961"/>
      <c r="BP114" s="962"/>
      <c r="BQ114" s="930">
        <v>474003</v>
      </c>
      <c r="BR114" s="931"/>
      <c r="BS114" s="931"/>
      <c r="BT114" s="931"/>
      <c r="BU114" s="931"/>
      <c r="BV114" s="931">
        <v>471809</v>
      </c>
      <c r="BW114" s="931"/>
      <c r="BX114" s="931"/>
      <c r="BY114" s="931"/>
      <c r="BZ114" s="931"/>
      <c r="CA114" s="931">
        <v>448064</v>
      </c>
      <c r="CB114" s="931"/>
      <c r="CC114" s="931"/>
      <c r="CD114" s="931"/>
      <c r="CE114" s="931"/>
      <c r="CF114" s="925">
        <v>38.5</v>
      </c>
      <c r="CG114" s="926"/>
      <c r="CH114" s="926"/>
      <c r="CI114" s="926"/>
      <c r="CJ114" s="926"/>
      <c r="CK114" s="956"/>
      <c r="CL114" s="957"/>
      <c r="CM114" s="927" t="s">
        <v>419</v>
      </c>
      <c r="CN114" s="928"/>
      <c r="CO114" s="928"/>
      <c r="CP114" s="928"/>
      <c r="CQ114" s="928"/>
      <c r="CR114" s="928"/>
      <c r="CS114" s="928"/>
      <c r="CT114" s="928"/>
      <c r="CU114" s="928"/>
      <c r="CV114" s="928"/>
      <c r="CW114" s="928"/>
      <c r="CX114" s="928"/>
      <c r="CY114" s="928"/>
      <c r="CZ114" s="928"/>
      <c r="DA114" s="928"/>
      <c r="DB114" s="928"/>
      <c r="DC114" s="928"/>
      <c r="DD114" s="928"/>
      <c r="DE114" s="928"/>
      <c r="DF114" s="929"/>
      <c r="DG114" s="969" t="s">
        <v>112</v>
      </c>
      <c r="DH114" s="970"/>
      <c r="DI114" s="970"/>
      <c r="DJ114" s="970"/>
      <c r="DK114" s="971"/>
      <c r="DL114" s="972" t="s">
        <v>112</v>
      </c>
      <c r="DM114" s="970"/>
      <c r="DN114" s="970"/>
      <c r="DO114" s="970"/>
      <c r="DP114" s="971"/>
      <c r="DQ114" s="972" t="s">
        <v>112</v>
      </c>
      <c r="DR114" s="970"/>
      <c r="DS114" s="970"/>
      <c r="DT114" s="970"/>
      <c r="DU114" s="971"/>
      <c r="DV114" s="973" t="s">
        <v>112</v>
      </c>
      <c r="DW114" s="974"/>
      <c r="DX114" s="974"/>
      <c r="DY114" s="974"/>
      <c r="DZ114" s="975"/>
    </row>
    <row r="115" spans="1:130" s="197" customFormat="1" ht="26.25" customHeight="1">
      <c r="A115" s="965"/>
      <c r="B115" s="966"/>
      <c r="C115" s="961" t="s">
        <v>420</v>
      </c>
      <c r="D115" s="961"/>
      <c r="E115" s="961"/>
      <c r="F115" s="961"/>
      <c r="G115" s="961"/>
      <c r="H115" s="961"/>
      <c r="I115" s="961"/>
      <c r="J115" s="961"/>
      <c r="K115" s="961"/>
      <c r="L115" s="961"/>
      <c r="M115" s="961"/>
      <c r="N115" s="961"/>
      <c r="O115" s="961"/>
      <c r="P115" s="961"/>
      <c r="Q115" s="961"/>
      <c r="R115" s="961"/>
      <c r="S115" s="961"/>
      <c r="T115" s="961"/>
      <c r="U115" s="961"/>
      <c r="V115" s="961"/>
      <c r="W115" s="961"/>
      <c r="X115" s="961"/>
      <c r="Y115" s="961"/>
      <c r="Z115" s="962"/>
      <c r="AA115" s="944" t="s">
        <v>112</v>
      </c>
      <c r="AB115" s="945"/>
      <c r="AC115" s="945"/>
      <c r="AD115" s="945"/>
      <c r="AE115" s="946"/>
      <c r="AF115" s="947" t="s">
        <v>112</v>
      </c>
      <c r="AG115" s="945"/>
      <c r="AH115" s="945"/>
      <c r="AI115" s="945"/>
      <c r="AJ115" s="946"/>
      <c r="AK115" s="947" t="s">
        <v>112</v>
      </c>
      <c r="AL115" s="945"/>
      <c r="AM115" s="945"/>
      <c r="AN115" s="945"/>
      <c r="AO115" s="946"/>
      <c r="AP115" s="948" t="s">
        <v>112</v>
      </c>
      <c r="AQ115" s="949"/>
      <c r="AR115" s="949"/>
      <c r="AS115" s="949"/>
      <c r="AT115" s="950"/>
      <c r="AU115" s="910"/>
      <c r="AV115" s="911"/>
      <c r="AW115" s="911"/>
      <c r="AX115" s="911"/>
      <c r="AY115" s="912"/>
      <c r="AZ115" s="960" t="s">
        <v>421</v>
      </c>
      <c r="BA115" s="961"/>
      <c r="BB115" s="961"/>
      <c r="BC115" s="961"/>
      <c r="BD115" s="961"/>
      <c r="BE115" s="961"/>
      <c r="BF115" s="961"/>
      <c r="BG115" s="961"/>
      <c r="BH115" s="961"/>
      <c r="BI115" s="961"/>
      <c r="BJ115" s="961"/>
      <c r="BK115" s="961"/>
      <c r="BL115" s="961"/>
      <c r="BM115" s="961"/>
      <c r="BN115" s="961"/>
      <c r="BO115" s="961"/>
      <c r="BP115" s="962"/>
      <c r="BQ115" s="930" t="s">
        <v>112</v>
      </c>
      <c r="BR115" s="931"/>
      <c r="BS115" s="931"/>
      <c r="BT115" s="931"/>
      <c r="BU115" s="931"/>
      <c r="BV115" s="931" t="s">
        <v>112</v>
      </c>
      <c r="BW115" s="931"/>
      <c r="BX115" s="931"/>
      <c r="BY115" s="931"/>
      <c r="BZ115" s="931"/>
      <c r="CA115" s="931" t="s">
        <v>112</v>
      </c>
      <c r="CB115" s="931"/>
      <c r="CC115" s="931"/>
      <c r="CD115" s="931"/>
      <c r="CE115" s="931"/>
      <c r="CF115" s="925" t="s">
        <v>112</v>
      </c>
      <c r="CG115" s="926"/>
      <c r="CH115" s="926"/>
      <c r="CI115" s="926"/>
      <c r="CJ115" s="926"/>
      <c r="CK115" s="956"/>
      <c r="CL115" s="957"/>
      <c r="CM115" s="960" t="s">
        <v>422</v>
      </c>
      <c r="CN115" s="984"/>
      <c r="CO115" s="984"/>
      <c r="CP115" s="984"/>
      <c r="CQ115" s="984"/>
      <c r="CR115" s="984"/>
      <c r="CS115" s="984"/>
      <c r="CT115" s="984"/>
      <c r="CU115" s="984"/>
      <c r="CV115" s="984"/>
      <c r="CW115" s="984"/>
      <c r="CX115" s="984"/>
      <c r="CY115" s="984"/>
      <c r="CZ115" s="984"/>
      <c r="DA115" s="984"/>
      <c r="DB115" s="984"/>
      <c r="DC115" s="984"/>
      <c r="DD115" s="984"/>
      <c r="DE115" s="984"/>
      <c r="DF115" s="962"/>
      <c r="DG115" s="969" t="s">
        <v>112</v>
      </c>
      <c r="DH115" s="970"/>
      <c r="DI115" s="970"/>
      <c r="DJ115" s="970"/>
      <c r="DK115" s="971"/>
      <c r="DL115" s="972" t="s">
        <v>112</v>
      </c>
      <c r="DM115" s="970"/>
      <c r="DN115" s="970"/>
      <c r="DO115" s="970"/>
      <c r="DP115" s="971"/>
      <c r="DQ115" s="972" t="s">
        <v>112</v>
      </c>
      <c r="DR115" s="970"/>
      <c r="DS115" s="970"/>
      <c r="DT115" s="970"/>
      <c r="DU115" s="971"/>
      <c r="DV115" s="973" t="s">
        <v>112</v>
      </c>
      <c r="DW115" s="974"/>
      <c r="DX115" s="974"/>
      <c r="DY115" s="974"/>
      <c r="DZ115" s="975"/>
    </row>
    <row r="116" spans="1:130" s="197" customFormat="1" ht="26.25" customHeight="1">
      <c r="A116" s="967"/>
      <c r="B116" s="968"/>
      <c r="C116" s="982" t="s">
        <v>423</v>
      </c>
      <c r="D116" s="982"/>
      <c r="E116" s="982"/>
      <c r="F116" s="982"/>
      <c r="G116" s="982"/>
      <c r="H116" s="982"/>
      <c r="I116" s="982"/>
      <c r="J116" s="982"/>
      <c r="K116" s="982"/>
      <c r="L116" s="982"/>
      <c r="M116" s="982"/>
      <c r="N116" s="982"/>
      <c r="O116" s="982"/>
      <c r="P116" s="982"/>
      <c r="Q116" s="982"/>
      <c r="R116" s="982"/>
      <c r="S116" s="982"/>
      <c r="T116" s="982"/>
      <c r="U116" s="982"/>
      <c r="V116" s="982"/>
      <c r="W116" s="982"/>
      <c r="X116" s="982"/>
      <c r="Y116" s="982"/>
      <c r="Z116" s="983"/>
      <c r="AA116" s="969" t="s">
        <v>112</v>
      </c>
      <c r="AB116" s="970"/>
      <c r="AC116" s="970"/>
      <c r="AD116" s="970"/>
      <c r="AE116" s="971"/>
      <c r="AF116" s="972" t="s">
        <v>112</v>
      </c>
      <c r="AG116" s="970"/>
      <c r="AH116" s="970"/>
      <c r="AI116" s="970"/>
      <c r="AJ116" s="971"/>
      <c r="AK116" s="972" t="s">
        <v>112</v>
      </c>
      <c r="AL116" s="970"/>
      <c r="AM116" s="970"/>
      <c r="AN116" s="970"/>
      <c r="AO116" s="971"/>
      <c r="AP116" s="973" t="s">
        <v>112</v>
      </c>
      <c r="AQ116" s="974"/>
      <c r="AR116" s="974"/>
      <c r="AS116" s="974"/>
      <c r="AT116" s="975"/>
      <c r="AU116" s="910"/>
      <c r="AV116" s="911"/>
      <c r="AW116" s="911"/>
      <c r="AX116" s="911"/>
      <c r="AY116" s="912"/>
      <c r="AZ116" s="960" t="s">
        <v>424</v>
      </c>
      <c r="BA116" s="961"/>
      <c r="BB116" s="961"/>
      <c r="BC116" s="961"/>
      <c r="BD116" s="961"/>
      <c r="BE116" s="961"/>
      <c r="BF116" s="961"/>
      <c r="BG116" s="961"/>
      <c r="BH116" s="961"/>
      <c r="BI116" s="961"/>
      <c r="BJ116" s="961"/>
      <c r="BK116" s="961"/>
      <c r="BL116" s="961"/>
      <c r="BM116" s="961"/>
      <c r="BN116" s="961"/>
      <c r="BO116" s="961"/>
      <c r="BP116" s="962"/>
      <c r="BQ116" s="930" t="s">
        <v>112</v>
      </c>
      <c r="BR116" s="931"/>
      <c r="BS116" s="931"/>
      <c r="BT116" s="931"/>
      <c r="BU116" s="931"/>
      <c r="BV116" s="931" t="s">
        <v>112</v>
      </c>
      <c r="BW116" s="931"/>
      <c r="BX116" s="931"/>
      <c r="BY116" s="931"/>
      <c r="BZ116" s="931"/>
      <c r="CA116" s="931" t="s">
        <v>112</v>
      </c>
      <c r="CB116" s="931"/>
      <c r="CC116" s="931"/>
      <c r="CD116" s="931"/>
      <c r="CE116" s="931"/>
      <c r="CF116" s="925" t="s">
        <v>112</v>
      </c>
      <c r="CG116" s="926"/>
      <c r="CH116" s="926"/>
      <c r="CI116" s="926"/>
      <c r="CJ116" s="926"/>
      <c r="CK116" s="956"/>
      <c r="CL116" s="957"/>
      <c r="CM116" s="927" t="s">
        <v>425</v>
      </c>
      <c r="CN116" s="928"/>
      <c r="CO116" s="928"/>
      <c r="CP116" s="928"/>
      <c r="CQ116" s="928"/>
      <c r="CR116" s="928"/>
      <c r="CS116" s="928"/>
      <c r="CT116" s="928"/>
      <c r="CU116" s="928"/>
      <c r="CV116" s="928"/>
      <c r="CW116" s="928"/>
      <c r="CX116" s="928"/>
      <c r="CY116" s="928"/>
      <c r="CZ116" s="928"/>
      <c r="DA116" s="928"/>
      <c r="DB116" s="928"/>
      <c r="DC116" s="928"/>
      <c r="DD116" s="928"/>
      <c r="DE116" s="928"/>
      <c r="DF116" s="929"/>
      <c r="DG116" s="969" t="s">
        <v>112</v>
      </c>
      <c r="DH116" s="970"/>
      <c r="DI116" s="970"/>
      <c r="DJ116" s="970"/>
      <c r="DK116" s="971"/>
      <c r="DL116" s="972" t="s">
        <v>112</v>
      </c>
      <c r="DM116" s="970"/>
      <c r="DN116" s="970"/>
      <c r="DO116" s="970"/>
      <c r="DP116" s="971"/>
      <c r="DQ116" s="972" t="s">
        <v>112</v>
      </c>
      <c r="DR116" s="970"/>
      <c r="DS116" s="970"/>
      <c r="DT116" s="970"/>
      <c r="DU116" s="971"/>
      <c r="DV116" s="973" t="s">
        <v>112</v>
      </c>
      <c r="DW116" s="974"/>
      <c r="DX116" s="974"/>
      <c r="DY116" s="974"/>
      <c r="DZ116" s="975"/>
    </row>
    <row r="117" spans="1:130" s="197" customFormat="1" ht="26.25" customHeight="1">
      <c r="A117" s="915" t="s">
        <v>171</v>
      </c>
      <c r="B117" s="894"/>
      <c r="C117" s="894"/>
      <c r="D117" s="894"/>
      <c r="E117" s="894"/>
      <c r="F117" s="894"/>
      <c r="G117" s="894"/>
      <c r="H117" s="894"/>
      <c r="I117" s="894"/>
      <c r="J117" s="894"/>
      <c r="K117" s="894"/>
      <c r="L117" s="894"/>
      <c r="M117" s="894"/>
      <c r="N117" s="894"/>
      <c r="O117" s="894"/>
      <c r="P117" s="894"/>
      <c r="Q117" s="894"/>
      <c r="R117" s="894"/>
      <c r="S117" s="894"/>
      <c r="T117" s="894"/>
      <c r="U117" s="894"/>
      <c r="V117" s="894"/>
      <c r="W117" s="894"/>
      <c r="X117" s="894"/>
      <c r="Y117" s="1004" t="s">
        <v>426</v>
      </c>
      <c r="Z117" s="895"/>
      <c r="AA117" s="1007">
        <v>326508</v>
      </c>
      <c r="AB117" s="977"/>
      <c r="AC117" s="977"/>
      <c r="AD117" s="977"/>
      <c r="AE117" s="978"/>
      <c r="AF117" s="976">
        <v>318051</v>
      </c>
      <c r="AG117" s="977"/>
      <c r="AH117" s="977"/>
      <c r="AI117" s="977"/>
      <c r="AJ117" s="978"/>
      <c r="AK117" s="976">
        <v>294622</v>
      </c>
      <c r="AL117" s="977"/>
      <c r="AM117" s="977"/>
      <c r="AN117" s="977"/>
      <c r="AO117" s="978"/>
      <c r="AP117" s="979"/>
      <c r="AQ117" s="980"/>
      <c r="AR117" s="980"/>
      <c r="AS117" s="980"/>
      <c r="AT117" s="981"/>
      <c r="AU117" s="910"/>
      <c r="AV117" s="911"/>
      <c r="AW117" s="911"/>
      <c r="AX117" s="911"/>
      <c r="AY117" s="912"/>
      <c r="AZ117" s="1006" t="s">
        <v>427</v>
      </c>
      <c r="BA117" s="982"/>
      <c r="BB117" s="982"/>
      <c r="BC117" s="982"/>
      <c r="BD117" s="982"/>
      <c r="BE117" s="982"/>
      <c r="BF117" s="982"/>
      <c r="BG117" s="982"/>
      <c r="BH117" s="982"/>
      <c r="BI117" s="982"/>
      <c r="BJ117" s="982"/>
      <c r="BK117" s="982"/>
      <c r="BL117" s="982"/>
      <c r="BM117" s="982"/>
      <c r="BN117" s="982"/>
      <c r="BO117" s="982"/>
      <c r="BP117" s="983"/>
      <c r="BQ117" s="996" t="s">
        <v>112</v>
      </c>
      <c r="BR117" s="997"/>
      <c r="BS117" s="997"/>
      <c r="BT117" s="997"/>
      <c r="BU117" s="997"/>
      <c r="BV117" s="997" t="s">
        <v>112</v>
      </c>
      <c r="BW117" s="997"/>
      <c r="BX117" s="997"/>
      <c r="BY117" s="997"/>
      <c r="BZ117" s="997"/>
      <c r="CA117" s="997" t="s">
        <v>112</v>
      </c>
      <c r="CB117" s="997"/>
      <c r="CC117" s="997"/>
      <c r="CD117" s="997"/>
      <c r="CE117" s="997"/>
      <c r="CF117" s="925" t="s">
        <v>112</v>
      </c>
      <c r="CG117" s="926"/>
      <c r="CH117" s="926"/>
      <c r="CI117" s="926"/>
      <c r="CJ117" s="926"/>
      <c r="CK117" s="956"/>
      <c r="CL117" s="957"/>
      <c r="CM117" s="927" t="s">
        <v>428</v>
      </c>
      <c r="CN117" s="928"/>
      <c r="CO117" s="928"/>
      <c r="CP117" s="928"/>
      <c r="CQ117" s="928"/>
      <c r="CR117" s="928"/>
      <c r="CS117" s="928"/>
      <c r="CT117" s="928"/>
      <c r="CU117" s="928"/>
      <c r="CV117" s="928"/>
      <c r="CW117" s="928"/>
      <c r="CX117" s="928"/>
      <c r="CY117" s="928"/>
      <c r="CZ117" s="928"/>
      <c r="DA117" s="928"/>
      <c r="DB117" s="928"/>
      <c r="DC117" s="928"/>
      <c r="DD117" s="928"/>
      <c r="DE117" s="928"/>
      <c r="DF117" s="929"/>
      <c r="DG117" s="969" t="s">
        <v>112</v>
      </c>
      <c r="DH117" s="970"/>
      <c r="DI117" s="970"/>
      <c r="DJ117" s="970"/>
      <c r="DK117" s="971"/>
      <c r="DL117" s="972" t="s">
        <v>112</v>
      </c>
      <c r="DM117" s="970"/>
      <c r="DN117" s="970"/>
      <c r="DO117" s="970"/>
      <c r="DP117" s="971"/>
      <c r="DQ117" s="972" t="s">
        <v>112</v>
      </c>
      <c r="DR117" s="970"/>
      <c r="DS117" s="970"/>
      <c r="DT117" s="970"/>
      <c r="DU117" s="971"/>
      <c r="DV117" s="973" t="s">
        <v>112</v>
      </c>
      <c r="DW117" s="974"/>
      <c r="DX117" s="974"/>
      <c r="DY117" s="974"/>
      <c r="DZ117" s="975"/>
    </row>
    <row r="118" spans="1:130" s="197" customFormat="1" ht="26.25" customHeight="1">
      <c r="A118" s="915" t="s">
        <v>402</v>
      </c>
      <c r="B118" s="894"/>
      <c r="C118" s="894"/>
      <c r="D118" s="894"/>
      <c r="E118" s="894"/>
      <c r="F118" s="894"/>
      <c r="G118" s="894"/>
      <c r="H118" s="894"/>
      <c r="I118" s="894"/>
      <c r="J118" s="894"/>
      <c r="K118" s="894"/>
      <c r="L118" s="894"/>
      <c r="M118" s="894"/>
      <c r="N118" s="894"/>
      <c r="O118" s="894"/>
      <c r="P118" s="894"/>
      <c r="Q118" s="894"/>
      <c r="R118" s="894"/>
      <c r="S118" s="894"/>
      <c r="T118" s="894"/>
      <c r="U118" s="894"/>
      <c r="V118" s="894"/>
      <c r="W118" s="894"/>
      <c r="X118" s="894"/>
      <c r="Y118" s="894"/>
      <c r="Z118" s="895"/>
      <c r="AA118" s="893" t="s">
        <v>400</v>
      </c>
      <c r="AB118" s="894"/>
      <c r="AC118" s="894"/>
      <c r="AD118" s="894"/>
      <c r="AE118" s="895"/>
      <c r="AF118" s="893" t="s">
        <v>287</v>
      </c>
      <c r="AG118" s="894"/>
      <c r="AH118" s="894"/>
      <c r="AI118" s="894"/>
      <c r="AJ118" s="895"/>
      <c r="AK118" s="893" t="s">
        <v>286</v>
      </c>
      <c r="AL118" s="894"/>
      <c r="AM118" s="894"/>
      <c r="AN118" s="894"/>
      <c r="AO118" s="895"/>
      <c r="AP118" s="1001" t="s">
        <v>401</v>
      </c>
      <c r="AQ118" s="1002"/>
      <c r="AR118" s="1002"/>
      <c r="AS118" s="1002"/>
      <c r="AT118" s="1003"/>
      <c r="AU118" s="913"/>
      <c r="AV118" s="914"/>
      <c r="AW118" s="914"/>
      <c r="AX118" s="914"/>
      <c r="AY118" s="914"/>
      <c r="AZ118" s="228" t="s">
        <v>171</v>
      </c>
      <c r="BA118" s="228"/>
      <c r="BB118" s="228"/>
      <c r="BC118" s="228"/>
      <c r="BD118" s="228"/>
      <c r="BE118" s="228"/>
      <c r="BF118" s="228"/>
      <c r="BG118" s="228"/>
      <c r="BH118" s="228"/>
      <c r="BI118" s="228"/>
      <c r="BJ118" s="228"/>
      <c r="BK118" s="228"/>
      <c r="BL118" s="228"/>
      <c r="BM118" s="228"/>
      <c r="BN118" s="228"/>
      <c r="BO118" s="1004" t="s">
        <v>429</v>
      </c>
      <c r="BP118" s="1005"/>
      <c r="BQ118" s="996">
        <v>2296860</v>
      </c>
      <c r="BR118" s="997"/>
      <c r="BS118" s="997"/>
      <c r="BT118" s="997"/>
      <c r="BU118" s="997"/>
      <c r="BV118" s="997">
        <v>2141530</v>
      </c>
      <c r="BW118" s="997"/>
      <c r="BX118" s="997"/>
      <c r="BY118" s="997"/>
      <c r="BZ118" s="997"/>
      <c r="CA118" s="997">
        <v>2008099</v>
      </c>
      <c r="CB118" s="997"/>
      <c r="CC118" s="997"/>
      <c r="CD118" s="997"/>
      <c r="CE118" s="997"/>
      <c r="CF118" s="998"/>
      <c r="CG118" s="999"/>
      <c r="CH118" s="999"/>
      <c r="CI118" s="999"/>
      <c r="CJ118" s="1000"/>
      <c r="CK118" s="956"/>
      <c r="CL118" s="957"/>
      <c r="CM118" s="927" t="s">
        <v>430</v>
      </c>
      <c r="CN118" s="928"/>
      <c r="CO118" s="928"/>
      <c r="CP118" s="928"/>
      <c r="CQ118" s="928"/>
      <c r="CR118" s="928"/>
      <c r="CS118" s="928"/>
      <c r="CT118" s="928"/>
      <c r="CU118" s="928"/>
      <c r="CV118" s="928"/>
      <c r="CW118" s="928"/>
      <c r="CX118" s="928"/>
      <c r="CY118" s="928"/>
      <c r="CZ118" s="928"/>
      <c r="DA118" s="928"/>
      <c r="DB118" s="928"/>
      <c r="DC118" s="928"/>
      <c r="DD118" s="928"/>
      <c r="DE118" s="928"/>
      <c r="DF118" s="929"/>
      <c r="DG118" s="969" t="s">
        <v>112</v>
      </c>
      <c r="DH118" s="970"/>
      <c r="DI118" s="970"/>
      <c r="DJ118" s="970"/>
      <c r="DK118" s="971"/>
      <c r="DL118" s="972" t="s">
        <v>112</v>
      </c>
      <c r="DM118" s="970"/>
      <c r="DN118" s="970"/>
      <c r="DO118" s="970"/>
      <c r="DP118" s="971"/>
      <c r="DQ118" s="972" t="s">
        <v>112</v>
      </c>
      <c r="DR118" s="970"/>
      <c r="DS118" s="970"/>
      <c r="DT118" s="970"/>
      <c r="DU118" s="971"/>
      <c r="DV118" s="973" t="s">
        <v>112</v>
      </c>
      <c r="DW118" s="974"/>
      <c r="DX118" s="974"/>
      <c r="DY118" s="974"/>
      <c r="DZ118" s="975"/>
    </row>
    <row r="119" spans="1:130" s="197" customFormat="1" ht="26.25" customHeight="1">
      <c r="A119" s="985" t="s">
        <v>405</v>
      </c>
      <c r="B119" s="955"/>
      <c r="C119" s="934" t="s">
        <v>406</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00" t="s">
        <v>112</v>
      </c>
      <c r="AB119" s="901"/>
      <c r="AC119" s="901"/>
      <c r="AD119" s="901"/>
      <c r="AE119" s="902"/>
      <c r="AF119" s="903" t="s">
        <v>112</v>
      </c>
      <c r="AG119" s="901"/>
      <c r="AH119" s="901"/>
      <c r="AI119" s="901"/>
      <c r="AJ119" s="902"/>
      <c r="AK119" s="903" t="s">
        <v>112</v>
      </c>
      <c r="AL119" s="901"/>
      <c r="AM119" s="901"/>
      <c r="AN119" s="901"/>
      <c r="AO119" s="902"/>
      <c r="AP119" s="904" t="s">
        <v>112</v>
      </c>
      <c r="AQ119" s="905"/>
      <c r="AR119" s="905"/>
      <c r="AS119" s="905"/>
      <c r="AT119" s="906"/>
      <c r="AU119" s="988" t="s">
        <v>431</v>
      </c>
      <c r="AV119" s="989"/>
      <c r="AW119" s="989"/>
      <c r="AX119" s="989"/>
      <c r="AY119" s="990"/>
      <c r="AZ119" s="951" t="s">
        <v>432</v>
      </c>
      <c r="BA119" s="898"/>
      <c r="BB119" s="898"/>
      <c r="BC119" s="898"/>
      <c r="BD119" s="898"/>
      <c r="BE119" s="898"/>
      <c r="BF119" s="898"/>
      <c r="BG119" s="898"/>
      <c r="BH119" s="898"/>
      <c r="BI119" s="898"/>
      <c r="BJ119" s="898"/>
      <c r="BK119" s="898"/>
      <c r="BL119" s="898"/>
      <c r="BM119" s="898"/>
      <c r="BN119" s="898"/>
      <c r="BO119" s="898"/>
      <c r="BP119" s="899"/>
      <c r="BQ119" s="937">
        <v>2665913</v>
      </c>
      <c r="BR119" s="938"/>
      <c r="BS119" s="938"/>
      <c r="BT119" s="938"/>
      <c r="BU119" s="938"/>
      <c r="BV119" s="938">
        <v>2789419</v>
      </c>
      <c r="BW119" s="938"/>
      <c r="BX119" s="938"/>
      <c r="BY119" s="938"/>
      <c r="BZ119" s="938"/>
      <c r="CA119" s="938">
        <v>2920751</v>
      </c>
      <c r="CB119" s="938"/>
      <c r="CC119" s="938"/>
      <c r="CD119" s="938"/>
      <c r="CE119" s="938"/>
      <c r="CF119" s="952">
        <v>250.9</v>
      </c>
      <c r="CG119" s="953"/>
      <c r="CH119" s="953"/>
      <c r="CI119" s="953"/>
      <c r="CJ119" s="953"/>
      <c r="CK119" s="958"/>
      <c r="CL119" s="959"/>
      <c r="CM119" s="1015" t="s">
        <v>433</v>
      </c>
      <c r="CN119" s="1016"/>
      <c r="CO119" s="1016"/>
      <c r="CP119" s="1016"/>
      <c r="CQ119" s="1016"/>
      <c r="CR119" s="1016"/>
      <c r="CS119" s="1016"/>
      <c r="CT119" s="1016"/>
      <c r="CU119" s="1016"/>
      <c r="CV119" s="1016"/>
      <c r="CW119" s="1016"/>
      <c r="CX119" s="1016"/>
      <c r="CY119" s="1016"/>
      <c r="CZ119" s="1016"/>
      <c r="DA119" s="1016"/>
      <c r="DB119" s="1016"/>
      <c r="DC119" s="1016"/>
      <c r="DD119" s="1016"/>
      <c r="DE119" s="1016"/>
      <c r="DF119" s="1017"/>
      <c r="DG119" s="1008" t="s">
        <v>112</v>
      </c>
      <c r="DH119" s="1009"/>
      <c r="DI119" s="1009"/>
      <c r="DJ119" s="1009"/>
      <c r="DK119" s="1010"/>
      <c r="DL119" s="1011" t="s">
        <v>112</v>
      </c>
      <c r="DM119" s="1009"/>
      <c r="DN119" s="1009"/>
      <c r="DO119" s="1009"/>
      <c r="DP119" s="1010"/>
      <c r="DQ119" s="1011" t="s">
        <v>112</v>
      </c>
      <c r="DR119" s="1009"/>
      <c r="DS119" s="1009"/>
      <c r="DT119" s="1009"/>
      <c r="DU119" s="1010"/>
      <c r="DV119" s="1012" t="s">
        <v>112</v>
      </c>
      <c r="DW119" s="1013"/>
      <c r="DX119" s="1013"/>
      <c r="DY119" s="1013"/>
      <c r="DZ119" s="1014"/>
    </row>
    <row r="120" spans="1:130" s="197" customFormat="1" ht="26.25" customHeight="1">
      <c r="A120" s="986"/>
      <c r="B120" s="957"/>
      <c r="C120" s="927" t="s">
        <v>409</v>
      </c>
      <c r="D120" s="928"/>
      <c r="E120" s="928"/>
      <c r="F120" s="928"/>
      <c r="G120" s="928"/>
      <c r="H120" s="928"/>
      <c r="I120" s="928"/>
      <c r="J120" s="928"/>
      <c r="K120" s="928"/>
      <c r="L120" s="928"/>
      <c r="M120" s="928"/>
      <c r="N120" s="928"/>
      <c r="O120" s="928"/>
      <c r="P120" s="928"/>
      <c r="Q120" s="928"/>
      <c r="R120" s="928"/>
      <c r="S120" s="928"/>
      <c r="T120" s="928"/>
      <c r="U120" s="928"/>
      <c r="V120" s="928"/>
      <c r="W120" s="928"/>
      <c r="X120" s="928"/>
      <c r="Y120" s="928"/>
      <c r="Z120" s="929"/>
      <c r="AA120" s="969" t="s">
        <v>112</v>
      </c>
      <c r="AB120" s="970"/>
      <c r="AC120" s="970"/>
      <c r="AD120" s="970"/>
      <c r="AE120" s="971"/>
      <c r="AF120" s="972" t="s">
        <v>112</v>
      </c>
      <c r="AG120" s="970"/>
      <c r="AH120" s="970"/>
      <c r="AI120" s="970"/>
      <c r="AJ120" s="971"/>
      <c r="AK120" s="972" t="s">
        <v>112</v>
      </c>
      <c r="AL120" s="970"/>
      <c r="AM120" s="970"/>
      <c r="AN120" s="970"/>
      <c r="AO120" s="971"/>
      <c r="AP120" s="973" t="s">
        <v>112</v>
      </c>
      <c r="AQ120" s="974"/>
      <c r="AR120" s="974"/>
      <c r="AS120" s="974"/>
      <c r="AT120" s="975"/>
      <c r="AU120" s="991"/>
      <c r="AV120" s="992"/>
      <c r="AW120" s="992"/>
      <c r="AX120" s="992"/>
      <c r="AY120" s="993"/>
      <c r="AZ120" s="960" t="s">
        <v>434</v>
      </c>
      <c r="BA120" s="961"/>
      <c r="BB120" s="961"/>
      <c r="BC120" s="961"/>
      <c r="BD120" s="961"/>
      <c r="BE120" s="961"/>
      <c r="BF120" s="961"/>
      <c r="BG120" s="961"/>
      <c r="BH120" s="961"/>
      <c r="BI120" s="961"/>
      <c r="BJ120" s="961"/>
      <c r="BK120" s="961"/>
      <c r="BL120" s="961"/>
      <c r="BM120" s="961"/>
      <c r="BN120" s="961"/>
      <c r="BO120" s="961"/>
      <c r="BP120" s="962"/>
      <c r="BQ120" s="930" t="s">
        <v>112</v>
      </c>
      <c r="BR120" s="931"/>
      <c r="BS120" s="931"/>
      <c r="BT120" s="931"/>
      <c r="BU120" s="931"/>
      <c r="BV120" s="931" t="s">
        <v>112</v>
      </c>
      <c r="BW120" s="931"/>
      <c r="BX120" s="931"/>
      <c r="BY120" s="931"/>
      <c r="BZ120" s="931"/>
      <c r="CA120" s="931" t="s">
        <v>112</v>
      </c>
      <c r="CB120" s="931"/>
      <c r="CC120" s="931"/>
      <c r="CD120" s="931"/>
      <c r="CE120" s="931"/>
      <c r="CF120" s="925" t="s">
        <v>112</v>
      </c>
      <c r="CG120" s="926"/>
      <c r="CH120" s="926"/>
      <c r="CI120" s="926"/>
      <c r="CJ120" s="926"/>
      <c r="CK120" s="1024" t="s">
        <v>435</v>
      </c>
      <c r="CL120" s="1025"/>
      <c r="CM120" s="1025"/>
      <c r="CN120" s="1025"/>
      <c r="CO120" s="1026"/>
      <c r="CP120" s="1032" t="s">
        <v>384</v>
      </c>
      <c r="CQ120" s="1033"/>
      <c r="CR120" s="1033"/>
      <c r="CS120" s="1033"/>
      <c r="CT120" s="1033"/>
      <c r="CU120" s="1033"/>
      <c r="CV120" s="1033"/>
      <c r="CW120" s="1033"/>
      <c r="CX120" s="1033"/>
      <c r="CY120" s="1033"/>
      <c r="CZ120" s="1033"/>
      <c r="DA120" s="1033"/>
      <c r="DB120" s="1033"/>
      <c r="DC120" s="1033"/>
      <c r="DD120" s="1033"/>
      <c r="DE120" s="1033"/>
      <c r="DF120" s="1034"/>
      <c r="DG120" s="937">
        <v>391913</v>
      </c>
      <c r="DH120" s="938"/>
      <c r="DI120" s="938"/>
      <c r="DJ120" s="938"/>
      <c r="DK120" s="938"/>
      <c r="DL120" s="938">
        <v>352838</v>
      </c>
      <c r="DM120" s="938"/>
      <c r="DN120" s="938"/>
      <c r="DO120" s="938"/>
      <c r="DP120" s="938"/>
      <c r="DQ120" s="938">
        <v>313178</v>
      </c>
      <c r="DR120" s="938"/>
      <c r="DS120" s="938"/>
      <c r="DT120" s="938"/>
      <c r="DU120" s="938"/>
      <c r="DV120" s="939">
        <v>26.9</v>
      </c>
      <c r="DW120" s="939"/>
      <c r="DX120" s="939"/>
      <c r="DY120" s="939"/>
      <c r="DZ120" s="940"/>
    </row>
    <row r="121" spans="1:130" s="197" customFormat="1" ht="26.25" customHeight="1">
      <c r="A121" s="986"/>
      <c r="B121" s="957"/>
      <c r="C121" s="1021" t="s">
        <v>436</v>
      </c>
      <c r="D121" s="1022"/>
      <c r="E121" s="1022"/>
      <c r="F121" s="1022"/>
      <c r="G121" s="1022"/>
      <c r="H121" s="1022"/>
      <c r="I121" s="1022"/>
      <c r="J121" s="1022"/>
      <c r="K121" s="1022"/>
      <c r="L121" s="1022"/>
      <c r="M121" s="1022"/>
      <c r="N121" s="1022"/>
      <c r="O121" s="1022"/>
      <c r="P121" s="1022"/>
      <c r="Q121" s="1022"/>
      <c r="R121" s="1022"/>
      <c r="S121" s="1022"/>
      <c r="T121" s="1022"/>
      <c r="U121" s="1022"/>
      <c r="V121" s="1022"/>
      <c r="W121" s="1022"/>
      <c r="X121" s="1022"/>
      <c r="Y121" s="1022"/>
      <c r="Z121" s="1023"/>
      <c r="AA121" s="969" t="s">
        <v>112</v>
      </c>
      <c r="AB121" s="970"/>
      <c r="AC121" s="970"/>
      <c r="AD121" s="970"/>
      <c r="AE121" s="971"/>
      <c r="AF121" s="972" t="s">
        <v>112</v>
      </c>
      <c r="AG121" s="970"/>
      <c r="AH121" s="970"/>
      <c r="AI121" s="970"/>
      <c r="AJ121" s="971"/>
      <c r="AK121" s="972" t="s">
        <v>112</v>
      </c>
      <c r="AL121" s="970"/>
      <c r="AM121" s="970"/>
      <c r="AN121" s="970"/>
      <c r="AO121" s="971"/>
      <c r="AP121" s="973" t="s">
        <v>112</v>
      </c>
      <c r="AQ121" s="974"/>
      <c r="AR121" s="974"/>
      <c r="AS121" s="974"/>
      <c r="AT121" s="975"/>
      <c r="AU121" s="991"/>
      <c r="AV121" s="992"/>
      <c r="AW121" s="992"/>
      <c r="AX121" s="992"/>
      <c r="AY121" s="993"/>
      <c r="AZ121" s="1006" t="s">
        <v>437</v>
      </c>
      <c r="BA121" s="982"/>
      <c r="BB121" s="982"/>
      <c r="BC121" s="982"/>
      <c r="BD121" s="982"/>
      <c r="BE121" s="982"/>
      <c r="BF121" s="982"/>
      <c r="BG121" s="982"/>
      <c r="BH121" s="982"/>
      <c r="BI121" s="982"/>
      <c r="BJ121" s="982"/>
      <c r="BK121" s="982"/>
      <c r="BL121" s="982"/>
      <c r="BM121" s="982"/>
      <c r="BN121" s="982"/>
      <c r="BO121" s="982"/>
      <c r="BP121" s="983"/>
      <c r="BQ121" s="996">
        <v>1844953</v>
      </c>
      <c r="BR121" s="997"/>
      <c r="BS121" s="997"/>
      <c r="BT121" s="997"/>
      <c r="BU121" s="997"/>
      <c r="BV121" s="997">
        <v>1761580</v>
      </c>
      <c r="BW121" s="997"/>
      <c r="BX121" s="997"/>
      <c r="BY121" s="997"/>
      <c r="BZ121" s="997"/>
      <c r="CA121" s="997">
        <v>1731906</v>
      </c>
      <c r="CB121" s="997"/>
      <c r="CC121" s="997"/>
      <c r="CD121" s="997"/>
      <c r="CE121" s="997"/>
      <c r="CF121" s="1035">
        <v>148.80000000000001</v>
      </c>
      <c r="CG121" s="1036"/>
      <c r="CH121" s="1036"/>
      <c r="CI121" s="1036"/>
      <c r="CJ121" s="1036"/>
      <c r="CK121" s="1027"/>
      <c r="CL121" s="1028"/>
      <c r="CM121" s="1028"/>
      <c r="CN121" s="1028"/>
      <c r="CO121" s="1029"/>
      <c r="CP121" s="1018"/>
      <c r="CQ121" s="1019"/>
      <c r="CR121" s="1019"/>
      <c r="CS121" s="1019"/>
      <c r="CT121" s="1019"/>
      <c r="CU121" s="1019"/>
      <c r="CV121" s="1019"/>
      <c r="CW121" s="1019"/>
      <c r="CX121" s="1019"/>
      <c r="CY121" s="1019"/>
      <c r="CZ121" s="1019"/>
      <c r="DA121" s="1019"/>
      <c r="DB121" s="1019"/>
      <c r="DC121" s="1019"/>
      <c r="DD121" s="1019"/>
      <c r="DE121" s="1019"/>
      <c r="DF121" s="1020"/>
      <c r="DG121" s="930"/>
      <c r="DH121" s="931"/>
      <c r="DI121" s="931"/>
      <c r="DJ121" s="931"/>
      <c r="DK121" s="931"/>
      <c r="DL121" s="931"/>
      <c r="DM121" s="931"/>
      <c r="DN121" s="931"/>
      <c r="DO121" s="931"/>
      <c r="DP121" s="931"/>
      <c r="DQ121" s="931"/>
      <c r="DR121" s="931"/>
      <c r="DS121" s="931"/>
      <c r="DT121" s="931"/>
      <c r="DU121" s="931"/>
      <c r="DV121" s="932"/>
      <c r="DW121" s="932"/>
      <c r="DX121" s="932"/>
      <c r="DY121" s="932"/>
      <c r="DZ121" s="933"/>
    </row>
    <row r="122" spans="1:130" s="197" customFormat="1" ht="26.25" customHeight="1">
      <c r="A122" s="986"/>
      <c r="B122" s="957"/>
      <c r="C122" s="927" t="s">
        <v>419</v>
      </c>
      <c r="D122" s="928"/>
      <c r="E122" s="928"/>
      <c r="F122" s="928"/>
      <c r="G122" s="928"/>
      <c r="H122" s="928"/>
      <c r="I122" s="928"/>
      <c r="J122" s="928"/>
      <c r="K122" s="928"/>
      <c r="L122" s="928"/>
      <c r="M122" s="928"/>
      <c r="N122" s="928"/>
      <c r="O122" s="928"/>
      <c r="P122" s="928"/>
      <c r="Q122" s="928"/>
      <c r="R122" s="928"/>
      <c r="S122" s="928"/>
      <c r="T122" s="928"/>
      <c r="U122" s="928"/>
      <c r="V122" s="928"/>
      <c r="W122" s="928"/>
      <c r="X122" s="928"/>
      <c r="Y122" s="928"/>
      <c r="Z122" s="929"/>
      <c r="AA122" s="969" t="s">
        <v>112</v>
      </c>
      <c r="AB122" s="970"/>
      <c r="AC122" s="970"/>
      <c r="AD122" s="970"/>
      <c r="AE122" s="971"/>
      <c r="AF122" s="972" t="s">
        <v>112</v>
      </c>
      <c r="AG122" s="970"/>
      <c r="AH122" s="970"/>
      <c r="AI122" s="970"/>
      <c r="AJ122" s="971"/>
      <c r="AK122" s="972" t="s">
        <v>112</v>
      </c>
      <c r="AL122" s="970"/>
      <c r="AM122" s="970"/>
      <c r="AN122" s="970"/>
      <c r="AO122" s="971"/>
      <c r="AP122" s="973" t="s">
        <v>112</v>
      </c>
      <c r="AQ122" s="974"/>
      <c r="AR122" s="974"/>
      <c r="AS122" s="974"/>
      <c r="AT122" s="975"/>
      <c r="AU122" s="994"/>
      <c r="AV122" s="995"/>
      <c r="AW122" s="995"/>
      <c r="AX122" s="995"/>
      <c r="AY122" s="995"/>
      <c r="AZ122" s="228" t="s">
        <v>171</v>
      </c>
      <c r="BA122" s="228"/>
      <c r="BB122" s="228"/>
      <c r="BC122" s="228"/>
      <c r="BD122" s="228"/>
      <c r="BE122" s="228"/>
      <c r="BF122" s="228"/>
      <c r="BG122" s="228"/>
      <c r="BH122" s="228"/>
      <c r="BI122" s="228"/>
      <c r="BJ122" s="228"/>
      <c r="BK122" s="228"/>
      <c r="BL122" s="228"/>
      <c r="BM122" s="228"/>
      <c r="BN122" s="228"/>
      <c r="BO122" s="1004" t="s">
        <v>438</v>
      </c>
      <c r="BP122" s="1005"/>
      <c r="BQ122" s="1045">
        <v>4510866</v>
      </c>
      <c r="BR122" s="1046"/>
      <c r="BS122" s="1046"/>
      <c r="BT122" s="1046"/>
      <c r="BU122" s="1046"/>
      <c r="BV122" s="1046">
        <v>4550999</v>
      </c>
      <c r="BW122" s="1046"/>
      <c r="BX122" s="1046"/>
      <c r="BY122" s="1046"/>
      <c r="BZ122" s="1046"/>
      <c r="CA122" s="1046">
        <v>4652657</v>
      </c>
      <c r="CB122" s="1046"/>
      <c r="CC122" s="1046"/>
      <c r="CD122" s="1046"/>
      <c r="CE122" s="1046"/>
      <c r="CF122" s="998"/>
      <c r="CG122" s="999"/>
      <c r="CH122" s="999"/>
      <c r="CI122" s="999"/>
      <c r="CJ122" s="1000"/>
      <c r="CK122" s="1027"/>
      <c r="CL122" s="1028"/>
      <c r="CM122" s="1028"/>
      <c r="CN122" s="1028"/>
      <c r="CO122" s="1029"/>
      <c r="CP122" s="1018"/>
      <c r="CQ122" s="1019"/>
      <c r="CR122" s="1019"/>
      <c r="CS122" s="1019"/>
      <c r="CT122" s="1019"/>
      <c r="CU122" s="1019"/>
      <c r="CV122" s="1019"/>
      <c r="CW122" s="1019"/>
      <c r="CX122" s="1019"/>
      <c r="CY122" s="1019"/>
      <c r="CZ122" s="1019"/>
      <c r="DA122" s="1019"/>
      <c r="DB122" s="1019"/>
      <c r="DC122" s="1019"/>
      <c r="DD122" s="1019"/>
      <c r="DE122" s="1019"/>
      <c r="DF122" s="1020"/>
      <c r="DG122" s="930"/>
      <c r="DH122" s="931"/>
      <c r="DI122" s="931"/>
      <c r="DJ122" s="931"/>
      <c r="DK122" s="931"/>
      <c r="DL122" s="931"/>
      <c r="DM122" s="931"/>
      <c r="DN122" s="931"/>
      <c r="DO122" s="931"/>
      <c r="DP122" s="931"/>
      <c r="DQ122" s="931"/>
      <c r="DR122" s="931"/>
      <c r="DS122" s="931"/>
      <c r="DT122" s="931"/>
      <c r="DU122" s="931"/>
      <c r="DV122" s="932"/>
      <c r="DW122" s="932"/>
      <c r="DX122" s="932"/>
      <c r="DY122" s="932"/>
      <c r="DZ122" s="933"/>
    </row>
    <row r="123" spans="1:130" s="197" customFormat="1" ht="26.25" customHeight="1" thickBot="1">
      <c r="A123" s="986"/>
      <c r="B123" s="957"/>
      <c r="C123" s="927" t="s">
        <v>425</v>
      </c>
      <c r="D123" s="928"/>
      <c r="E123" s="928"/>
      <c r="F123" s="928"/>
      <c r="G123" s="928"/>
      <c r="H123" s="928"/>
      <c r="I123" s="928"/>
      <c r="J123" s="928"/>
      <c r="K123" s="928"/>
      <c r="L123" s="928"/>
      <c r="M123" s="928"/>
      <c r="N123" s="928"/>
      <c r="O123" s="928"/>
      <c r="P123" s="928"/>
      <c r="Q123" s="928"/>
      <c r="R123" s="928"/>
      <c r="S123" s="928"/>
      <c r="T123" s="928"/>
      <c r="U123" s="928"/>
      <c r="V123" s="928"/>
      <c r="W123" s="928"/>
      <c r="X123" s="928"/>
      <c r="Y123" s="928"/>
      <c r="Z123" s="929"/>
      <c r="AA123" s="969" t="s">
        <v>112</v>
      </c>
      <c r="AB123" s="970"/>
      <c r="AC123" s="970"/>
      <c r="AD123" s="970"/>
      <c r="AE123" s="971"/>
      <c r="AF123" s="972" t="s">
        <v>112</v>
      </c>
      <c r="AG123" s="970"/>
      <c r="AH123" s="970"/>
      <c r="AI123" s="970"/>
      <c r="AJ123" s="971"/>
      <c r="AK123" s="972" t="s">
        <v>112</v>
      </c>
      <c r="AL123" s="970"/>
      <c r="AM123" s="970"/>
      <c r="AN123" s="970"/>
      <c r="AO123" s="971"/>
      <c r="AP123" s="973" t="s">
        <v>112</v>
      </c>
      <c r="AQ123" s="974"/>
      <c r="AR123" s="974"/>
      <c r="AS123" s="974"/>
      <c r="AT123" s="975"/>
      <c r="AU123" s="1042" t="s">
        <v>439</v>
      </c>
      <c r="AV123" s="1043"/>
      <c r="AW123" s="1043"/>
      <c r="AX123" s="1043"/>
      <c r="AY123" s="1043"/>
      <c r="AZ123" s="1043"/>
      <c r="BA123" s="1043"/>
      <c r="BB123" s="1043"/>
      <c r="BC123" s="1043"/>
      <c r="BD123" s="1043"/>
      <c r="BE123" s="1043"/>
      <c r="BF123" s="1043"/>
      <c r="BG123" s="1043"/>
      <c r="BH123" s="1043"/>
      <c r="BI123" s="1043"/>
      <c r="BJ123" s="1043"/>
      <c r="BK123" s="1043"/>
      <c r="BL123" s="1043"/>
      <c r="BM123" s="1043"/>
      <c r="BN123" s="1043"/>
      <c r="BO123" s="1043"/>
      <c r="BP123" s="1044"/>
      <c r="BQ123" s="1037" t="s">
        <v>112</v>
      </c>
      <c r="BR123" s="1038"/>
      <c r="BS123" s="1038"/>
      <c r="BT123" s="1038"/>
      <c r="BU123" s="1038"/>
      <c r="BV123" s="1038" t="s">
        <v>112</v>
      </c>
      <c r="BW123" s="1038"/>
      <c r="BX123" s="1038"/>
      <c r="BY123" s="1038"/>
      <c r="BZ123" s="1038"/>
      <c r="CA123" s="1038" t="s">
        <v>112</v>
      </c>
      <c r="CB123" s="1038"/>
      <c r="CC123" s="1038"/>
      <c r="CD123" s="1038"/>
      <c r="CE123" s="1038"/>
      <c r="CF123" s="1039"/>
      <c r="CG123" s="1040"/>
      <c r="CH123" s="1040"/>
      <c r="CI123" s="1040"/>
      <c r="CJ123" s="1041"/>
      <c r="CK123" s="1027"/>
      <c r="CL123" s="1028"/>
      <c r="CM123" s="1028"/>
      <c r="CN123" s="1028"/>
      <c r="CO123" s="1029"/>
      <c r="CP123" s="1018"/>
      <c r="CQ123" s="1019"/>
      <c r="CR123" s="1019"/>
      <c r="CS123" s="1019"/>
      <c r="CT123" s="1019"/>
      <c r="CU123" s="1019"/>
      <c r="CV123" s="1019"/>
      <c r="CW123" s="1019"/>
      <c r="CX123" s="1019"/>
      <c r="CY123" s="1019"/>
      <c r="CZ123" s="1019"/>
      <c r="DA123" s="1019"/>
      <c r="DB123" s="1019"/>
      <c r="DC123" s="1019"/>
      <c r="DD123" s="1019"/>
      <c r="DE123" s="1019"/>
      <c r="DF123" s="1020"/>
      <c r="DG123" s="969"/>
      <c r="DH123" s="970"/>
      <c r="DI123" s="970"/>
      <c r="DJ123" s="970"/>
      <c r="DK123" s="971"/>
      <c r="DL123" s="972"/>
      <c r="DM123" s="970"/>
      <c r="DN123" s="970"/>
      <c r="DO123" s="970"/>
      <c r="DP123" s="971"/>
      <c r="DQ123" s="972"/>
      <c r="DR123" s="970"/>
      <c r="DS123" s="970"/>
      <c r="DT123" s="970"/>
      <c r="DU123" s="971"/>
      <c r="DV123" s="973"/>
      <c r="DW123" s="974"/>
      <c r="DX123" s="974"/>
      <c r="DY123" s="974"/>
      <c r="DZ123" s="975"/>
    </row>
    <row r="124" spans="1:130" s="197" customFormat="1" ht="26.25" customHeight="1">
      <c r="A124" s="986"/>
      <c r="B124" s="957"/>
      <c r="C124" s="927" t="s">
        <v>428</v>
      </c>
      <c r="D124" s="928"/>
      <c r="E124" s="928"/>
      <c r="F124" s="928"/>
      <c r="G124" s="928"/>
      <c r="H124" s="928"/>
      <c r="I124" s="928"/>
      <c r="J124" s="928"/>
      <c r="K124" s="928"/>
      <c r="L124" s="928"/>
      <c r="M124" s="928"/>
      <c r="N124" s="928"/>
      <c r="O124" s="928"/>
      <c r="P124" s="928"/>
      <c r="Q124" s="928"/>
      <c r="R124" s="928"/>
      <c r="S124" s="928"/>
      <c r="T124" s="928"/>
      <c r="U124" s="928"/>
      <c r="V124" s="928"/>
      <c r="W124" s="928"/>
      <c r="X124" s="928"/>
      <c r="Y124" s="928"/>
      <c r="Z124" s="929"/>
      <c r="AA124" s="969" t="s">
        <v>112</v>
      </c>
      <c r="AB124" s="970"/>
      <c r="AC124" s="970"/>
      <c r="AD124" s="970"/>
      <c r="AE124" s="971"/>
      <c r="AF124" s="972" t="s">
        <v>112</v>
      </c>
      <c r="AG124" s="970"/>
      <c r="AH124" s="970"/>
      <c r="AI124" s="970"/>
      <c r="AJ124" s="971"/>
      <c r="AK124" s="972" t="s">
        <v>112</v>
      </c>
      <c r="AL124" s="970"/>
      <c r="AM124" s="970"/>
      <c r="AN124" s="970"/>
      <c r="AO124" s="971"/>
      <c r="AP124" s="973" t="s">
        <v>112</v>
      </c>
      <c r="AQ124" s="974"/>
      <c r="AR124" s="974"/>
      <c r="AS124" s="974"/>
      <c r="AT124" s="97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30"/>
      <c r="CL124" s="1030"/>
      <c r="CM124" s="1030"/>
      <c r="CN124" s="1030"/>
      <c r="CO124" s="1031"/>
      <c r="CP124" s="1018" t="s">
        <v>440</v>
      </c>
      <c r="CQ124" s="1019"/>
      <c r="CR124" s="1019"/>
      <c r="CS124" s="1019"/>
      <c r="CT124" s="1019"/>
      <c r="CU124" s="1019"/>
      <c r="CV124" s="1019"/>
      <c r="CW124" s="1019"/>
      <c r="CX124" s="1019"/>
      <c r="CY124" s="1019"/>
      <c r="CZ124" s="1019"/>
      <c r="DA124" s="1019"/>
      <c r="DB124" s="1019"/>
      <c r="DC124" s="1019"/>
      <c r="DD124" s="1019"/>
      <c r="DE124" s="1019"/>
      <c r="DF124" s="1020"/>
      <c r="DG124" s="1008" t="s">
        <v>112</v>
      </c>
      <c r="DH124" s="1009"/>
      <c r="DI124" s="1009"/>
      <c r="DJ124" s="1009"/>
      <c r="DK124" s="1010"/>
      <c r="DL124" s="1011" t="s">
        <v>112</v>
      </c>
      <c r="DM124" s="1009"/>
      <c r="DN124" s="1009"/>
      <c r="DO124" s="1009"/>
      <c r="DP124" s="1010"/>
      <c r="DQ124" s="1011" t="s">
        <v>112</v>
      </c>
      <c r="DR124" s="1009"/>
      <c r="DS124" s="1009"/>
      <c r="DT124" s="1009"/>
      <c r="DU124" s="1010"/>
      <c r="DV124" s="1012" t="s">
        <v>112</v>
      </c>
      <c r="DW124" s="1013"/>
      <c r="DX124" s="1013"/>
      <c r="DY124" s="1013"/>
      <c r="DZ124" s="1014"/>
    </row>
    <row r="125" spans="1:130" s="197" customFormat="1" ht="26.25" customHeight="1" thickBot="1">
      <c r="A125" s="986"/>
      <c r="B125" s="957"/>
      <c r="C125" s="927" t="s">
        <v>430</v>
      </c>
      <c r="D125" s="928"/>
      <c r="E125" s="928"/>
      <c r="F125" s="928"/>
      <c r="G125" s="928"/>
      <c r="H125" s="928"/>
      <c r="I125" s="928"/>
      <c r="J125" s="928"/>
      <c r="K125" s="928"/>
      <c r="L125" s="928"/>
      <c r="M125" s="928"/>
      <c r="N125" s="928"/>
      <c r="O125" s="928"/>
      <c r="P125" s="928"/>
      <c r="Q125" s="928"/>
      <c r="R125" s="928"/>
      <c r="S125" s="928"/>
      <c r="T125" s="928"/>
      <c r="U125" s="928"/>
      <c r="V125" s="928"/>
      <c r="W125" s="928"/>
      <c r="X125" s="928"/>
      <c r="Y125" s="928"/>
      <c r="Z125" s="929"/>
      <c r="AA125" s="969" t="s">
        <v>112</v>
      </c>
      <c r="AB125" s="970"/>
      <c r="AC125" s="970"/>
      <c r="AD125" s="970"/>
      <c r="AE125" s="971"/>
      <c r="AF125" s="972" t="s">
        <v>112</v>
      </c>
      <c r="AG125" s="970"/>
      <c r="AH125" s="970"/>
      <c r="AI125" s="970"/>
      <c r="AJ125" s="971"/>
      <c r="AK125" s="972" t="s">
        <v>112</v>
      </c>
      <c r="AL125" s="970"/>
      <c r="AM125" s="970"/>
      <c r="AN125" s="970"/>
      <c r="AO125" s="971"/>
      <c r="AP125" s="973" t="s">
        <v>112</v>
      </c>
      <c r="AQ125" s="974"/>
      <c r="AR125" s="974"/>
      <c r="AS125" s="974"/>
      <c r="AT125" s="97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25" t="s">
        <v>441</v>
      </c>
      <c r="CL125" s="1025"/>
      <c r="CM125" s="1025"/>
      <c r="CN125" s="1025"/>
      <c r="CO125" s="1026"/>
      <c r="CP125" s="951" t="s">
        <v>442</v>
      </c>
      <c r="CQ125" s="898"/>
      <c r="CR125" s="898"/>
      <c r="CS125" s="898"/>
      <c r="CT125" s="898"/>
      <c r="CU125" s="898"/>
      <c r="CV125" s="898"/>
      <c r="CW125" s="898"/>
      <c r="CX125" s="898"/>
      <c r="CY125" s="898"/>
      <c r="CZ125" s="898"/>
      <c r="DA125" s="898"/>
      <c r="DB125" s="898"/>
      <c r="DC125" s="898"/>
      <c r="DD125" s="898"/>
      <c r="DE125" s="898"/>
      <c r="DF125" s="899"/>
      <c r="DG125" s="937" t="s">
        <v>112</v>
      </c>
      <c r="DH125" s="938"/>
      <c r="DI125" s="938"/>
      <c r="DJ125" s="938"/>
      <c r="DK125" s="938"/>
      <c r="DL125" s="938" t="s">
        <v>112</v>
      </c>
      <c r="DM125" s="938"/>
      <c r="DN125" s="938"/>
      <c r="DO125" s="938"/>
      <c r="DP125" s="938"/>
      <c r="DQ125" s="938" t="s">
        <v>112</v>
      </c>
      <c r="DR125" s="938"/>
      <c r="DS125" s="938"/>
      <c r="DT125" s="938"/>
      <c r="DU125" s="938"/>
      <c r="DV125" s="939" t="s">
        <v>112</v>
      </c>
      <c r="DW125" s="939"/>
      <c r="DX125" s="939"/>
      <c r="DY125" s="939"/>
      <c r="DZ125" s="940"/>
    </row>
    <row r="126" spans="1:130" s="197" customFormat="1" ht="26.25" customHeight="1">
      <c r="A126" s="986"/>
      <c r="B126" s="957"/>
      <c r="C126" s="927" t="s">
        <v>433</v>
      </c>
      <c r="D126" s="928"/>
      <c r="E126" s="928"/>
      <c r="F126" s="928"/>
      <c r="G126" s="928"/>
      <c r="H126" s="928"/>
      <c r="I126" s="928"/>
      <c r="J126" s="928"/>
      <c r="K126" s="928"/>
      <c r="L126" s="928"/>
      <c r="M126" s="928"/>
      <c r="N126" s="928"/>
      <c r="O126" s="928"/>
      <c r="P126" s="928"/>
      <c r="Q126" s="928"/>
      <c r="R126" s="928"/>
      <c r="S126" s="928"/>
      <c r="T126" s="928"/>
      <c r="U126" s="928"/>
      <c r="V126" s="928"/>
      <c r="W126" s="928"/>
      <c r="X126" s="928"/>
      <c r="Y126" s="928"/>
      <c r="Z126" s="929"/>
      <c r="AA126" s="969" t="s">
        <v>112</v>
      </c>
      <c r="AB126" s="970"/>
      <c r="AC126" s="970"/>
      <c r="AD126" s="970"/>
      <c r="AE126" s="971"/>
      <c r="AF126" s="972" t="s">
        <v>112</v>
      </c>
      <c r="AG126" s="970"/>
      <c r="AH126" s="970"/>
      <c r="AI126" s="970"/>
      <c r="AJ126" s="971"/>
      <c r="AK126" s="972" t="s">
        <v>112</v>
      </c>
      <c r="AL126" s="970"/>
      <c r="AM126" s="970"/>
      <c r="AN126" s="970"/>
      <c r="AO126" s="971"/>
      <c r="AP126" s="973" t="s">
        <v>112</v>
      </c>
      <c r="AQ126" s="974"/>
      <c r="AR126" s="974"/>
      <c r="AS126" s="974"/>
      <c r="AT126" s="975"/>
      <c r="AU126" s="233"/>
      <c r="AV126" s="233"/>
      <c r="AW126" s="233"/>
      <c r="AX126" s="1047" t="s">
        <v>443</v>
      </c>
      <c r="AY126" s="1048"/>
      <c r="AZ126" s="1048"/>
      <c r="BA126" s="1048"/>
      <c r="BB126" s="1048"/>
      <c r="BC126" s="1048"/>
      <c r="BD126" s="1048"/>
      <c r="BE126" s="1049"/>
      <c r="BF126" s="1063" t="s">
        <v>444</v>
      </c>
      <c r="BG126" s="1048"/>
      <c r="BH126" s="1048"/>
      <c r="BI126" s="1048"/>
      <c r="BJ126" s="1048"/>
      <c r="BK126" s="1048"/>
      <c r="BL126" s="1049"/>
      <c r="BM126" s="1063" t="s">
        <v>445</v>
      </c>
      <c r="BN126" s="1048"/>
      <c r="BO126" s="1048"/>
      <c r="BP126" s="1048"/>
      <c r="BQ126" s="1048"/>
      <c r="BR126" s="1048"/>
      <c r="BS126" s="1049"/>
      <c r="BT126" s="1063" t="s">
        <v>446</v>
      </c>
      <c r="BU126" s="1048"/>
      <c r="BV126" s="1048"/>
      <c r="BW126" s="1048"/>
      <c r="BX126" s="1048"/>
      <c r="BY126" s="1048"/>
      <c r="BZ126" s="1064"/>
      <c r="CA126" s="233"/>
      <c r="CB126" s="233"/>
      <c r="CC126" s="233"/>
      <c r="CD126" s="234"/>
      <c r="CE126" s="234"/>
      <c r="CF126" s="234"/>
      <c r="CG126" s="231"/>
      <c r="CH126" s="231"/>
      <c r="CI126" s="231"/>
      <c r="CJ126" s="232"/>
      <c r="CK126" s="1028"/>
      <c r="CL126" s="1028"/>
      <c r="CM126" s="1028"/>
      <c r="CN126" s="1028"/>
      <c r="CO126" s="1029"/>
      <c r="CP126" s="960" t="s">
        <v>447</v>
      </c>
      <c r="CQ126" s="961"/>
      <c r="CR126" s="961"/>
      <c r="CS126" s="961"/>
      <c r="CT126" s="961"/>
      <c r="CU126" s="961"/>
      <c r="CV126" s="961"/>
      <c r="CW126" s="961"/>
      <c r="CX126" s="961"/>
      <c r="CY126" s="961"/>
      <c r="CZ126" s="961"/>
      <c r="DA126" s="961"/>
      <c r="DB126" s="961"/>
      <c r="DC126" s="961"/>
      <c r="DD126" s="961"/>
      <c r="DE126" s="961"/>
      <c r="DF126" s="962"/>
      <c r="DG126" s="930" t="s">
        <v>112</v>
      </c>
      <c r="DH126" s="931"/>
      <c r="DI126" s="931"/>
      <c r="DJ126" s="931"/>
      <c r="DK126" s="931"/>
      <c r="DL126" s="931" t="s">
        <v>112</v>
      </c>
      <c r="DM126" s="931"/>
      <c r="DN126" s="931"/>
      <c r="DO126" s="931"/>
      <c r="DP126" s="931"/>
      <c r="DQ126" s="931" t="s">
        <v>112</v>
      </c>
      <c r="DR126" s="931"/>
      <c r="DS126" s="931"/>
      <c r="DT126" s="931"/>
      <c r="DU126" s="931"/>
      <c r="DV126" s="932" t="s">
        <v>112</v>
      </c>
      <c r="DW126" s="932"/>
      <c r="DX126" s="932"/>
      <c r="DY126" s="932"/>
      <c r="DZ126" s="933"/>
    </row>
    <row r="127" spans="1:130" s="197" customFormat="1" ht="26.25" customHeight="1" thickBot="1">
      <c r="A127" s="987"/>
      <c r="B127" s="959"/>
      <c r="C127" s="1015" t="s">
        <v>448</v>
      </c>
      <c r="D127" s="1016"/>
      <c r="E127" s="1016"/>
      <c r="F127" s="1016"/>
      <c r="G127" s="1016"/>
      <c r="H127" s="1016"/>
      <c r="I127" s="1016"/>
      <c r="J127" s="1016"/>
      <c r="K127" s="1016"/>
      <c r="L127" s="1016"/>
      <c r="M127" s="1016"/>
      <c r="N127" s="1016"/>
      <c r="O127" s="1016"/>
      <c r="P127" s="1016"/>
      <c r="Q127" s="1016"/>
      <c r="R127" s="1016"/>
      <c r="S127" s="1016"/>
      <c r="T127" s="1016"/>
      <c r="U127" s="1016"/>
      <c r="V127" s="1016"/>
      <c r="W127" s="1016"/>
      <c r="X127" s="1016"/>
      <c r="Y127" s="1016"/>
      <c r="Z127" s="1017"/>
      <c r="AA127" s="969" t="s">
        <v>112</v>
      </c>
      <c r="AB127" s="970"/>
      <c r="AC127" s="970"/>
      <c r="AD127" s="970"/>
      <c r="AE127" s="971"/>
      <c r="AF127" s="972" t="s">
        <v>112</v>
      </c>
      <c r="AG127" s="970"/>
      <c r="AH127" s="970"/>
      <c r="AI127" s="970"/>
      <c r="AJ127" s="971"/>
      <c r="AK127" s="972" t="s">
        <v>112</v>
      </c>
      <c r="AL127" s="970"/>
      <c r="AM127" s="970"/>
      <c r="AN127" s="970"/>
      <c r="AO127" s="971"/>
      <c r="AP127" s="973" t="s">
        <v>112</v>
      </c>
      <c r="AQ127" s="974"/>
      <c r="AR127" s="974"/>
      <c r="AS127" s="974"/>
      <c r="AT127" s="975"/>
      <c r="AU127" s="233"/>
      <c r="AV127" s="233"/>
      <c r="AW127" s="233"/>
      <c r="AX127" s="897" t="s">
        <v>449</v>
      </c>
      <c r="AY127" s="898"/>
      <c r="AZ127" s="898"/>
      <c r="BA127" s="898"/>
      <c r="BB127" s="898"/>
      <c r="BC127" s="898"/>
      <c r="BD127" s="898"/>
      <c r="BE127" s="899"/>
      <c r="BF127" s="1052" t="s">
        <v>112</v>
      </c>
      <c r="BG127" s="1053"/>
      <c r="BH127" s="1053"/>
      <c r="BI127" s="1053"/>
      <c r="BJ127" s="1053"/>
      <c r="BK127" s="1053"/>
      <c r="BL127" s="1062"/>
      <c r="BM127" s="1052">
        <v>15</v>
      </c>
      <c r="BN127" s="1053"/>
      <c r="BO127" s="1053"/>
      <c r="BP127" s="1053"/>
      <c r="BQ127" s="1053"/>
      <c r="BR127" s="1053"/>
      <c r="BS127" s="1062"/>
      <c r="BT127" s="1052">
        <v>20</v>
      </c>
      <c r="BU127" s="1053"/>
      <c r="BV127" s="1053"/>
      <c r="BW127" s="1053"/>
      <c r="BX127" s="1053"/>
      <c r="BY127" s="1053"/>
      <c r="BZ127" s="1054"/>
      <c r="CA127" s="234"/>
      <c r="CB127" s="234"/>
      <c r="CC127" s="234"/>
      <c r="CD127" s="234"/>
      <c r="CE127" s="234"/>
      <c r="CF127" s="234"/>
      <c r="CG127" s="231"/>
      <c r="CH127" s="231"/>
      <c r="CI127" s="231"/>
      <c r="CJ127" s="232"/>
      <c r="CK127" s="1050"/>
      <c r="CL127" s="1050"/>
      <c r="CM127" s="1050"/>
      <c r="CN127" s="1050"/>
      <c r="CO127" s="1051"/>
      <c r="CP127" s="1055" t="s">
        <v>450</v>
      </c>
      <c r="CQ127" s="1056"/>
      <c r="CR127" s="1056"/>
      <c r="CS127" s="1056"/>
      <c r="CT127" s="1056"/>
      <c r="CU127" s="1056"/>
      <c r="CV127" s="1056"/>
      <c r="CW127" s="1056"/>
      <c r="CX127" s="1056"/>
      <c r="CY127" s="1056"/>
      <c r="CZ127" s="1056"/>
      <c r="DA127" s="1056"/>
      <c r="DB127" s="1056"/>
      <c r="DC127" s="1056"/>
      <c r="DD127" s="1056"/>
      <c r="DE127" s="1056"/>
      <c r="DF127" s="1057"/>
      <c r="DG127" s="1058" t="s">
        <v>112</v>
      </c>
      <c r="DH127" s="1059"/>
      <c r="DI127" s="1059"/>
      <c r="DJ127" s="1059"/>
      <c r="DK127" s="1059"/>
      <c r="DL127" s="1059" t="s">
        <v>112</v>
      </c>
      <c r="DM127" s="1059"/>
      <c r="DN127" s="1059"/>
      <c r="DO127" s="1059"/>
      <c r="DP127" s="1059"/>
      <c r="DQ127" s="1059" t="s">
        <v>112</v>
      </c>
      <c r="DR127" s="1059"/>
      <c r="DS127" s="1059"/>
      <c r="DT127" s="1059"/>
      <c r="DU127" s="1059"/>
      <c r="DV127" s="1060" t="s">
        <v>112</v>
      </c>
      <c r="DW127" s="1060"/>
      <c r="DX127" s="1060"/>
      <c r="DY127" s="1060"/>
      <c r="DZ127" s="1061"/>
    </row>
    <row r="128" spans="1:130" s="197" customFormat="1" ht="26.25" customHeight="1">
      <c r="A128" s="1082" t="s">
        <v>451</v>
      </c>
      <c r="B128" s="1083"/>
      <c r="C128" s="1083"/>
      <c r="D128" s="1083"/>
      <c r="E128" s="1083"/>
      <c r="F128" s="1083"/>
      <c r="G128" s="1083"/>
      <c r="H128" s="1083"/>
      <c r="I128" s="1083"/>
      <c r="J128" s="1083"/>
      <c r="K128" s="1083"/>
      <c r="L128" s="1083"/>
      <c r="M128" s="1083"/>
      <c r="N128" s="1083"/>
      <c r="O128" s="1083"/>
      <c r="P128" s="1083"/>
      <c r="Q128" s="1083"/>
      <c r="R128" s="1083"/>
      <c r="S128" s="1083"/>
      <c r="T128" s="1083"/>
      <c r="U128" s="1083"/>
      <c r="V128" s="1083"/>
      <c r="W128" s="1084" t="s">
        <v>452</v>
      </c>
      <c r="X128" s="1084"/>
      <c r="Y128" s="1084"/>
      <c r="Z128" s="1085"/>
      <c r="AA128" s="1100" t="s">
        <v>112</v>
      </c>
      <c r="AB128" s="1101"/>
      <c r="AC128" s="1101"/>
      <c r="AD128" s="1101"/>
      <c r="AE128" s="1102"/>
      <c r="AF128" s="1103" t="s">
        <v>112</v>
      </c>
      <c r="AG128" s="1101"/>
      <c r="AH128" s="1101"/>
      <c r="AI128" s="1101"/>
      <c r="AJ128" s="1102"/>
      <c r="AK128" s="1103" t="s">
        <v>112</v>
      </c>
      <c r="AL128" s="1101"/>
      <c r="AM128" s="1101"/>
      <c r="AN128" s="1101"/>
      <c r="AO128" s="1102"/>
      <c r="AP128" s="1104"/>
      <c r="AQ128" s="1105"/>
      <c r="AR128" s="1105"/>
      <c r="AS128" s="1105"/>
      <c r="AT128" s="1106"/>
      <c r="AU128" s="235"/>
      <c r="AV128" s="235"/>
      <c r="AW128" s="235"/>
      <c r="AX128" s="1065" t="s">
        <v>453</v>
      </c>
      <c r="AY128" s="961"/>
      <c r="AZ128" s="961"/>
      <c r="BA128" s="961"/>
      <c r="BB128" s="961"/>
      <c r="BC128" s="961"/>
      <c r="BD128" s="961"/>
      <c r="BE128" s="962"/>
      <c r="BF128" s="1077" t="s">
        <v>112</v>
      </c>
      <c r="BG128" s="1078"/>
      <c r="BH128" s="1078"/>
      <c r="BI128" s="1078"/>
      <c r="BJ128" s="1078"/>
      <c r="BK128" s="1078"/>
      <c r="BL128" s="1079"/>
      <c r="BM128" s="1077">
        <v>20</v>
      </c>
      <c r="BN128" s="1078"/>
      <c r="BO128" s="1078"/>
      <c r="BP128" s="1078"/>
      <c r="BQ128" s="1078"/>
      <c r="BR128" s="1078"/>
      <c r="BS128" s="1079"/>
      <c r="BT128" s="1077">
        <v>30</v>
      </c>
      <c r="BU128" s="1080"/>
      <c r="BV128" s="1080"/>
      <c r="BW128" s="1080"/>
      <c r="BX128" s="1080"/>
      <c r="BY128" s="1080"/>
      <c r="BZ128" s="108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41" t="s">
        <v>91</v>
      </c>
      <c r="B129" s="942"/>
      <c r="C129" s="942"/>
      <c r="D129" s="942"/>
      <c r="E129" s="942"/>
      <c r="F129" s="942"/>
      <c r="G129" s="942"/>
      <c r="H129" s="942"/>
      <c r="I129" s="942"/>
      <c r="J129" s="942"/>
      <c r="K129" s="942"/>
      <c r="L129" s="942"/>
      <c r="M129" s="942"/>
      <c r="N129" s="942"/>
      <c r="O129" s="942"/>
      <c r="P129" s="942"/>
      <c r="Q129" s="942"/>
      <c r="R129" s="942"/>
      <c r="S129" s="942"/>
      <c r="T129" s="942"/>
      <c r="U129" s="942"/>
      <c r="V129" s="942"/>
      <c r="W129" s="1071" t="s">
        <v>454</v>
      </c>
      <c r="X129" s="1072"/>
      <c r="Y129" s="1072"/>
      <c r="Z129" s="1073"/>
      <c r="AA129" s="969">
        <v>1636338</v>
      </c>
      <c r="AB129" s="970"/>
      <c r="AC129" s="970"/>
      <c r="AD129" s="970"/>
      <c r="AE129" s="971"/>
      <c r="AF129" s="972">
        <v>1567863</v>
      </c>
      <c r="AG129" s="970"/>
      <c r="AH129" s="970"/>
      <c r="AI129" s="970"/>
      <c r="AJ129" s="971"/>
      <c r="AK129" s="972">
        <v>1387691</v>
      </c>
      <c r="AL129" s="970"/>
      <c r="AM129" s="970"/>
      <c r="AN129" s="970"/>
      <c r="AO129" s="971"/>
      <c r="AP129" s="1074"/>
      <c r="AQ129" s="1075"/>
      <c r="AR129" s="1075"/>
      <c r="AS129" s="1075"/>
      <c r="AT129" s="1076"/>
      <c r="AU129" s="235"/>
      <c r="AV129" s="235"/>
      <c r="AW129" s="235"/>
      <c r="AX129" s="1065" t="s">
        <v>455</v>
      </c>
      <c r="AY129" s="961"/>
      <c r="AZ129" s="961"/>
      <c r="BA129" s="961"/>
      <c r="BB129" s="961"/>
      <c r="BC129" s="961"/>
      <c r="BD129" s="961"/>
      <c r="BE129" s="962"/>
      <c r="BF129" s="1066">
        <v>6</v>
      </c>
      <c r="BG129" s="1067"/>
      <c r="BH129" s="1067"/>
      <c r="BI129" s="1067"/>
      <c r="BJ129" s="1067"/>
      <c r="BK129" s="1067"/>
      <c r="BL129" s="1068"/>
      <c r="BM129" s="1066">
        <v>25</v>
      </c>
      <c r="BN129" s="1067"/>
      <c r="BO129" s="1067"/>
      <c r="BP129" s="1067"/>
      <c r="BQ129" s="1067"/>
      <c r="BR129" s="1067"/>
      <c r="BS129" s="1068"/>
      <c r="BT129" s="1066">
        <v>35</v>
      </c>
      <c r="BU129" s="1069"/>
      <c r="BV129" s="1069"/>
      <c r="BW129" s="1069"/>
      <c r="BX129" s="1069"/>
      <c r="BY129" s="1069"/>
      <c r="BZ129" s="107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41" t="s">
        <v>456</v>
      </c>
      <c r="B130" s="942"/>
      <c r="C130" s="942"/>
      <c r="D130" s="942"/>
      <c r="E130" s="942"/>
      <c r="F130" s="942"/>
      <c r="G130" s="942"/>
      <c r="H130" s="942"/>
      <c r="I130" s="942"/>
      <c r="J130" s="942"/>
      <c r="K130" s="942"/>
      <c r="L130" s="942"/>
      <c r="M130" s="942"/>
      <c r="N130" s="942"/>
      <c r="O130" s="942"/>
      <c r="P130" s="942"/>
      <c r="Q130" s="942"/>
      <c r="R130" s="942"/>
      <c r="S130" s="942"/>
      <c r="T130" s="942"/>
      <c r="U130" s="942"/>
      <c r="V130" s="942"/>
      <c r="W130" s="1071" t="s">
        <v>457</v>
      </c>
      <c r="X130" s="1072"/>
      <c r="Y130" s="1072"/>
      <c r="Z130" s="1073"/>
      <c r="AA130" s="969">
        <v>244777</v>
      </c>
      <c r="AB130" s="970"/>
      <c r="AC130" s="970"/>
      <c r="AD130" s="970"/>
      <c r="AE130" s="971"/>
      <c r="AF130" s="972">
        <v>235595</v>
      </c>
      <c r="AG130" s="970"/>
      <c r="AH130" s="970"/>
      <c r="AI130" s="970"/>
      <c r="AJ130" s="971"/>
      <c r="AK130" s="972">
        <v>223673</v>
      </c>
      <c r="AL130" s="970"/>
      <c r="AM130" s="970"/>
      <c r="AN130" s="970"/>
      <c r="AO130" s="971"/>
      <c r="AP130" s="1074"/>
      <c r="AQ130" s="1075"/>
      <c r="AR130" s="1075"/>
      <c r="AS130" s="1075"/>
      <c r="AT130" s="1076"/>
      <c r="AU130" s="235"/>
      <c r="AV130" s="235"/>
      <c r="AW130" s="235"/>
      <c r="AX130" s="1124" t="s">
        <v>458</v>
      </c>
      <c r="AY130" s="1056"/>
      <c r="AZ130" s="1056"/>
      <c r="BA130" s="1056"/>
      <c r="BB130" s="1056"/>
      <c r="BC130" s="1056"/>
      <c r="BD130" s="1056"/>
      <c r="BE130" s="1057"/>
      <c r="BF130" s="1086" t="s">
        <v>112</v>
      </c>
      <c r="BG130" s="1087"/>
      <c r="BH130" s="1087"/>
      <c r="BI130" s="1087"/>
      <c r="BJ130" s="1087"/>
      <c r="BK130" s="1087"/>
      <c r="BL130" s="1088"/>
      <c r="BM130" s="1086">
        <v>350</v>
      </c>
      <c r="BN130" s="1087"/>
      <c r="BO130" s="1087"/>
      <c r="BP130" s="1087"/>
      <c r="BQ130" s="1087"/>
      <c r="BR130" s="1087"/>
      <c r="BS130" s="1088"/>
      <c r="BT130" s="1089"/>
      <c r="BU130" s="1090"/>
      <c r="BV130" s="1090"/>
      <c r="BW130" s="1090"/>
      <c r="BX130" s="1090"/>
      <c r="BY130" s="1090"/>
      <c r="BZ130" s="109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459</v>
      </c>
      <c r="X131" s="1095"/>
      <c r="Y131" s="1095"/>
      <c r="Z131" s="1096"/>
      <c r="AA131" s="1008">
        <v>1391561</v>
      </c>
      <c r="AB131" s="1009"/>
      <c r="AC131" s="1009"/>
      <c r="AD131" s="1009"/>
      <c r="AE131" s="1010"/>
      <c r="AF131" s="1011">
        <v>1332268</v>
      </c>
      <c r="AG131" s="1009"/>
      <c r="AH131" s="1009"/>
      <c r="AI131" s="1009"/>
      <c r="AJ131" s="1010"/>
      <c r="AK131" s="1011">
        <v>1164018</v>
      </c>
      <c r="AL131" s="1009"/>
      <c r="AM131" s="1009"/>
      <c r="AN131" s="1009"/>
      <c r="AO131" s="1010"/>
      <c r="AP131" s="1097"/>
      <c r="AQ131" s="1098"/>
      <c r="AR131" s="1098"/>
      <c r="AS131" s="1098"/>
      <c r="AT131" s="109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8" t="s">
        <v>460</v>
      </c>
      <c r="B132" s="1109"/>
      <c r="C132" s="1109"/>
      <c r="D132" s="1109"/>
      <c r="E132" s="1109"/>
      <c r="F132" s="1109"/>
      <c r="G132" s="1109"/>
      <c r="H132" s="1109"/>
      <c r="I132" s="1109"/>
      <c r="J132" s="1109"/>
      <c r="K132" s="1109"/>
      <c r="L132" s="1109"/>
      <c r="M132" s="1109"/>
      <c r="N132" s="1109"/>
      <c r="O132" s="1109"/>
      <c r="P132" s="1109"/>
      <c r="Q132" s="1109"/>
      <c r="R132" s="1109"/>
      <c r="S132" s="1109"/>
      <c r="T132" s="1109"/>
      <c r="U132" s="1109"/>
      <c r="V132" s="1112" t="s">
        <v>461</v>
      </c>
      <c r="W132" s="1112"/>
      <c r="X132" s="1112"/>
      <c r="Y132" s="1112"/>
      <c r="Z132" s="1113"/>
      <c r="AA132" s="1114">
        <v>5.8733321790000002</v>
      </c>
      <c r="AB132" s="1115"/>
      <c r="AC132" s="1115"/>
      <c r="AD132" s="1115"/>
      <c r="AE132" s="1116"/>
      <c r="AF132" s="1117">
        <v>6.1891451269999997</v>
      </c>
      <c r="AG132" s="1115"/>
      <c r="AH132" s="1115"/>
      <c r="AI132" s="1115"/>
      <c r="AJ132" s="1116"/>
      <c r="AK132" s="1117">
        <v>6.0951806590000004</v>
      </c>
      <c r="AL132" s="1115"/>
      <c r="AM132" s="1115"/>
      <c r="AN132" s="1115"/>
      <c r="AO132" s="1116"/>
      <c r="AP132" s="998"/>
      <c r="AQ132" s="999"/>
      <c r="AR132" s="999"/>
      <c r="AS132" s="999"/>
      <c r="AT132" s="111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10"/>
      <c r="B133" s="1111"/>
      <c r="C133" s="1111"/>
      <c r="D133" s="1111"/>
      <c r="E133" s="1111"/>
      <c r="F133" s="1111"/>
      <c r="G133" s="1111"/>
      <c r="H133" s="1111"/>
      <c r="I133" s="1111"/>
      <c r="J133" s="1111"/>
      <c r="K133" s="1111"/>
      <c r="L133" s="1111"/>
      <c r="M133" s="1111"/>
      <c r="N133" s="1111"/>
      <c r="O133" s="1111"/>
      <c r="P133" s="1111"/>
      <c r="Q133" s="1111"/>
      <c r="R133" s="1111"/>
      <c r="S133" s="1111"/>
      <c r="T133" s="1111"/>
      <c r="U133" s="1111"/>
      <c r="V133" s="1119" t="s">
        <v>462</v>
      </c>
      <c r="W133" s="1119"/>
      <c r="X133" s="1119"/>
      <c r="Y133" s="1119"/>
      <c r="Z133" s="1120"/>
      <c r="AA133" s="1121">
        <v>9</v>
      </c>
      <c r="AB133" s="1122"/>
      <c r="AC133" s="1122"/>
      <c r="AD133" s="1122"/>
      <c r="AE133" s="1123"/>
      <c r="AF133" s="1121">
        <v>7.3</v>
      </c>
      <c r="AG133" s="1122"/>
      <c r="AH133" s="1122"/>
      <c r="AI133" s="1122"/>
      <c r="AJ133" s="1123"/>
      <c r="AK133" s="1121">
        <v>6</v>
      </c>
      <c r="AL133" s="1122"/>
      <c r="AM133" s="1122"/>
      <c r="AN133" s="1122"/>
      <c r="AO133" s="1123"/>
      <c r="AP133" s="1039"/>
      <c r="AQ133" s="1040"/>
      <c r="AR133" s="1040"/>
      <c r="AS133" s="1040"/>
      <c r="AT133" s="110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28" t="s">
        <v>465</v>
      </c>
      <c r="L7" s="254"/>
      <c r="M7" s="255" t="s">
        <v>466</v>
      </c>
      <c r="N7" s="256"/>
    </row>
    <row r="8" spans="1:16">
      <c r="A8" s="248"/>
      <c r="B8" s="244"/>
      <c r="C8" s="244"/>
      <c r="D8" s="244"/>
      <c r="E8" s="244"/>
      <c r="F8" s="244"/>
      <c r="G8" s="257"/>
      <c r="H8" s="258"/>
      <c r="I8" s="258"/>
      <c r="J8" s="259"/>
      <c r="K8" s="1129"/>
      <c r="L8" s="260" t="s">
        <v>467</v>
      </c>
      <c r="M8" s="261" t="s">
        <v>468</v>
      </c>
      <c r="N8" s="262" t="s">
        <v>469</v>
      </c>
    </row>
    <row r="9" spans="1:16">
      <c r="A9" s="248"/>
      <c r="B9" s="244"/>
      <c r="C9" s="244"/>
      <c r="D9" s="244"/>
      <c r="E9" s="244"/>
      <c r="F9" s="244"/>
      <c r="G9" s="1130" t="s">
        <v>470</v>
      </c>
      <c r="H9" s="1131"/>
      <c r="I9" s="1131"/>
      <c r="J9" s="1132"/>
      <c r="K9" s="263">
        <v>262911</v>
      </c>
      <c r="L9" s="264">
        <v>241868</v>
      </c>
      <c r="M9" s="265">
        <v>189429</v>
      </c>
      <c r="N9" s="266">
        <v>27.7</v>
      </c>
    </row>
    <row r="10" spans="1:16">
      <c r="A10" s="248"/>
      <c r="B10" s="244"/>
      <c r="C10" s="244"/>
      <c r="D10" s="244"/>
      <c r="E10" s="244"/>
      <c r="F10" s="244"/>
      <c r="G10" s="1130" t="s">
        <v>471</v>
      </c>
      <c r="H10" s="1131"/>
      <c r="I10" s="1131"/>
      <c r="J10" s="1132"/>
      <c r="K10" s="267">
        <v>52655</v>
      </c>
      <c r="L10" s="268">
        <v>48441</v>
      </c>
      <c r="M10" s="269">
        <v>18027</v>
      </c>
      <c r="N10" s="270">
        <v>168.7</v>
      </c>
    </row>
    <row r="11" spans="1:16" ht="13.5" customHeight="1">
      <c r="A11" s="248"/>
      <c r="B11" s="244"/>
      <c r="C11" s="244"/>
      <c r="D11" s="244"/>
      <c r="E11" s="244"/>
      <c r="F11" s="244"/>
      <c r="G11" s="1130" t="s">
        <v>472</v>
      </c>
      <c r="H11" s="1131"/>
      <c r="I11" s="1131"/>
      <c r="J11" s="1132"/>
      <c r="K11" s="267">
        <v>31001</v>
      </c>
      <c r="L11" s="268">
        <v>28520</v>
      </c>
      <c r="M11" s="269">
        <v>27251</v>
      </c>
      <c r="N11" s="270">
        <v>4.7</v>
      </c>
    </row>
    <row r="12" spans="1:16" ht="13.5" customHeight="1">
      <c r="A12" s="248"/>
      <c r="B12" s="244"/>
      <c r="C12" s="244"/>
      <c r="D12" s="244"/>
      <c r="E12" s="244"/>
      <c r="F12" s="244"/>
      <c r="G12" s="1130" t="s">
        <v>473</v>
      </c>
      <c r="H12" s="1131"/>
      <c r="I12" s="1131"/>
      <c r="J12" s="1132"/>
      <c r="K12" s="267" t="s">
        <v>474</v>
      </c>
      <c r="L12" s="268" t="s">
        <v>474</v>
      </c>
      <c r="M12" s="269">
        <v>4133</v>
      </c>
      <c r="N12" s="270" t="s">
        <v>474</v>
      </c>
    </row>
    <row r="13" spans="1:16" ht="13.5" customHeight="1">
      <c r="A13" s="248"/>
      <c r="B13" s="244"/>
      <c r="C13" s="244"/>
      <c r="D13" s="244"/>
      <c r="E13" s="244"/>
      <c r="F13" s="244"/>
      <c r="G13" s="1130" t="s">
        <v>475</v>
      </c>
      <c r="H13" s="1131"/>
      <c r="I13" s="1131"/>
      <c r="J13" s="1132"/>
      <c r="K13" s="267" t="s">
        <v>474</v>
      </c>
      <c r="L13" s="268" t="s">
        <v>474</v>
      </c>
      <c r="M13" s="269" t="s">
        <v>474</v>
      </c>
      <c r="N13" s="270" t="s">
        <v>474</v>
      </c>
    </row>
    <row r="14" spans="1:16" ht="13.5" customHeight="1">
      <c r="A14" s="248"/>
      <c r="B14" s="244"/>
      <c r="C14" s="244"/>
      <c r="D14" s="244"/>
      <c r="E14" s="244"/>
      <c r="F14" s="244"/>
      <c r="G14" s="1130" t="s">
        <v>476</v>
      </c>
      <c r="H14" s="1131"/>
      <c r="I14" s="1131"/>
      <c r="J14" s="1132"/>
      <c r="K14" s="267">
        <v>9026</v>
      </c>
      <c r="L14" s="268">
        <v>8304</v>
      </c>
      <c r="M14" s="269">
        <v>9019</v>
      </c>
      <c r="N14" s="270">
        <v>-7.9</v>
      </c>
    </row>
    <row r="15" spans="1:16" ht="13.5" customHeight="1">
      <c r="A15" s="248"/>
      <c r="B15" s="244"/>
      <c r="C15" s="244"/>
      <c r="D15" s="244"/>
      <c r="E15" s="244"/>
      <c r="F15" s="244"/>
      <c r="G15" s="1130" t="s">
        <v>477</v>
      </c>
      <c r="H15" s="1131"/>
      <c r="I15" s="1131"/>
      <c r="J15" s="1132"/>
      <c r="K15" s="267">
        <v>20659</v>
      </c>
      <c r="L15" s="268">
        <v>19006</v>
      </c>
      <c r="M15" s="269">
        <v>5105</v>
      </c>
      <c r="N15" s="270">
        <v>272.3</v>
      </c>
    </row>
    <row r="16" spans="1:16">
      <c r="A16" s="248"/>
      <c r="B16" s="244"/>
      <c r="C16" s="244"/>
      <c r="D16" s="244"/>
      <c r="E16" s="244"/>
      <c r="F16" s="244"/>
      <c r="G16" s="1133" t="s">
        <v>478</v>
      </c>
      <c r="H16" s="1134"/>
      <c r="I16" s="1134"/>
      <c r="J16" s="1135"/>
      <c r="K16" s="268">
        <v>-23343</v>
      </c>
      <c r="L16" s="268">
        <v>-21475</v>
      </c>
      <c r="M16" s="269">
        <v>-20971</v>
      </c>
      <c r="N16" s="270">
        <v>2.4</v>
      </c>
    </row>
    <row r="17" spans="1:16">
      <c r="A17" s="248"/>
      <c r="B17" s="244"/>
      <c r="C17" s="244"/>
      <c r="D17" s="244"/>
      <c r="E17" s="244"/>
      <c r="F17" s="244"/>
      <c r="G17" s="1133" t="s">
        <v>171</v>
      </c>
      <c r="H17" s="1134"/>
      <c r="I17" s="1134"/>
      <c r="J17" s="1135"/>
      <c r="K17" s="268">
        <v>352909</v>
      </c>
      <c r="L17" s="268">
        <v>324663</v>
      </c>
      <c r="M17" s="269">
        <v>231994</v>
      </c>
      <c r="N17" s="270">
        <v>39.9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25" t="s">
        <v>483</v>
      </c>
      <c r="H21" s="1126"/>
      <c r="I21" s="1126"/>
      <c r="J21" s="1127"/>
      <c r="K21" s="280">
        <v>29.44</v>
      </c>
      <c r="L21" s="281">
        <v>21.1</v>
      </c>
      <c r="M21" s="282">
        <v>8.34</v>
      </c>
      <c r="N21" s="249"/>
      <c r="O21" s="283"/>
      <c r="P21" s="279"/>
    </row>
    <row r="22" spans="1:16" s="284" customFormat="1">
      <c r="A22" s="279"/>
      <c r="B22" s="249"/>
      <c r="C22" s="249"/>
      <c r="D22" s="249"/>
      <c r="E22" s="249"/>
      <c r="F22" s="249"/>
      <c r="G22" s="1125" t="s">
        <v>484</v>
      </c>
      <c r="H22" s="1126"/>
      <c r="I22" s="1126"/>
      <c r="J22" s="1127"/>
      <c r="K22" s="285">
        <v>95.1</v>
      </c>
      <c r="L22" s="286">
        <v>95</v>
      </c>
      <c r="M22" s="287">
        <v>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28" t="s">
        <v>465</v>
      </c>
      <c r="L30" s="254"/>
      <c r="M30" s="255" t="s">
        <v>466</v>
      </c>
      <c r="N30" s="256"/>
    </row>
    <row r="31" spans="1:16">
      <c r="A31" s="248"/>
      <c r="B31" s="244"/>
      <c r="C31" s="244"/>
      <c r="D31" s="244"/>
      <c r="E31" s="244"/>
      <c r="F31" s="244"/>
      <c r="G31" s="257"/>
      <c r="H31" s="258"/>
      <c r="I31" s="258"/>
      <c r="J31" s="259"/>
      <c r="K31" s="1129"/>
      <c r="L31" s="260" t="s">
        <v>467</v>
      </c>
      <c r="M31" s="261" t="s">
        <v>468</v>
      </c>
      <c r="N31" s="262" t="s">
        <v>469</v>
      </c>
    </row>
    <row r="32" spans="1:16" ht="27" customHeight="1">
      <c r="A32" s="248"/>
      <c r="B32" s="244"/>
      <c r="C32" s="244"/>
      <c r="D32" s="244"/>
      <c r="E32" s="244"/>
      <c r="F32" s="244"/>
      <c r="G32" s="1141" t="s">
        <v>487</v>
      </c>
      <c r="H32" s="1142"/>
      <c r="I32" s="1142"/>
      <c r="J32" s="1143"/>
      <c r="K32" s="294">
        <v>251959</v>
      </c>
      <c r="L32" s="294">
        <v>231793</v>
      </c>
      <c r="M32" s="295">
        <v>144190</v>
      </c>
      <c r="N32" s="296">
        <v>60.8</v>
      </c>
    </row>
    <row r="33" spans="1:16" ht="13.5" customHeight="1">
      <c r="A33" s="248"/>
      <c r="B33" s="244"/>
      <c r="C33" s="244"/>
      <c r="D33" s="244"/>
      <c r="E33" s="244"/>
      <c r="F33" s="244"/>
      <c r="G33" s="1141" t="s">
        <v>488</v>
      </c>
      <c r="H33" s="1142"/>
      <c r="I33" s="1142"/>
      <c r="J33" s="1143"/>
      <c r="K33" s="294" t="s">
        <v>474</v>
      </c>
      <c r="L33" s="294" t="s">
        <v>474</v>
      </c>
      <c r="M33" s="295" t="s">
        <v>474</v>
      </c>
      <c r="N33" s="296" t="s">
        <v>474</v>
      </c>
    </row>
    <row r="34" spans="1:16" ht="27" customHeight="1">
      <c r="A34" s="248"/>
      <c r="B34" s="244"/>
      <c r="C34" s="244"/>
      <c r="D34" s="244"/>
      <c r="E34" s="244"/>
      <c r="F34" s="244"/>
      <c r="G34" s="1141" t="s">
        <v>489</v>
      </c>
      <c r="H34" s="1142"/>
      <c r="I34" s="1142"/>
      <c r="J34" s="1143"/>
      <c r="K34" s="294" t="s">
        <v>474</v>
      </c>
      <c r="L34" s="294" t="s">
        <v>474</v>
      </c>
      <c r="M34" s="295" t="s">
        <v>474</v>
      </c>
      <c r="N34" s="296" t="s">
        <v>474</v>
      </c>
    </row>
    <row r="35" spans="1:16" ht="27" customHeight="1">
      <c r="A35" s="248"/>
      <c r="B35" s="244"/>
      <c r="C35" s="244"/>
      <c r="D35" s="244"/>
      <c r="E35" s="244"/>
      <c r="F35" s="244"/>
      <c r="G35" s="1141" t="s">
        <v>490</v>
      </c>
      <c r="H35" s="1142"/>
      <c r="I35" s="1142"/>
      <c r="J35" s="1143"/>
      <c r="K35" s="294">
        <v>40703</v>
      </c>
      <c r="L35" s="294">
        <v>37445</v>
      </c>
      <c r="M35" s="295">
        <v>29858</v>
      </c>
      <c r="N35" s="296">
        <v>25.4</v>
      </c>
    </row>
    <row r="36" spans="1:16" ht="27" customHeight="1">
      <c r="A36" s="248"/>
      <c r="B36" s="244"/>
      <c r="C36" s="244"/>
      <c r="D36" s="244"/>
      <c r="E36" s="244"/>
      <c r="F36" s="244"/>
      <c r="G36" s="1141" t="s">
        <v>491</v>
      </c>
      <c r="H36" s="1142"/>
      <c r="I36" s="1142"/>
      <c r="J36" s="1143"/>
      <c r="K36" s="294">
        <v>1960</v>
      </c>
      <c r="L36" s="294">
        <v>1803</v>
      </c>
      <c r="M36" s="295">
        <v>6079</v>
      </c>
      <c r="N36" s="296">
        <v>-70.3</v>
      </c>
    </row>
    <row r="37" spans="1:16" ht="13.5" customHeight="1">
      <c r="A37" s="248"/>
      <c r="B37" s="244"/>
      <c r="C37" s="244"/>
      <c r="D37" s="244"/>
      <c r="E37" s="244"/>
      <c r="F37" s="244"/>
      <c r="G37" s="1141" t="s">
        <v>492</v>
      </c>
      <c r="H37" s="1142"/>
      <c r="I37" s="1142"/>
      <c r="J37" s="1143"/>
      <c r="K37" s="294" t="s">
        <v>474</v>
      </c>
      <c r="L37" s="294" t="s">
        <v>474</v>
      </c>
      <c r="M37" s="295">
        <v>2554</v>
      </c>
      <c r="N37" s="296" t="s">
        <v>474</v>
      </c>
    </row>
    <row r="38" spans="1:16" ht="27" customHeight="1">
      <c r="A38" s="248"/>
      <c r="B38" s="244"/>
      <c r="C38" s="244"/>
      <c r="D38" s="244"/>
      <c r="E38" s="244"/>
      <c r="F38" s="244"/>
      <c r="G38" s="1144" t="s">
        <v>493</v>
      </c>
      <c r="H38" s="1145"/>
      <c r="I38" s="1145"/>
      <c r="J38" s="1146"/>
      <c r="K38" s="297" t="s">
        <v>474</v>
      </c>
      <c r="L38" s="297" t="s">
        <v>474</v>
      </c>
      <c r="M38" s="298">
        <v>44</v>
      </c>
      <c r="N38" s="299" t="s">
        <v>474</v>
      </c>
      <c r="O38" s="293"/>
    </row>
    <row r="39" spans="1:16">
      <c r="A39" s="248"/>
      <c r="B39" s="244"/>
      <c r="C39" s="244"/>
      <c r="D39" s="244"/>
      <c r="E39" s="244"/>
      <c r="F39" s="244"/>
      <c r="G39" s="1144" t="s">
        <v>494</v>
      </c>
      <c r="H39" s="1145"/>
      <c r="I39" s="1145"/>
      <c r="J39" s="1146"/>
      <c r="K39" s="300" t="s">
        <v>474</v>
      </c>
      <c r="L39" s="300" t="s">
        <v>474</v>
      </c>
      <c r="M39" s="301">
        <v>-7957</v>
      </c>
      <c r="N39" s="302" t="s">
        <v>474</v>
      </c>
      <c r="O39" s="293"/>
    </row>
    <row r="40" spans="1:16" ht="27" customHeight="1">
      <c r="A40" s="248"/>
      <c r="B40" s="244"/>
      <c r="C40" s="244"/>
      <c r="D40" s="244"/>
      <c r="E40" s="244"/>
      <c r="F40" s="244"/>
      <c r="G40" s="1141" t="s">
        <v>495</v>
      </c>
      <c r="H40" s="1142"/>
      <c r="I40" s="1142"/>
      <c r="J40" s="1143"/>
      <c r="K40" s="300">
        <v>-223673</v>
      </c>
      <c r="L40" s="300">
        <v>-205771</v>
      </c>
      <c r="M40" s="301">
        <v>-129245</v>
      </c>
      <c r="N40" s="302">
        <v>59.2</v>
      </c>
      <c r="O40" s="293"/>
    </row>
    <row r="41" spans="1:16">
      <c r="A41" s="248"/>
      <c r="B41" s="244"/>
      <c r="C41" s="244"/>
      <c r="D41" s="244"/>
      <c r="E41" s="244"/>
      <c r="F41" s="244"/>
      <c r="G41" s="1147" t="s">
        <v>281</v>
      </c>
      <c r="H41" s="1148"/>
      <c r="I41" s="1148"/>
      <c r="J41" s="1149"/>
      <c r="K41" s="294">
        <v>70949</v>
      </c>
      <c r="L41" s="300">
        <v>65270</v>
      </c>
      <c r="M41" s="301">
        <v>45523</v>
      </c>
      <c r="N41" s="302">
        <v>43.4</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36" t="s">
        <v>465</v>
      </c>
      <c r="J49" s="1138" t="s">
        <v>499</v>
      </c>
      <c r="K49" s="1139"/>
      <c r="L49" s="1139"/>
      <c r="M49" s="1139"/>
      <c r="N49" s="1140"/>
    </row>
    <row r="50" spans="1:14">
      <c r="A50" s="248"/>
      <c r="B50" s="244"/>
      <c r="C50" s="244"/>
      <c r="D50" s="244"/>
      <c r="E50" s="244"/>
      <c r="F50" s="244"/>
      <c r="G50" s="312"/>
      <c r="H50" s="313"/>
      <c r="I50" s="1137"/>
      <c r="J50" s="314" t="s">
        <v>500</v>
      </c>
      <c r="K50" s="315" t="s">
        <v>501</v>
      </c>
      <c r="L50" s="316" t="s">
        <v>502</v>
      </c>
      <c r="M50" s="317" t="s">
        <v>503</v>
      </c>
      <c r="N50" s="318" t="s">
        <v>504</v>
      </c>
    </row>
    <row r="51" spans="1:14">
      <c r="A51" s="248"/>
      <c r="B51" s="244"/>
      <c r="C51" s="244"/>
      <c r="D51" s="244"/>
      <c r="E51" s="244"/>
      <c r="F51" s="244"/>
      <c r="G51" s="310" t="s">
        <v>505</v>
      </c>
      <c r="H51" s="311"/>
      <c r="I51" s="319">
        <v>636419</v>
      </c>
      <c r="J51" s="320">
        <v>538426</v>
      </c>
      <c r="K51" s="321">
        <v>-15.1</v>
      </c>
      <c r="L51" s="322">
        <v>334234</v>
      </c>
      <c r="M51" s="323">
        <v>27.2</v>
      </c>
      <c r="N51" s="324">
        <v>-42.3</v>
      </c>
    </row>
    <row r="52" spans="1:14">
      <c r="A52" s="248"/>
      <c r="B52" s="244"/>
      <c r="C52" s="244"/>
      <c r="D52" s="244"/>
      <c r="E52" s="244"/>
      <c r="F52" s="244"/>
      <c r="G52" s="325"/>
      <c r="H52" s="326" t="s">
        <v>506</v>
      </c>
      <c r="I52" s="327">
        <v>434631</v>
      </c>
      <c r="J52" s="328">
        <v>367708</v>
      </c>
      <c r="K52" s="329">
        <v>-17.399999999999999</v>
      </c>
      <c r="L52" s="330">
        <v>135366</v>
      </c>
      <c r="M52" s="331">
        <v>-8.1999999999999993</v>
      </c>
      <c r="N52" s="332">
        <v>-9.1999999999999993</v>
      </c>
    </row>
    <row r="53" spans="1:14">
      <c r="A53" s="248"/>
      <c r="B53" s="244"/>
      <c r="C53" s="244"/>
      <c r="D53" s="244"/>
      <c r="E53" s="244"/>
      <c r="F53" s="244"/>
      <c r="G53" s="310" t="s">
        <v>507</v>
      </c>
      <c r="H53" s="311"/>
      <c r="I53" s="319">
        <v>516893</v>
      </c>
      <c r="J53" s="320">
        <v>449863</v>
      </c>
      <c r="K53" s="321">
        <v>-16.399999999999999</v>
      </c>
      <c r="L53" s="322">
        <v>216155</v>
      </c>
      <c r="M53" s="323">
        <v>-35.299999999999997</v>
      </c>
      <c r="N53" s="324">
        <v>18.899999999999999</v>
      </c>
    </row>
    <row r="54" spans="1:14">
      <c r="A54" s="248"/>
      <c r="B54" s="244"/>
      <c r="C54" s="244"/>
      <c r="D54" s="244"/>
      <c r="E54" s="244"/>
      <c r="F54" s="244"/>
      <c r="G54" s="325"/>
      <c r="H54" s="326" t="s">
        <v>506</v>
      </c>
      <c r="I54" s="327">
        <v>315140</v>
      </c>
      <c r="J54" s="328">
        <v>274273</v>
      </c>
      <c r="K54" s="329">
        <v>-25.4</v>
      </c>
      <c r="L54" s="330">
        <v>108827</v>
      </c>
      <c r="M54" s="331">
        <v>-19.600000000000001</v>
      </c>
      <c r="N54" s="332">
        <v>-5.8</v>
      </c>
    </row>
    <row r="55" spans="1:14">
      <c r="A55" s="248"/>
      <c r="B55" s="244"/>
      <c r="C55" s="244"/>
      <c r="D55" s="244"/>
      <c r="E55" s="244"/>
      <c r="F55" s="244"/>
      <c r="G55" s="310" t="s">
        <v>508</v>
      </c>
      <c r="H55" s="311"/>
      <c r="I55" s="319">
        <v>499702</v>
      </c>
      <c r="J55" s="320">
        <v>437951</v>
      </c>
      <c r="K55" s="321">
        <v>-2.6</v>
      </c>
      <c r="L55" s="322">
        <v>228305</v>
      </c>
      <c r="M55" s="323">
        <v>5.6</v>
      </c>
      <c r="N55" s="324">
        <v>-8.1999999999999993</v>
      </c>
    </row>
    <row r="56" spans="1:14">
      <c r="A56" s="248"/>
      <c r="B56" s="244"/>
      <c r="C56" s="244"/>
      <c r="D56" s="244"/>
      <c r="E56" s="244"/>
      <c r="F56" s="244"/>
      <c r="G56" s="325"/>
      <c r="H56" s="326" t="s">
        <v>506</v>
      </c>
      <c r="I56" s="327">
        <v>285394</v>
      </c>
      <c r="J56" s="328">
        <v>250126</v>
      </c>
      <c r="K56" s="329">
        <v>-8.8000000000000007</v>
      </c>
      <c r="L56" s="330">
        <v>86611</v>
      </c>
      <c r="M56" s="331">
        <v>-20.399999999999999</v>
      </c>
      <c r="N56" s="332">
        <v>11.6</v>
      </c>
    </row>
    <row r="57" spans="1:14">
      <c r="A57" s="248"/>
      <c r="B57" s="244"/>
      <c r="C57" s="244"/>
      <c r="D57" s="244"/>
      <c r="E57" s="244"/>
      <c r="F57" s="244"/>
      <c r="G57" s="310" t="s">
        <v>509</v>
      </c>
      <c r="H57" s="311"/>
      <c r="I57" s="319">
        <v>561354</v>
      </c>
      <c r="J57" s="320">
        <v>503005</v>
      </c>
      <c r="K57" s="321">
        <v>14.9</v>
      </c>
      <c r="L57" s="322">
        <v>316331</v>
      </c>
      <c r="M57" s="323">
        <v>38.6</v>
      </c>
      <c r="N57" s="324">
        <v>-23.7</v>
      </c>
    </row>
    <row r="58" spans="1:14">
      <c r="A58" s="248"/>
      <c r="B58" s="244"/>
      <c r="C58" s="244"/>
      <c r="D58" s="244"/>
      <c r="E58" s="244"/>
      <c r="F58" s="244"/>
      <c r="G58" s="325"/>
      <c r="H58" s="326" t="s">
        <v>506</v>
      </c>
      <c r="I58" s="327">
        <v>378489</v>
      </c>
      <c r="J58" s="328">
        <v>339148</v>
      </c>
      <c r="K58" s="329">
        <v>35.6</v>
      </c>
      <c r="L58" s="330">
        <v>106387</v>
      </c>
      <c r="M58" s="331">
        <v>22.8</v>
      </c>
      <c r="N58" s="332">
        <v>12.8</v>
      </c>
    </row>
    <row r="59" spans="1:14">
      <c r="A59" s="248"/>
      <c r="B59" s="244"/>
      <c r="C59" s="244"/>
      <c r="D59" s="244"/>
      <c r="E59" s="244"/>
      <c r="F59" s="244"/>
      <c r="G59" s="310" t="s">
        <v>510</v>
      </c>
      <c r="H59" s="311"/>
      <c r="I59" s="319">
        <v>465740</v>
      </c>
      <c r="J59" s="320">
        <v>428464</v>
      </c>
      <c r="K59" s="321">
        <v>-14.8</v>
      </c>
      <c r="L59" s="322">
        <v>333013</v>
      </c>
      <c r="M59" s="323">
        <v>5.3</v>
      </c>
      <c r="N59" s="324">
        <v>-20.100000000000001</v>
      </c>
    </row>
    <row r="60" spans="1:14">
      <c r="A60" s="248"/>
      <c r="B60" s="244"/>
      <c r="C60" s="244"/>
      <c r="D60" s="244"/>
      <c r="E60" s="244"/>
      <c r="F60" s="244"/>
      <c r="G60" s="325"/>
      <c r="H60" s="326" t="s">
        <v>506</v>
      </c>
      <c r="I60" s="333">
        <v>289346</v>
      </c>
      <c r="J60" s="328">
        <v>266188</v>
      </c>
      <c r="K60" s="329">
        <v>-21.5</v>
      </c>
      <c r="L60" s="330">
        <v>126732</v>
      </c>
      <c r="M60" s="331">
        <v>19.100000000000001</v>
      </c>
      <c r="N60" s="332">
        <v>-40.6</v>
      </c>
    </row>
    <row r="61" spans="1:14">
      <c r="A61" s="248"/>
      <c r="B61" s="244"/>
      <c r="C61" s="244"/>
      <c r="D61" s="244"/>
      <c r="E61" s="244"/>
      <c r="F61" s="244"/>
      <c r="G61" s="310" t="s">
        <v>511</v>
      </c>
      <c r="H61" s="334"/>
      <c r="I61" s="335">
        <v>536022</v>
      </c>
      <c r="J61" s="336">
        <v>471542</v>
      </c>
      <c r="K61" s="337">
        <v>-6.8</v>
      </c>
      <c r="L61" s="338">
        <v>285608</v>
      </c>
      <c r="M61" s="339">
        <v>8.3000000000000007</v>
      </c>
      <c r="N61" s="324">
        <v>-15.1</v>
      </c>
    </row>
    <row r="62" spans="1:14">
      <c r="A62" s="248"/>
      <c r="B62" s="244"/>
      <c r="C62" s="244"/>
      <c r="D62" s="244"/>
      <c r="E62" s="244"/>
      <c r="F62" s="244"/>
      <c r="G62" s="325"/>
      <c r="H62" s="326" t="s">
        <v>506</v>
      </c>
      <c r="I62" s="327">
        <v>340600</v>
      </c>
      <c r="J62" s="328">
        <v>299489</v>
      </c>
      <c r="K62" s="329">
        <v>-7.5</v>
      </c>
      <c r="L62" s="330">
        <v>112785</v>
      </c>
      <c r="M62" s="331">
        <v>-1.3</v>
      </c>
      <c r="N62" s="332">
        <v>-6.2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50" t="s">
        <v>3</v>
      </c>
      <c r="D47" s="1150"/>
      <c r="E47" s="1151"/>
      <c r="F47" s="11">
        <v>29.17</v>
      </c>
      <c r="G47" s="12">
        <v>31.36</v>
      </c>
      <c r="H47" s="12">
        <v>26.07</v>
      </c>
      <c r="I47" s="12">
        <v>27.89</v>
      </c>
      <c r="J47" s="13">
        <v>34.369999999999997</v>
      </c>
    </row>
    <row r="48" spans="2:10" ht="57.75" customHeight="1">
      <c r="B48" s="14"/>
      <c r="C48" s="1152" t="s">
        <v>4</v>
      </c>
      <c r="D48" s="1152"/>
      <c r="E48" s="1153"/>
      <c r="F48" s="15">
        <v>2.52</v>
      </c>
      <c r="G48" s="16">
        <v>7.19</v>
      </c>
      <c r="H48" s="16">
        <v>1.22</v>
      </c>
      <c r="I48" s="16">
        <v>4.9400000000000004</v>
      </c>
      <c r="J48" s="17">
        <v>2.2799999999999998</v>
      </c>
    </row>
    <row r="49" spans="2:10" ht="57.75" customHeight="1" thickBot="1">
      <c r="B49" s="18"/>
      <c r="C49" s="1154" t="s">
        <v>5</v>
      </c>
      <c r="D49" s="1154"/>
      <c r="E49" s="1155"/>
      <c r="F49" s="19">
        <v>3.11</v>
      </c>
      <c r="G49" s="20">
        <v>4.54</v>
      </c>
      <c r="H49" s="20" t="s">
        <v>518</v>
      </c>
      <c r="I49" s="20">
        <v>4.3499999999999996</v>
      </c>
      <c r="J49" s="21" t="s">
        <v>519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62" t="s">
        <v>520</v>
      </c>
      <c r="D34" s="1162"/>
      <c r="E34" s="1163"/>
      <c r="F34" s="32">
        <v>2.52</v>
      </c>
      <c r="G34" s="33">
        <v>7.19</v>
      </c>
      <c r="H34" s="33">
        <v>1.21</v>
      </c>
      <c r="I34" s="33">
        <v>4.93</v>
      </c>
      <c r="J34" s="34">
        <v>2.27</v>
      </c>
      <c r="K34" s="22"/>
      <c r="L34" s="22"/>
      <c r="M34" s="22"/>
      <c r="N34" s="22"/>
      <c r="O34" s="22"/>
      <c r="P34" s="22"/>
    </row>
    <row r="35" spans="1:16" ht="39" customHeight="1">
      <c r="A35" s="22"/>
      <c r="B35" s="35"/>
      <c r="C35" s="1156" t="s">
        <v>521</v>
      </c>
      <c r="D35" s="1157"/>
      <c r="E35" s="1158"/>
      <c r="F35" s="36">
        <v>0.06</v>
      </c>
      <c r="G35" s="37">
        <v>0.02</v>
      </c>
      <c r="H35" s="37">
        <v>0.01</v>
      </c>
      <c r="I35" s="37">
        <v>0.22</v>
      </c>
      <c r="J35" s="38">
        <v>0.22</v>
      </c>
      <c r="K35" s="22"/>
      <c r="L35" s="22"/>
      <c r="M35" s="22"/>
      <c r="N35" s="22"/>
      <c r="O35" s="22"/>
      <c r="P35" s="22"/>
    </row>
    <row r="36" spans="1:16" ht="39" customHeight="1">
      <c r="A36" s="22"/>
      <c r="B36" s="35"/>
      <c r="C36" s="1156" t="s">
        <v>522</v>
      </c>
      <c r="D36" s="1157"/>
      <c r="E36" s="1158"/>
      <c r="F36" s="36">
        <v>1.23</v>
      </c>
      <c r="G36" s="37">
        <v>0.21</v>
      </c>
      <c r="H36" s="37">
        <v>0.21</v>
      </c>
      <c r="I36" s="37">
        <v>0.05</v>
      </c>
      <c r="J36" s="38">
        <v>0.11</v>
      </c>
      <c r="K36" s="22"/>
      <c r="L36" s="22"/>
      <c r="M36" s="22"/>
      <c r="N36" s="22"/>
      <c r="O36" s="22"/>
      <c r="P36" s="22"/>
    </row>
    <row r="37" spans="1:16" ht="39" customHeight="1">
      <c r="A37" s="22"/>
      <c r="B37" s="35"/>
      <c r="C37" s="1156" t="s">
        <v>523</v>
      </c>
      <c r="D37" s="1157"/>
      <c r="E37" s="1158"/>
      <c r="F37" s="36">
        <v>0.01</v>
      </c>
      <c r="G37" s="37">
        <v>0</v>
      </c>
      <c r="H37" s="37">
        <v>0.01</v>
      </c>
      <c r="I37" s="37">
        <v>0</v>
      </c>
      <c r="J37" s="38">
        <v>0.01</v>
      </c>
      <c r="K37" s="22"/>
      <c r="L37" s="22"/>
      <c r="M37" s="22"/>
      <c r="N37" s="22"/>
      <c r="O37" s="22"/>
      <c r="P37" s="22"/>
    </row>
    <row r="38" spans="1:16" ht="39" customHeight="1">
      <c r="A38" s="22"/>
      <c r="B38" s="35"/>
      <c r="C38" s="1156" t="s">
        <v>524</v>
      </c>
      <c r="D38" s="1157"/>
      <c r="E38" s="1158"/>
      <c r="F38" s="36">
        <v>0</v>
      </c>
      <c r="G38" s="37">
        <v>0</v>
      </c>
      <c r="H38" s="37">
        <v>0</v>
      </c>
      <c r="I38" s="37">
        <v>0</v>
      </c>
      <c r="J38" s="38">
        <v>0.01</v>
      </c>
      <c r="K38" s="22"/>
      <c r="L38" s="22"/>
      <c r="M38" s="22"/>
      <c r="N38" s="22"/>
      <c r="O38" s="22"/>
      <c r="P38" s="22"/>
    </row>
    <row r="39" spans="1:16" ht="39" customHeight="1">
      <c r="A39" s="22"/>
      <c r="B39" s="35"/>
      <c r="C39" s="1156" t="s">
        <v>525</v>
      </c>
      <c r="D39" s="1157"/>
      <c r="E39" s="1158"/>
      <c r="F39" s="36">
        <v>0</v>
      </c>
      <c r="G39" s="37">
        <v>0</v>
      </c>
      <c r="H39" s="37">
        <v>0</v>
      </c>
      <c r="I39" s="37">
        <v>0</v>
      </c>
      <c r="J39" s="38">
        <v>0</v>
      </c>
      <c r="K39" s="22"/>
      <c r="L39" s="22"/>
      <c r="M39" s="22"/>
      <c r="N39" s="22"/>
      <c r="O39" s="22"/>
      <c r="P39" s="22"/>
    </row>
    <row r="40" spans="1:16" ht="39" customHeight="1">
      <c r="A40" s="22"/>
      <c r="B40" s="35"/>
      <c r="C40" s="1156"/>
      <c r="D40" s="1157"/>
      <c r="E40" s="1158"/>
      <c r="F40" s="36"/>
      <c r="G40" s="37"/>
      <c r="H40" s="37"/>
      <c r="I40" s="37"/>
      <c r="J40" s="38"/>
      <c r="K40" s="22"/>
      <c r="L40" s="22"/>
      <c r="M40" s="22"/>
      <c r="N40" s="22"/>
      <c r="O40" s="22"/>
      <c r="P40" s="22"/>
    </row>
    <row r="41" spans="1:16" ht="39" customHeight="1">
      <c r="A41" s="22"/>
      <c r="B41" s="35"/>
      <c r="C41" s="1156"/>
      <c r="D41" s="1157"/>
      <c r="E41" s="1158"/>
      <c r="F41" s="36"/>
      <c r="G41" s="37"/>
      <c r="H41" s="37"/>
      <c r="I41" s="37"/>
      <c r="J41" s="38"/>
      <c r="K41" s="22"/>
      <c r="L41" s="22"/>
      <c r="M41" s="22"/>
      <c r="N41" s="22"/>
      <c r="O41" s="22"/>
      <c r="P41" s="22"/>
    </row>
    <row r="42" spans="1:16" ht="39" customHeight="1">
      <c r="A42" s="22"/>
      <c r="B42" s="39"/>
      <c r="C42" s="1156" t="s">
        <v>526</v>
      </c>
      <c r="D42" s="1157"/>
      <c r="E42" s="1158"/>
      <c r="F42" s="36" t="s">
        <v>474</v>
      </c>
      <c r="G42" s="37" t="s">
        <v>474</v>
      </c>
      <c r="H42" s="37" t="s">
        <v>474</v>
      </c>
      <c r="I42" s="37" t="s">
        <v>474</v>
      </c>
      <c r="J42" s="38" t="s">
        <v>474</v>
      </c>
      <c r="K42" s="22"/>
      <c r="L42" s="22"/>
      <c r="M42" s="22"/>
      <c r="N42" s="22"/>
      <c r="O42" s="22"/>
      <c r="P42" s="22"/>
    </row>
    <row r="43" spans="1:16" ht="39" customHeight="1" thickBot="1">
      <c r="A43" s="22"/>
      <c r="B43" s="40"/>
      <c r="C43" s="1159" t="s">
        <v>527</v>
      </c>
      <c r="D43" s="1160"/>
      <c r="E43" s="1161"/>
      <c r="F43" s="41">
        <v>0</v>
      </c>
      <c r="G43" s="42" t="s">
        <v>474</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72" t="s">
        <v>11</v>
      </c>
      <c r="C45" s="1173"/>
      <c r="D45" s="58"/>
      <c r="E45" s="1178" t="s">
        <v>12</v>
      </c>
      <c r="F45" s="1178"/>
      <c r="G45" s="1178"/>
      <c r="H45" s="1178"/>
      <c r="I45" s="1178"/>
      <c r="J45" s="1179"/>
      <c r="K45" s="59">
        <v>351</v>
      </c>
      <c r="L45" s="60">
        <v>310</v>
      </c>
      <c r="M45" s="60">
        <v>275</v>
      </c>
      <c r="N45" s="60">
        <v>261</v>
      </c>
      <c r="O45" s="61">
        <v>252</v>
      </c>
      <c r="P45" s="48"/>
      <c r="Q45" s="48"/>
      <c r="R45" s="48"/>
      <c r="S45" s="48"/>
      <c r="T45" s="48"/>
      <c r="U45" s="48"/>
    </row>
    <row r="46" spans="1:21" ht="30.75" customHeight="1">
      <c r="A46" s="48"/>
      <c r="B46" s="1174"/>
      <c r="C46" s="1175"/>
      <c r="D46" s="62"/>
      <c r="E46" s="1166" t="s">
        <v>13</v>
      </c>
      <c r="F46" s="1166"/>
      <c r="G46" s="1166"/>
      <c r="H46" s="1166"/>
      <c r="I46" s="1166"/>
      <c r="J46" s="1167"/>
      <c r="K46" s="63" t="s">
        <v>474</v>
      </c>
      <c r="L46" s="64" t="s">
        <v>474</v>
      </c>
      <c r="M46" s="64" t="s">
        <v>474</v>
      </c>
      <c r="N46" s="64" t="s">
        <v>474</v>
      </c>
      <c r="O46" s="65" t="s">
        <v>474</v>
      </c>
      <c r="P46" s="48"/>
      <c r="Q46" s="48"/>
      <c r="R46" s="48"/>
      <c r="S46" s="48"/>
      <c r="T46" s="48"/>
      <c r="U46" s="48"/>
    </row>
    <row r="47" spans="1:21" ht="30.75" customHeight="1">
      <c r="A47" s="48"/>
      <c r="B47" s="1174"/>
      <c r="C47" s="1175"/>
      <c r="D47" s="62"/>
      <c r="E47" s="1166" t="s">
        <v>14</v>
      </c>
      <c r="F47" s="1166"/>
      <c r="G47" s="1166"/>
      <c r="H47" s="1166"/>
      <c r="I47" s="1166"/>
      <c r="J47" s="1167"/>
      <c r="K47" s="63" t="s">
        <v>474</v>
      </c>
      <c r="L47" s="64" t="s">
        <v>474</v>
      </c>
      <c r="M47" s="64" t="s">
        <v>474</v>
      </c>
      <c r="N47" s="64" t="s">
        <v>474</v>
      </c>
      <c r="O47" s="65" t="s">
        <v>474</v>
      </c>
      <c r="P47" s="48"/>
      <c r="Q47" s="48"/>
      <c r="R47" s="48"/>
      <c r="S47" s="48"/>
      <c r="T47" s="48"/>
      <c r="U47" s="48"/>
    </row>
    <row r="48" spans="1:21" ht="30.75" customHeight="1">
      <c r="A48" s="48"/>
      <c r="B48" s="1174"/>
      <c r="C48" s="1175"/>
      <c r="D48" s="62"/>
      <c r="E48" s="1166" t="s">
        <v>15</v>
      </c>
      <c r="F48" s="1166"/>
      <c r="G48" s="1166"/>
      <c r="H48" s="1166"/>
      <c r="I48" s="1166"/>
      <c r="J48" s="1167"/>
      <c r="K48" s="63">
        <v>56</v>
      </c>
      <c r="L48" s="64">
        <v>57</v>
      </c>
      <c r="M48" s="64">
        <v>49</v>
      </c>
      <c r="N48" s="64">
        <v>55</v>
      </c>
      <c r="O48" s="65">
        <v>41</v>
      </c>
      <c r="P48" s="48"/>
      <c r="Q48" s="48"/>
      <c r="R48" s="48"/>
      <c r="S48" s="48"/>
      <c r="T48" s="48"/>
      <c r="U48" s="48"/>
    </row>
    <row r="49" spans="1:21" ht="30.75" customHeight="1">
      <c r="A49" s="48"/>
      <c r="B49" s="1174"/>
      <c r="C49" s="1175"/>
      <c r="D49" s="62"/>
      <c r="E49" s="1166" t="s">
        <v>16</v>
      </c>
      <c r="F49" s="1166"/>
      <c r="G49" s="1166"/>
      <c r="H49" s="1166"/>
      <c r="I49" s="1166"/>
      <c r="J49" s="1167"/>
      <c r="K49" s="63">
        <v>3</v>
      </c>
      <c r="L49" s="64">
        <v>3</v>
      </c>
      <c r="M49" s="64">
        <v>2</v>
      </c>
      <c r="N49" s="64">
        <v>2</v>
      </c>
      <c r="O49" s="65">
        <v>2</v>
      </c>
      <c r="P49" s="48"/>
      <c r="Q49" s="48"/>
      <c r="R49" s="48"/>
      <c r="S49" s="48"/>
      <c r="T49" s="48"/>
      <c r="U49" s="48"/>
    </row>
    <row r="50" spans="1:21" ht="30.75" customHeight="1">
      <c r="A50" s="48"/>
      <c r="B50" s="1174"/>
      <c r="C50" s="1175"/>
      <c r="D50" s="62"/>
      <c r="E50" s="1166" t="s">
        <v>17</v>
      </c>
      <c r="F50" s="1166"/>
      <c r="G50" s="1166"/>
      <c r="H50" s="1166"/>
      <c r="I50" s="1166"/>
      <c r="J50" s="1167"/>
      <c r="K50" s="63" t="s">
        <v>474</v>
      </c>
      <c r="L50" s="64" t="s">
        <v>474</v>
      </c>
      <c r="M50" s="64" t="s">
        <v>474</v>
      </c>
      <c r="N50" s="64" t="s">
        <v>474</v>
      </c>
      <c r="O50" s="65" t="s">
        <v>474</v>
      </c>
      <c r="P50" s="48"/>
      <c r="Q50" s="48"/>
      <c r="R50" s="48"/>
      <c r="S50" s="48"/>
      <c r="T50" s="48"/>
      <c r="U50" s="48"/>
    </row>
    <row r="51" spans="1:21" ht="30.75" customHeight="1">
      <c r="A51" s="48"/>
      <c r="B51" s="1176"/>
      <c r="C51" s="1177"/>
      <c r="D51" s="66"/>
      <c r="E51" s="1166" t="s">
        <v>18</v>
      </c>
      <c r="F51" s="1166"/>
      <c r="G51" s="1166"/>
      <c r="H51" s="1166"/>
      <c r="I51" s="1166"/>
      <c r="J51" s="1167"/>
      <c r="K51" s="63" t="s">
        <v>474</v>
      </c>
      <c r="L51" s="64" t="s">
        <v>474</v>
      </c>
      <c r="M51" s="64" t="s">
        <v>474</v>
      </c>
      <c r="N51" s="64" t="s">
        <v>474</v>
      </c>
      <c r="O51" s="65" t="s">
        <v>474</v>
      </c>
      <c r="P51" s="48"/>
      <c r="Q51" s="48"/>
      <c r="R51" s="48"/>
      <c r="S51" s="48"/>
      <c r="T51" s="48"/>
      <c r="U51" s="48"/>
    </row>
    <row r="52" spans="1:21" ht="30.75" customHeight="1">
      <c r="A52" s="48"/>
      <c r="B52" s="1164" t="s">
        <v>19</v>
      </c>
      <c r="C52" s="1165"/>
      <c r="D52" s="66"/>
      <c r="E52" s="1166" t="s">
        <v>20</v>
      </c>
      <c r="F52" s="1166"/>
      <c r="G52" s="1166"/>
      <c r="H52" s="1166"/>
      <c r="I52" s="1166"/>
      <c r="J52" s="1167"/>
      <c r="K52" s="63">
        <v>277</v>
      </c>
      <c r="L52" s="64">
        <v>260</v>
      </c>
      <c r="M52" s="64">
        <v>244</v>
      </c>
      <c r="N52" s="64">
        <v>236</v>
      </c>
      <c r="O52" s="65">
        <v>224</v>
      </c>
      <c r="P52" s="48"/>
      <c r="Q52" s="48"/>
      <c r="R52" s="48"/>
      <c r="S52" s="48"/>
      <c r="T52" s="48"/>
      <c r="U52" s="48"/>
    </row>
    <row r="53" spans="1:21" ht="30.75" customHeight="1" thickBot="1">
      <c r="A53" s="48"/>
      <c r="B53" s="1168" t="s">
        <v>21</v>
      </c>
      <c r="C53" s="1169"/>
      <c r="D53" s="67"/>
      <c r="E53" s="1170" t="s">
        <v>22</v>
      </c>
      <c r="F53" s="1170"/>
      <c r="G53" s="1170"/>
      <c r="H53" s="1170"/>
      <c r="I53" s="1170"/>
      <c r="J53" s="1171"/>
      <c r="K53" s="68">
        <v>133</v>
      </c>
      <c r="L53" s="69">
        <v>110</v>
      </c>
      <c r="M53" s="69">
        <v>82</v>
      </c>
      <c r="N53" s="69">
        <v>82</v>
      </c>
      <c r="O53" s="70">
        <v>71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2016-04-22T01:19:07Z</cp:lastPrinted>
  <dcterms:created xsi:type="dcterms:W3CDTF">2016-02-15T01:25:34Z</dcterms:created>
  <dcterms:modified xsi:type="dcterms:W3CDTF">2016-05-06T10:59:52Z</dcterms:modified>
  <cp:category/>
</cp:coreProperties>
</file>