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6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<sst xmlns="http://schemas.openxmlformats.org/spreadsheetml/2006/main" count="1166" uniqueCount="623">
  <si>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</si>
  <si>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</si>
  <si>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</si>
  <si>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</si>
  <si>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</si>
  <si>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</si>
  <si>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</si>
  <si>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</si>
  <si>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</si>
  <si>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</si>
  <si>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</si>
  <si>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</si>
  <si>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</si>
  <si>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</si>
  <si>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</si>
  <si>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</si>
  <si>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</si>
  <si>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</si>
  <si>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</si>
  <si>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</si>
  <si>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</si>
  <si>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</si>
  <si>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</si>
  <si>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</si>
  <si>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</si>
  <si>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</si>
  <si>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</si>
  <si>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</si>
  <si>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</si>
  <si>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</si>
  <si>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</si>
  <si>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</si>
  <si>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</si>
  <si>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</si>
  <si>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</si>
  <si>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</si>
  <si>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</si>
  <si>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</si>
  <si>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</si>
  <si>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</si>
  <si>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</si>
  <si>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</si>
  <si>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</si>
  <si>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</si>
  <si>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</si>
  <si>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</si>
  <si>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</si>
  <si>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</si>
  <si>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</si>
  <si>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</si>
  <si>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</si>
  <si>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</si>
  <si>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</si>
  <si>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</si>
  <si>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</si>
  <si>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</si>
  <si>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</si>
  <si>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</si>
  <si>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</si>
  <si>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</si>
  <si>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</si>
  <si>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</si>
  <si>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</si>
  <si>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</si>
  <si>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</si>
  <si>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</si>
  <si>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</si>
  <si>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</si>
  <si>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</si>
  <si>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</si>
  <si>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</si>
  <si>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</si>
  <si>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</si>
  <si>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</si>
  <si>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</si>
  <si>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</si>
  <si>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</si>
  <si>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</si>
  <si>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</si>
  <si>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</si>
  <si>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</si>
  <si>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</si>
  <si>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</si>
  <si>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</si>
  <si>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</si>
  <si>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</si>
  <si>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</si>
  <si>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</si>
  <si>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</si>
  <si>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</si>
  <si>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</si>
  <si>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</si>
  <si>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</si>
  <si>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</si>
  <si>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</si>
  <si>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</si>
  <si>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</si>
  <si>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</si>
  <si>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</si>
  <si>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</si>
  <si>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</si>
  <si>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</si>
  <si>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</si>
  <si>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</si>
  <si>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</si>
  <si>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</si>
  <si>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</si>
  <si>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</si>
  <si>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</si>
  <si>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</si>
  <si>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</si>
  <si>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</si>
  <si>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</si>
  <si>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</si>
  <si>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</si>
  <si>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</si>
  <si>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</si>
  <si>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</si>
  <si>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</si>
  <si>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</si>
  <si>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</si>
  <si>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</si>
  <si>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</si>
  <si>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</si>
  <si>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</si>
  <si>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</si>
  <si>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</si>
  <si>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</si>
  <si>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</si>
  <si>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</si>
  <si>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</si>
  <si>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</si>
  <si>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</si>
  <si>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</si>
  <si>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</si>
  <si>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</si>
  <si>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</si>
  <si>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</si>
  <si>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</si>
  <si>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</si>
  <si>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</si>
  <si>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</si>
  <si>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</si>
  <si>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</si>
  <si>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</si>
  <si>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</si>
  <si>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</si>
  <si>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</si>
  <si>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</si>
  <si>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</si>
  <si>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</si>
  <si>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</si>
  <si>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</si>
  <si>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</si>
  <si>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</si>
  <si>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</si>
  <si>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</si>
  <si>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</si>
  <si>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</si>
  <si>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</si>
  <si>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</si>
  <si>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</si>
  <si>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</si>
  <si>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</si>
  <si>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</si>
  <si>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</si>
  <si>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</si>
  <si>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</si>
  <si>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</si>
  <si>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</si>
  <si>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</si>
  <si>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</si>
  <si>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</si>
  <si>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</si>
  <si>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</si>
  <si>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</si>
  <si>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</si>
  <si>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</si>
  <si>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</si>
  <si>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</si>
  <si>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</si>
  <si>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</si>
  <si>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</si>
  <si>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</si>
  <si>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</si>
  <si>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</si>
  <si>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</si>
  <si>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</si>
  <si>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</si>
  <si>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</si>
  <si>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</si>
  <si>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</si>
  <si>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</si>
  <si>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</si>
  <si>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</si>
  <si>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</si>
  <si>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</si>
  <si>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</si>
  <si>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</si>
  <si>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</si>
  <si>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</si>
  <si>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</si>
  <si>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</si>
  <si>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</si>
  <si>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</si>
  <si>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</si>
  <si>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</si>
  <si>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</si>
  <si>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</si>
  <si>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</si>
  <si>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</si>
  <si>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</si>
  <si>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</si>
  <si>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</si>
  <si>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</si>
  <si>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</si>
  <si>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</si>
  <si>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</si>
  <si>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</si>
  <si>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</si>
  <si>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</si>
  <si>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</si>
  <si>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</si>
  <si>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</si>
  <si>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</si>
  <si>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</si>
  <si>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</si>
  <si>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</si>
  <si>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</si>
  <si>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</si>
  <si>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</si>
  <si>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</si>
  <si>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</si>
  <si>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</si>
  <si>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</si>
  <si>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</si>
  <si>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</si>
  <si>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</si>
  <si>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</si>
  <si>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</si>
  <si>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</si>
  <si>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</si>
  <si>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</si>
  <si>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</si>
  <si>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</si>
  <si>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</si>
  <si>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</si>
  <si>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</si>
  <si>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</si>
  <si>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</si>
  <si>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</si>
  <si>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</si>
  <si>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</si>
  <si>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</si>
  <si>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</si>
  <si>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</si>
  <si>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</si>
  <si>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</si>
  <si>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</si>
  <si>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</si>
  <si>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</si>
  <si>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</si>
  <si>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</si>
  <si>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</si>
  <si>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</si>
  <si>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</si>
  <si>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</si>
  <si>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</si>
  <si>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</si>
  <si>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</si>
  <si>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</si>
  <si>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</si>
  <si>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</si>
  <si>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</si>
  <si>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</si>
  <si>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</si>
  <si>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</si>
  <si>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</si>
  <si>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</si>
  <si>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</si>
  <si>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</si>
  <si>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</si>
  <si>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</si>
  <si>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</si>
  <si>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</si>
  <si>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</si>
  <si>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</si>
  <si>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</si>
  <si>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</si>
  <si>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</si>
  <si>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</si>
  <si>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</si>
  <si>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</si>
  <si>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</si>
  <si>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</si>
  <si>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</si>
  <si>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</si>
  <si>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</si>
  <si>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</si>
  <si>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</si>
  <si>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</si>
  <si>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</si>
  <si>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</si>
  <si>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</si>
  <si>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</si>
  <si>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</si>
  <si>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</si>
  <si>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</si>
  <si>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</si>
  <si>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</si>
  <si>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</si>
  <si>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</si>
  <si>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</si>
  <si>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</si>
  <si>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</si>
  <si>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</si>
  <si>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</si>
  <si>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</si>
  <si>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</si>
  <si>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</si>
  <si>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</si>
  <si>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</si>
  <si>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</si>
  <si>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</si>
  <si>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</si>
  <si>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</si>
  <si>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</si>
  <si>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</si>
  <si>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</si>
  <si>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</si>
  <si>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</si>
  <si>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</si>
  <si>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</si>
  <si>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</si>
  <si>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</si>
  <si>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</si>
  <si>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</si>
  <si>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</si>
  <si>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</si>
  <si>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</si>
  <si>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</si>
  <si>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</si>
  <si>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</si>
  <si>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</si>
  <si>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</si>
  <si>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</si>
  <si>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</si>
  <si>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</si>
  <si>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</si>
  <si>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</si>
  <si>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</si>
  <si>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</si>
  <si>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</si>
  <si>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</si>
  <si>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</si>
  <si>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</si>
  <si>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</si>
  <si>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</si>
  <si>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</si>
  <si>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</si>
  <si>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</si>
  <si>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</si>
  <si>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</si>
  <si>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</si>
  <si>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</si>
  <si>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</si>
  <si>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</si>
  <si>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</si>
  <si>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</si>
  <si>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</si>
  <si>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</si>
  <si>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</si>
  <si>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</si>
  <si>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</si>
  <si>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</si>
  <si>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</si>
  <si>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</si>
  <si>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</si>
  <si>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</si>
  <si>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</si>
  <si>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</si>
  <si>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</si>
  <si>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</si>
  <si>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</si>
  <si>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</si>
  <si>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</si>
  <si>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</si>
  <si>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</si>
  <si>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</si>
  <si>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</si>
  <si>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</si>
  <si>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</si>
  <si>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</si>
  <si>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</si>
  <si>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</si>
  <si>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</si>
  <si>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</si>
  <si>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</si>
  <si>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</si>
  <si>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</si>
  <si>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</si>
  <si>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</si>
  <si>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</si>
  <si>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</si>
  <si>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</si>
  <si>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</si>
  <si>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</si>
  <si>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</si>
  <si>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</si>
  <si>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</si>
  <si>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</si>
  <si>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</si>
  <si>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</si>
  <si>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</si>
  <si>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</si>
  <si>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</si>
  <si>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</si>
  <si>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</si>
  <si>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</si>
  <si>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</si>
  <si>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</si>
  <si>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</si>
  <si>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</si>
  <si>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</si>
  <si>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</si>
  <si>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</si>
  <si>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</si>
  <si>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</si>
  <si>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</si>
  <si>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</si>
  <si>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</si>
  <si>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</si>
  <si>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</si>
  <si>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</si>
  <si>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</si>
  <si>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</si>
  <si>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</si>
  <si>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</si>
  <si>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</si>
  <si>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</si>
  <si>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</si>
  <si>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</si>
  <si>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</si>
  <si>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</si>
  <si>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</si>
  <si>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</si>
  <si>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</si>
  <si>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</si>
  <si>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</si>
  <si>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</si>
  <si>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</si>
  <si>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</si>
  <si>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</si>
  <si>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</si>
  <si>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</si>
  <si>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</si>
  <si>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</si>
  <si>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</si>
  <si>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</si>
  <si>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</si>
  <si>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</si>
  <si>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</si>
  <si>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</si>
  <si>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</si>
  <si>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</si>
  <si>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</si>
  <si>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</si>
  <si>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</si>
  <si>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</si>
  <si>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</si>
  <si>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</si>
  <si>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</si>
  <si>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</si>
  <si>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</si>
  <si>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</si>
  <si>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</si>
  <si>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</si>
  <si>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</si>
  <si>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</si>
  <si>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</si>
  <si>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</si>
  <si>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</si>
  <si>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</si>
  <si>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</si>
  <si>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</si>
  <si>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</si>
  <si>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</si>
  <si>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</si>
  <si>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</si>
  <si>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</si>
  <si>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</si>
  <si>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</si>
  <si>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</si>
  <si>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</si>
  <si>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</si>
  <si>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</si>
  <si>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</si>
  <si>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</si>
  <si>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</si>
  <si>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</si>
  <si>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</si>
  <si>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</si>
  <si>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</si>
  <si>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</si>
  <si>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</si>
  <si>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</si>
  <si>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</si>
  <si>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</si>
  <si>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</si>
  <si>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</si>
  <si>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</si>
  <si>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</si>
  <si>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</si>
  <si>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</si>
  <si>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</si>
  <si>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</si>
  <si>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</si>
  <si>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</si>
  <si>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</si>
  <si>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</si>
  <si>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</si>
  <si>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</si>
  <si>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</si>
  <si>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</si>
  <si>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</si>
  <si>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</si>
  <si>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</si>
  <si>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</si>
  <si>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</si>
  <si>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</si>
  <si>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</si>
  <si>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</si>
  <si>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</si>
  <si>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</si>
  <si>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</si>
  <si>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</si>
  <si>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</si>
  <si>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</si>
  <si>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</si>
  <si>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</si>
  <si>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</si>
  <si>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</si>
  <si>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</si>
  <si>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</si>
  <si>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</si>
  <si>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</si>
  <si>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</si>
  <si>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</si>
  <si>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</si>
  <si>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</si>
  <si>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</si>
  <si>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</si>
  <si>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</si>
  <si>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</si>
  <si>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</si>
  <si>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</si>
  <si>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</si>
  <si>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</si>
  <si>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</si>
  <si>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</si>
  <si>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</si>
  <si>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</si>
  <si>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</si>
  <si>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</si>
  <si>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</si>
  <si>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</si>
  <si>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7.85</t>
  </si>
  <si>
    <t>▲ 0.34</t>
  </si>
  <si>
    <t>▲ 4.36</t>
  </si>
  <si>
    <t>一般会計</t>
  </si>
  <si>
    <t>水道事業会計</t>
  </si>
  <si>
    <t>国民健康保険特別会計</t>
  </si>
  <si>
    <t>下水道事業会計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</si>
  <si>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</si>
  <si>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</si>
  <si>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</si>
  <si>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</si>
  <si>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</si>
  <si>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</si>
  <si>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</si>
  <si>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</si>
  <si>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</si>
  <si>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</si>
  <si>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</si>
  <si>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株式会社　豊かな丘</t>
    <rPh sb="0" eb="4">
      <t>カブ</t>
    </rPh>
    <rPh sb="5" eb="6">
      <t>ユタ</t>
    </rPh>
    <rPh sb="8" eb="9">
      <t>オカ</t>
    </rPh>
    <phoneticPr fontId="2"/>
  </si>
  <si>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</si>
  <si>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</si>
  <si>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</si>
  <si>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</si>
  <si>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</si>
  <si>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</si>
  <si>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下伊那郡土木技術センター組合</t>
    <rPh sb="0" eb="4">
      <t>シモイナグン</t>
    </rPh>
    <rPh sb="4" eb="6">
      <t>ドボク</t>
    </rPh>
    <rPh sb="6" eb="8">
      <t>ギジュツ</t>
    </rPh>
    <rPh sb="12" eb="14">
      <t>クミアイ</t>
    </rPh>
    <phoneticPr fontId="39"/>
  </si>
  <si>
    <t>下伊那自治センター組合</t>
    <rPh sb="0" eb="3">
      <t>シモイナ</t>
    </rPh>
    <rPh sb="3" eb="5">
      <t>ジチ</t>
    </rPh>
    <rPh sb="9" eb="11">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</si>
  <si>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</si>
  <si>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下伊那郡町村総合事務組合</t>
    <rPh sb="0" eb="4">
      <t>シモイナグン</t>
    </rPh>
    <rPh sb="4" eb="6">
      <t>チョウソン</t>
    </rPh>
    <rPh sb="6" eb="8">
      <t>ソウゴウ</t>
    </rPh>
    <rPh sb="8" eb="10">
      <t>ジム</t>
    </rPh>
    <rPh sb="10" eb="12">
      <t>クミアイ</t>
    </rPh>
    <phoneticPr fontId="39"/>
  </si>
  <si>
    <t>長野県後期高齢者医療広域連合（一般会計）</t>
    <rPh sb="0" eb="3">
      <t>ナガ</t>
    </rPh>
    <rPh sb="3" eb="10">
      <t>コウキ</t>
    </rPh>
    <rPh sb="10" eb="14">
      <t>コウイ</t>
    </rPh>
    <rPh sb="15" eb="19">
      <t>イカ</t>
    </rPh>
    <phoneticPr fontId="39"/>
  </si>
  <si>
    <t>下伊那北部総合事務組合（一般会計）</t>
    <rPh sb="0" eb="3">
      <t>シモイナ</t>
    </rPh>
    <rPh sb="3" eb="5">
      <t>ホクブ</t>
    </rPh>
    <rPh sb="5" eb="7">
      <t>ソウ</t>
    </rPh>
    <rPh sb="7" eb="9">
      <t>ジム</t>
    </rPh>
    <rPh sb="9" eb="11">
      <t>クミ</t>
    </rPh>
    <rPh sb="12" eb="16">
      <t>イカ</t>
    </rPh>
    <phoneticPr fontId="39"/>
  </si>
  <si>
    <t>－</t>
  </si>
  <si>
    <t>－</t>
    <phoneticPr fontId="2"/>
  </si>
  <si>
    <t>ふるさと創生基金</t>
    <rPh sb="4" eb="6">
      <t>ソウセイ</t>
    </rPh>
    <rPh sb="6" eb="8">
      <t>キキン</t>
    </rPh>
    <phoneticPr fontId="5"/>
  </si>
  <si>
    <t>スポーツ振興基金</t>
    <rPh sb="4" eb="6">
      <t>シンコウ</t>
    </rPh>
    <rPh sb="6" eb="8">
      <t>キキン</t>
    </rPh>
    <phoneticPr fontId="5"/>
  </si>
  <si>
    <t>図書充実基金</t>
    <rPh sb="0" eb="2">
      <t>トショ</t>
    </rPh>
    <rPh sb="2" eb="4">
      <t>ジュウジツ</t>
    </rPh>
    <rPh sb="4" eb="6">
      <t>キキン</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</si>
  <si>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</si>
  <si>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</si>
  <si>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下伊那北部総合事務組合（火葬場特別会計）</t>
    <rPh sb="0" eb="3">
      <t>シモイナ</t>
    </rPh>
    <rPh sb="3" eb="11">
      <t>ホクブソウゴウジムクミアイ</t>
    </rPh>
    <rPh sb="12" eb="14">
      <t>カソウ</t>
    </rPh>
    <rPh sb="14" eb="15">
      <t>ジョウ</t>
    </rPh>
    <rPh sb="15" eb="19">
      <t>トクベツカイケイ</t>
    </rPh>
    <phoneticPr fontId="1"/>
  </si>
  <si>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</si>
  <si>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森林環境整備基金</t>
    <phoneticPr fontId="2"/>
  </si>
  <si>
    <t>企業版ダーチャ推進基金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</si>
  <si>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</si>
  <si>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</si>
  <si>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</si>
  <si>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</si>
  <si>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</si>
  <si>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</si>
  <si>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</si>
  <si>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</si>
  <si>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</si>
  <si>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</si>
  <si>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</si>
  <si>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</si>
  <si>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</si>
  <si>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R1はマイナスに下がり数値は出ていない。一方、有形固定資産減価償却率は上昇し資産の老朽化は進んだ。なお、類似団体平均と比較すると、有形固定資産減価償却率は低く、資産の老朽化は相対的に進んでいないと言える。今後、将来負担比率はマイナスが維持できる見込みであり、その一方で有形固定資産減価償却率は増加傾向のため、類似団体内平均に近づいていくと予測される。</t>
    <rPh sb="31" eb="33">
      <t>イッポウ</t>
    </rPh>
    <phoneticPr fontId="2"/>
  </si>
  <si>
    <t>将来負担比率についてはR1はマイナスに下がり、数値は出ていない。一方で、近年の大型事業の際に多額の起債の借入を行ったことで実質公債費比率は増加傾向にあり、類似団体内平均と同水準にある。今後も、起債の借入に当たって交付税措置率の高いものを選択するなど、実質公債費比率が上昇しすぎないよう注意して財政運営を行っ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</si>
</sst>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2AE-4F9D-B4AF-A82D01739F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186269</c:v>
                </c:pt>
                <c:pt idx="1">
                  <c:v>102680</c:v>
                </c:pt>
                <c:pt idx="2">
                  <c:v>272656</c:v>
                </c:pt>
                <c:pt idx="3">
                  <c:v>139537</c:v>
                </c:pt>
                <c:pt idx="4">
                  <c:v>130227</c:v>
                </c:pt>
              </c:numCache>
            </c:numRef>
          </c:val>
          <c:smooth val="0"/>
          <c:extLst>
            <c:ext xmlns:c16="http://schemas.microsoft.com/office/drawing/2014/chart" uri="{C3380CC4-5D6E-409C-BE32-E72D297353CC}">
              <c16:uniqueId val="{00000001-12AE-4F9D-B4AF-A82D01739F1D}"/>
            </c:ext>
          </c:extLst>
        </c:ser>
        <c:dLbls>
          <c:showLegendKey val="0"/>
          <c:showVal val="0"/>
          <c:showCatName val="0"/>
          <c:showSerName val="0"/>
          <c:showPercent val="0"/>
          <c:showBubbleSize val="0"/>
        </c:dLbls>
        <c:marker val="1"/>
        <c:smooth val="0"/>
        <c:axId val="300433224"/>
        <c:axId val="298770384"/>
      </c:lineChart>
      <c:catAx>
        <c:axId val="30043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770384"/>
        <c:crosses val="autoZero"/>
        <c:auto val="1"/>
        <c:lblAlgn val="ctr"/>
        <c:lblOffset val="100"/>
        <c:tickLblSkip val="1"/>
        <c:tickMarkSkip val="1"/>
        <c:noMultiLvlLbl val="0"/>
      </c:catAx>
      <c:valAx>
        <c:axId val="29877038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43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36.450000000000003</c:v>
                </c:pt>
                <c:pt idx="1">
                  <c:v>28.9</c:v>
                </c:pt>
                <c:pt idx="2">
                  <c:v>30.28</c:v>
                </c:pt>
                <c:pt idx="3">
                  <c:v>29.58</c:v>
                </c:pt>
                <c:pt idx="4">
                  <c:v>24.7</c:v>
                </c:pt>
              </c:numCache>
            </c:numRef>
          </c:val>
          <c:extLst>
            <c:ext xmlns:c16="http://schemas.microsoft.com/office/drawing/2014/chart" uri="{C3380CC4-5D6E-409C-BE32-E72D297353CC}">
              <c16:uniqueId val="{00000000-6D35-45F5-BBC4-F8558C0F3A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45.3</c:v>
                </c:pt>
                <c:pt idx="1">
                  <c:v>46.34</c:v>
                </c:pt>
                <c:pt idx="2">
                  <c:v>47.04</c:v>
                </c:pt>
                <c:pt idx="3">
                  <c:v>47.02</c:v>
                </c:pt>
                <c:pt idx="4">
                  <c:v>46.74</c:v>
                </c:pt>
              </c:numCache>
            </c:numRef>
          </c:val>
          <c:extLst>
            <c:ext xmlns:c16="http://schemas.microsoft.com/office/drawing/2014/chart" uri="{C3380CC4-5D6E-409C-BE32-E72D297353CC}">
              <c16:uniqueId val="{00000001-6D35-45F5-BBC4-F8558C0F3AA9}"/>
            </c:ext>
          </c:extLst>
        </c:ser>
        <c:dLbls>
          <c:showLegendKey val="0"/>
          <c:showVal val="0"/>
          <c:showCatName val="0"/>
          <c:showSerName val="0"/>
          <c:showPercent val="0"/>
          <c:showBubbleSize val="0"/>
        </c:dLbls>
        <c:gapWidth val="250"/>
        <c:overlap val="100"/>
        <c:axId val="431685400"/>
        <c:axId val="30000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10.63</c:v>
                </c:pt>
                <c:pt idx="1">
                  <c:v>-7.85</c:v>
                </c:pt>
                <c:pt idx="2">
                  <c:v>1.32</c:v>
                </c:pt>
                <c:pt idx="3">
                  <c:v>-0.34</c:v>
                </c:pt>
                <c:pt idx="4">
                  <c:v>-4.3600000000000003</c:v>
                </c:pt>
              </c:numCache>
            </c:numRef>
          </c:val>
          <c:smooth val="0"/>
          <c:extLst>
            <c:ext xmlns:c16="http://schemas.microsoft.com/office/drawing/2014/chart" uri="{C3380CC4-5D6E-409C-BE32-E72D297353CC}">
              <c16:uniqueId val="{00000002-6D35-45F5-BBC4-F8558C0F3AA9}"/>
            </c:ext>
          </c:extLst>
        </c:ser>
        <c:dLbls>
          <c:showLegendKey val="0"/>
          <c:showVal val="0"/>
          <c:showCatName val="0"/>
          <c:showSerName val="0"/>
          <c:showPercent val="0"/>
          <c:showBubbleSize val="0"/>
        </c:dLbls>
        <c:marker val="1"/>
        <c:smooth val="0"/>
        <c:axId val="431685400"/>
        <c:axId val="300006448"/>
      </c:lineChart>
      <c:catAx>
        <c:axId val="431685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006448"/>
        <c:crosses val="autoZero"/>
        <c:auto val="1"/>
        <c:lblAlgn val="ctr"/>
        <c:lblOffset val="100"/>
        <c:tickLblSkip val="1"/>
        <c:tickMarkSkip val="1"/>
        <c:noMultiLvlLbl val="0"/>
      </c:catAx>
      <c:valAx>
        <c:axId val="30000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685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2.02</c:v>
                </c:pt>
                <c:pt idx="2">
                  <c:v>#N/A</c:v>
                </c:pt>
                <c:pt idx="3">
                  <c:v>5.75</c:v>
                </c:pt>
                <c:pt idx="4">
                  <c:v>#N/A</c:v>
                </c:pt>
                <c:pt idx="5">
                  <c:v>1.89</c:v>
                </c:pt>
                <c:pt idx="6">
                  <c:v>#N/A</c:v>
                </c:pt>
                <c:pt idx="7">
                  <c:v>7.02</c:v>
                </c:pt>
                <c:pt idx="8">
                  <c:v>0</c:v>
                </c:pt>
                <c:pt idx="9">
                  <c:v>0</c:v>
                </c:pt>
              </c:numCache>
            </c:numRef>
          </c:val>
          <c:extLst>
            <c:ext xmlns:c16="http://schemas.microsoft.com/office/drawing/2014/chart" uri="{C3380CC4-5D6E-409C-BE32-E72D297353CC}">
              <c16:uniqueId val="{00000000-AF16-415E-AC6C-38A495DD1A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16-415E-AC6C-38A495DD1A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F16-415E-AC6C-38A495DD1A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F16-415E-AC6C-38A495DD1A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F16-415E-AC6C-38A495DD1AC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1.44</c:v>
                </c:pt>
                <c:pt idx="2">
                  <c:v>#N/A</c:v>
                </c:pt>
                <c:pt idx="3">
                  <c:v>2.25</c:v>
                </c:pt>
                <c:pt idx="4">
                  <c:v>#N/A</c:v>
                </c:pt>
                <c:pt idx="5">
                  <c:v>2.4900000000000002</c:v>
                </c:pt>
                <c:pt idx="6">
                  <c:v>#N/A</c:v>
                </c:pt>
                <c:pt idx="7">
                  <c:v>2.6</c:v>
                </c:pt>
                <c:pt idx="8">
                  <c:v>#N/A</c:v>
                </c:pt>
                <c:pt idx="9">
                  <c:v>1.53</c:v>
                </c:pt>
              </c:numCache>
            </c:numRef>
          </c:val>
          <c:extLst>
            <c:ext xmlns:c16="http://schemas.microsoft.com/office/drawing/2014/chart" uri="{C3380CC4-5D6E-409C-BE32-E72D297353CC}">
              <c16:uniqueId val="{00000005-AF16-415E-AC6C-38A495DD1AC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3.03</c:v>
                </c:pt>
              </c:numCache>
            </c:numRef>
          </c:val>
          <c:extLst>
            <c:ext xmlns:c16="http://schemas.microsoft.com/office/drawing/2014/chart" uri="{C3380CC4-5D6E-409C-BE32-E72D297353CC}">
              <c16:uniqueId val="{00000006-AF16-415E-AC6C-38A495DD1AC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2.25</c:v>
                </c:pt>
                <c:pt idx="4">
                  <c:v>#N/A</c:v>
                </c:pt>
                <c:pt idx="5">
                  <c:v>4.3899999999999997</c:v>
                </c:pt>
                <c:pt idx="6">
                  <c:v>#N/A</c:v>
                </c:pt>
                <c:pt idx="7">
                  <c:v>4.67</c:v>
                </c:pt>
                <c:pt idx="8">
                  <c:v>#N/A</c:v>
                </c:pt>
                <c:pt idx="9">
                  <c:v>5</c:v>
                </c:pt>
              </c:numCache>
            </c:numRef>
          </c:val>
          <c:extLst>
            <c:ext xmlns:c16="http://schemas.microsoft.com/office/drawing/2014/chart" uri="{C3380CC4-5D6E-409C-BE32-E72D297353CC}">
              <c16:uniqueId val="{00000007-AF16-415E-AC6C-38A495DD1A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6.46</c:v>
                </c:pt>
                <c:pt idx="6">
                  <c:v>#N/A</c:v>
                </c:pt>
                <c:pt idx="7">
                  <c:v>7.43</c:v>
                </c:pt>
                <c:pt idx="8">
                  <c:v>#N/A</c:v>
                </c:pt>
                <c:pt idx="9">
                  <c:v>8.1</c:v>
                </c:pt>
              </c:numCache>
            </c:numRef>
          </c:val>
          <c:extLst>
            <c:ext xmlns:c16="http://schemas.microsoft.com/office/drawing/2014/chart" uri="{C3380CC4-5D6E-409C-BE32-E72D297353CC}">
              <c16:uniqueId val="{00000008-AF16-415E-AC6C-38A495DD1A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36.44</c:v>
                </c:pt>
                <c:pt idx="2">
                  <c:v>#N/A</c:v>
                </c:pt>
                <c:pt idx="3">
                  <c:v>28.9</c:v>
                </c:pt>
                <c:pt idx="4">
                  <c:v>#N/A</c:v>
                </c:pt>
                <c:pt idx="5">
                  <c:v>30.27</c:v>
                </c:pt>
                <c:pt idx="6">
                  <c:v>#N/A</c:v>
                </c:pt>
                <c:pt idx="7">
                  <c:v>29.58</c:v>
                </c:pt>
                <c:pt idx="8">
                  <c:v>#N/A</c:v>
                </c:pt>
                <c:pt idx="9">
                  <c:v>24.7</c:v>
                </c:pt>
              </c:numCache>
            </c:numRef>
          </c:val>
          <c:extLst>
            <c:ext xmlns:c16="http://schemas.microsoft.com/office/drawing/2014/chart" uri="{C3380CC4-5D6E-409C-BE32-E72D297353CC}">
              <c16:uniqueId val="{00000009-AF16-415E-AC6C-38A495DD1AC2}"/>
            </c:ext>
          </c:extLst>
        </c:ser>
        <c:dLbls>
          <c:showLegendKey val="0"/>
          <c:showVal val="0"/>
          <c:showCatName val="0"/>
          <c:showSerName val="0"/>
          <c:showPercent val="0"/>
          <c:showBubbleSize val="0"/>
        </c:dLbls>
        <c:gapWidth val="150"/>
        <c:overlap val="100"/>
        <c:axId val="441008600"/>
        <c:axId val="434207888"/>
      </c:barChart>
      <c:catAx>
        <c:axId val="44100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07888"/>
        <c:crosses val="autoZero"/>
        <c:auto val="1"/>
        <c:lblAlgn val="ctr"/>
        <c:lblOffset val="100"/>
        <c:tickLblSkip val="1"/>
        <c:tickMarkSkip val="1"/>
        <c:noMultiLvlLbl val="0"/>
      </c:catAx>
      <c:valAx>
        <c:axId val="43420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008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c:v>
                </c:pt>
                <c:pt idx="5">
                  <c:v>435</c:v>
                </c:pt>
                <c:pt idx="8">
                  <c:v>426</c:v>
                </c:pt>
                <c:pt idx="11">
                  <c:v>423</c:v>
                </c:pt>
                <c:pt idx="14">
                  <c:v>394</c:v>
                </c:pt>
              </c:numCache>
            </c:numRef>
          </c:val>
          <c:extLst>
            <c:ext xmlns:c16="http://schemas.microsoft.com/office/drawing/2014/chart" uri="{C3380CC4-5D6E-409C-BE32-E72D297353CC}">
              <c16:uniqueId val="{00000000-3919-45F5-9AD9-A673D544FE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19-45F5-9AD9-A673D544FE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19-45F5-9AD9-A673D544FE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7</c:v>
                </c:pt>
                <c:pt idx="9">
                  <c:v>2</c:v>
                </c:pt>
                <c:pt idx="12">
                  <c:v>3</c:v>
                </c:pt>
              </c:numCache>
            </c:numRef>
          </c:val>
          <c:extLst>
            <c:ext xmlns:c16="http://schemas.microsoft.com/office/drawing/2014/chart" uri="{C3380CC4-5D6E-409C-BE32-E72D297353CC}">
              <c16:uniqueId val="{00000003-3919-45F5-9AD9-A673D544FE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192</c:v>
                </c:pt>
                <c:pt idx="6">
                  <c:v>195</c:v>
                </c:pt>
                <c:pt idx="9">
                  <c:v>198</c:v>
                </c:pt>
                <c:pt idx="12">
                  <c:v>202</c:v>
                </c:pt>
              </c:numCache>
            </c:numRef>
          </c:val>
          <c:extLst>
            <c:ext xmlns:c16="http://schemas.microsoft.com/office/drawing/2014/chart" uri="{C3380CC4-5D6E-409C-BE32-E72D297353CC}">
              <c16:uniqueId val="{00000004-3919-45F5-9AD9-A673D544FE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19-45F5-9AD9-A673D544FE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19-45F5-9AD9-A673D544FE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382</c:v>
                </c:pt>
                <c:pt idx="3">
                  <c:v>400</c:v>
                </c:pt>
                <c:pt idx="6">
                  <c:v>404</c:v>
                </c:pt>
                <c:pt idx="9">
                  <c:v>411</c:v>
                </c:pt>
                <c:pt idx="12">
                  <c:v>368</c:v>
                </c:pt>
              </c:numCache>
            </c:numRef>
          </c:val>
          <c:extLst>
            <c:ext xmlns:c16="http://schemas.microsoft.com/office/drawing/2014/chart" uri="{C3380CC4-5D6E-409C-BE32-E72D297353CC}">
              <c16:uniqueId val="{00000007-3919-45F5-9AD9-A673D544FE34}"/>
            </c:ext>
          </c:extLst>
        </c:ser>
        <c:dLbls>
          <c:showLegendKey val="0"/>
          <c:showVal val="0"/>
          <c:showCatName val="0"/>
          <c:showSerName val="0"/>
          <c:showPercent val="0"/>
          <c:showBubbleSize val="0"/>
        </c:dLbls>
        <c:gapWidth val="100"/>
        <c:overlap val="100"/>
        <c:axId val="300893376"/>
        <c:axId val="441362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c:v>
                </c:pt>
                <c:pt idx="2">
                  <c:v>#N/A</c:v>
                </c:pt>
                <c:pt idx="3">
                  <c:v>#N/A</c:v>
                </c:pt>
                <c:pt idx="4">
                  <c:v>164</c:v>
                </c:pt>
                <c:pt idx="5">
                  <c:v>#N/A</c:v>
                </c:pt>
                <c:pt idx="6">
                  <c:v>#N/A</c:v>
                </c:pt>
                <c:pt idx="7">
                  <c:v>180</c:v>
                </c:pt>
                <c:pt idx="8">
                  <c:v>#N/A</c:v>
                </c:pt>
                <c:pt idx="9">
                  <c:v>#N/A</c:v>
                </c:pt>
                <c:pt idx="10">
                  <c:v>188</c:v>
                </c:pt>
                <c:pt idx="11">
                  <c:v>#N/A</c:v>
                </c:pt>
                <c:pt idx="12">
                  <c:v>#N/A</c:v>
                </c:pt>
                <c:pt idx="13">
                  <c:v>179</c:v>
                </c:pt>
                <c:pt idx="14">
                  <c:v>#N/A</c:v>
                </c:pt>
              </c:numCache>
            </c:numRef>
          </c:val>
          <c:smooth val="0"/>
          <c:extLst>
            <c:ext xmlns:c16="http://schemas.microsoft.com/office/drawing/2014/chart" uri="{C3380CC4-5D6E-409C-BE32-E72D297353CC}">
              <c16:uniqueId val="{00000008-3919-45F5-9AD9-A673D544FE34}"/>
            </c:ext>
          </c:extLst>
        </c:ser>
        <c:dLbls>
          <c:showLegendKey val="0"/>
          <c:showVal val="0"/>
          <c:showCatName val="0"/>
          <c:showSerName val="0"/>
          <c:showPercent val="0"/>
          <c:showBubbleSize val="0"/>
        </c:dLbls>
        <c:marker val="1"/>
        <c:smooth val="0"/>
        <c:axId val="300893376"/>
        <c:axId val="441362904"/>
      </c:lineChart>
      <c:catAx>
        <c:axId val="30089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362904"/>
        <c:crosses val="autoZero"/>
        <c:auto val="1"/>
        <c:lblAlgn val="ctr"/>
        <c:lblOffset val="100"/>
        <c:tickLblSkip val="1"/>
        <c:tickMarkSkip val="1"/>
        <c:noMultiLvlLbl val="0"/>
      </c:catAx>
      <c:valAx>
        <c:axId val="44136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89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3756</c:v>
                </c:pt>
                <c:pt idx="5">
                  <c:v>3713</c:v>
                </c:pt>
                <c:pt idx="8">
                  <c:v>3633</c:v>
                </c:pt>
                <c:pt idx="11">
                  <c:v>3519</c:v>
                </c:pt>
                <c:pt idx="14">
                  <c:v>3421</c:v>
                </c:pt>
              </c:numCache>
            </c:numRef>
          </c:val>
          <c:extLst>
            <c:ext xmlns:c16="http://schemas.microsoft.com/office/drawing/2014/chart" uri="{C3380CC4-5D6E-409C-BE32-E72D297353CC}">
              <c16:uniqueId val="{00000000-B807-4322-82ED-2E598DC96D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c:v>
                </c:pt>
                <c:pt idx="5">
                  <c:v>24</c:v>
                </c:pt>
                <c:pt idx="8">
                  <c:v>12</c:v>
                </c:pt>
                <c:pt idx="11">
                  <c:v>8</c:v>
                </c:pt>
                <c:pt idx="14">
                  <c:v>6</c:v>
                </c:pt>
              </c:numCache>
            </c:numRef>
          </c:val>
          <c:extLst>
            <c:ext xmlns:c16="http://schemas.microsoft.com/office/drawing/2014/chart" uri="{C3380CC4-5D6E-409C-BE32-E72D297353CC}">
              <c16:uniqueId val="{00000001-B807-4322-82ED-2E598DC96D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2296</c:v>
                </c:pt>
                <c:pt idx="5">
                  <c:v>2290</c:v>
                </c:pt>
                <c:pt idx="8">
                  <c:v>2297</c:v>
                </c:pt>
                <c:pt idx="11">
                  <c:v>2305</c:v>
                </c:pt>
                <c:pt idx="14">
                  <c:v>2276</c:v>
                </c:pt>
              </c:numCache>
            </c:numRef>
          </c:val>
          <c:extLst>
            <c:ext xmlns:c16="http://schemas.microsoft.com/office/drawing/2014/chart" uri="{C3380CC4-5D6E-409C-BE32-E72D297353CC}">
              <c16:uniqueId val="{00000002-B807-4322-82ED-2E598DC96D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07-4322-82ED-2E598DC96D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07-4322-82ED-2E598DC96D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07-4322-82ED-2E598DC96D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710</c:v>
                </c:pt>
                <c:pt idx="3">
                  <c:v>711</c:v>
                </c:pt>
                <c:pt idx="6">
                  <c:v>678</c:v>
                </c:pt>
                <c:pt idx="9">
                  <c:v>679</c:v>
                </c:pt>
                <c:pt idx="12">
                  <c:v>688</c:v>
                </c:pt>
              </c:numCache>
            </c:numRef>
          </c:val>
          <c:extLst>
            <c:ext xmlns:c16="http://schemas.microsoft.com/office/drawing/2014/chart" uri="{C3380CC4-5D6E-409C-BE32-E72D297353CC}">
              <c16:uniqueId val="{00000006-B807-4322-82ED-2E598DC96D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c:v>
                </c:pt>
                <c:pt idx="3">
                  <c:v>86</c:v>
                </c:pt>
                <c:pt idx="6">
                  <c:v>179</c:v>
                </c:pt>
                <c:pt idx="9">
                  <c:v>142</c:v>
                </c:pt>
                <c:pt idx="12">
                  <c:v>140</c:v>
                </c:pt>
              </c:numCache>
            </c:numRef>
          </c:val>
          <c:extLst>
            <c:ext xmlns:c16="http://schemas.microsoft.com/office/drawing/2014/chart" uri="{C3380CC4-5D6E-409C-BE32-E72D297353CC}">
              <c16:uniqueId val="{00000007-B807-4322-82ED-2E598DC96D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1380</c:v>
                </c:pt>
                <c:pt idx="3">
                  <c:v>1374</c:v>
                </c:pt>
                <c:pt idx="6">
                  <c:v>1474</c:v>
                </c:pt>
                <c:pt idx="9">
                  <c:v>1396</c:v>
                </c:pt>
                <c:pt idx="12">
                  <c:v>1267</c:v>
                </c:pt>
              </c:numCache>
            </c:numRef>
          </c:val>
          <c:extLst>
            <c:ext xmlns:c16="http://schemas.microsoft.com/office/drawing/2014/chart" uri="{C3380CC4-5D6E-409C-BE32-E72D297353CC}">
              <c16:uniqueId val="{00000008-B807-4322-82ED-2E598DC96D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807-4322-82ED-2E598DC96D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3621</c:v>
                </c:pt>
                <c:pt idx="3">
                  <c:v>3398</c:v>
                </c:pt>
                <c:pt idx="6">
                  <c:v>3676</c:v>
                </c:pt>
                <c:pt idx="9">
                  <c:v>3645</c:v>
                </c:pt>
                <c:pt idx="12">
                  <c:v>3602</c:v>
                </c:pt>
              </c:numCache>
            </c:numRef>
          </c:val>
          <c:extLst>
            <c:ext xmlns:c16="http://schemas.microsoft.com/office/drawing/2014/chart" uri="{C3380CC4-5D6E-409C-BE32-E72D297353CC}">
              <c16:uniqueId val="{0000000A-B807-4322-82ED-2E598DC96D4D}"/>
            </c:ext>
          </c:extLst>
        </c:ser>
        <c:dLbls>
          <c:showLegendKey val="0"/>
          <c:showVal val="0"/>
          <c:showCatName val="0"/>
          <c:showSerName val="0"/>
          <c:showPercent val="0"/>
          <c:showBubbleSize val="0"/>
        </c:dLbls>
        <c:gapWidth val="100"/>
        <c:overlap val="100"/>
        <c:axId val="441352264"/>
        <c:axId val="300000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64</c:v>
                </c:pt>
                <c:pt idx="8">
                  <c:v>#N/A</c:v>
                </c:pt>
                <c:pt idx="9">
                  <c:v>#N/A</c:v>
                </c:pt>
                <c:pt idx="10">
                  <c:v>30</c:v>
                </c:pt>
                <c:pt idx="11">
                  <c:v>#N/A</c:v>
                </c:pt>
                <c:pt idx="12">
                  <c:v>#N/A</c:v>
                </c:pt>
                <c:pt idx="13">
                  <c:v>0</c:v>
                </c:pt>
                <c:pt idx="14">
                  <c:v>#N/A</c:v>
                </c:pt>
              </c:numCache>
            </c:numRef>
          </c:val>
          <c:smooth val="0"/>
          <c:extLst>
            <c:ext xmlns:c16="http://schemas.microsoft.com/office/drawing/2014/chart" uri="{C3380CC4-5D6E-409C-BE32-E72D297353CC}">
              <c16:uniqueId val="{0000000B-B807-4322-82ED-2E598DC96D4D}"/>
            </c:ext>
          </c:extLst>
        </c:ser>
        <c:dLbls>
          <c:showLegendKey val="0"/>
          <c:showVal val="0"/>
          <c:showCatName val="0"/>
          <c:showSerName val="0"/>
          <c:showPercent val="0"/>
          <c:showBubbleSize val="0"/>
        </c:dLbls>
        <c:marker val="1"/>
        <c:smooth val="0"/>
        <c:axId val="441352264"/>
        <c:axId val="300000184"/>
      </c:lineChart>
      <c:catAx>
        <c:axId val="44135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0000184"/>
        <c:crosses val="autoZero"/>
        <c:auto val="1"/>
        <c:lblAlgn val="ctr"/>
        <c:lblOffset val="100"/>
        <c:tickLblSkip val="1"/>
        <c:tickMarkSkip val="1"/>
        <c:noMultiLvlLbl val="0"/>
      </c:catAx>
      <c:valAx>
        <c:axId val="300000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35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1191</c:v>
                </c:pt>
                <c:pt idx="1">
                  <c:v>1197</c:v>
                </c:pt>
                <c:pt idx="2">
                  <c:v>1202</c:v>
                </c:pt>
              </c:numCache>
            </c:numRef>
          </c:val>
          <c:extLst>
            <c:ext xmlns:c16="http://schemas.microsoft.com/office/drawing/2014/chart" uri="{C3380CC4-5D6E-409C-BE32-E72D297353CC}">
              <c16:uniqueId val="{00000000-FA5F-4B61-992D-48B501549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602</c:v>
                </c:pt>
                <c:pt idx="1">
                  <c:v>604</c:v>
                </c:pt>
                <c:pt idx="2">
                  <c:v>605</c:v>
                </c:pt>
              </c:numCache>
            </c:numRef>
          </c:val>
          <c:extLst>
            <c:ext xmlns:c16="http://schemas.microsoft.com/office/drawing/2014/chart" uri="{C3380CC4-5D6E-409C-BE32-E72D297353CC}">
              <c16:uniqueId val="{00000001-FA5F-4B61-992D-48B501549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c:v>
                </c:pt>
                <c:pt idx="1">
                  <c:v>186</c:v>
                </c:pt>
                <c:pt idx="2">
                  <c:v>189</c:v>
                </c:pt>
              </c:numCache>
            </c:numRef>
          </c:val>
          <c:extLst>
            <c:ext xmlns:c16="http://schemas.microsoft.com/office/drawing/2014/chart" uri="{C3380CC4-5D6E-409C-BE32-E72D297353CC}">
              <c16:uniqueId val="{00000002-FA5F-4B61-992D-48B5015498BC}"/>
            </c:ext>
          </c:extLst>
        </c:ser>
        <c:dLbls>
          <c:showLegendKey val="0"/>
          <c:showVal val="0"/>
          <c:showCatName val="0"/>
          <c:showSerName val="0"/>
          <c:showPercent val="0"/>
          <c:showBubbleSize val="0"/>
        </c:dLbls>
        <c:gapWidth val="120"/>
        <c:overlap val="100"/>
        <c:axId val="300646864"/>
        <c:axId val="300646472"/>
      </c:barChart>
      <c:catAx>
        <c:axId val="30064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646472"/>
        <c:crosses val="autoZero"/>
        <c:auto val="1"/>
        <c:lblAlgn val="ctr"/>
        <c:lblOffset val="100"/>
        <c:tickLblSkip val="1"/>
        <c:tickMarkSkip val="1"/>
        <c:noMultiLvlLbl val="0"/>
      </c:catAx>
      <c:valAx>
        <c:axId val="300646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064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{496611A6-095C-4F4E-A677-7A73FF9A0E8C}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50F-463B-892E-2130B6850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{51FBE821-23C1-44BD-838A-5CAA074F0063}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0F-463B-892E-2130B6850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{79696186-28FC-4190-A888-D41A237D85E2}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0F-463B-892E-2130B6850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{FC00A9C0-8F43-42E7-A112-7AED66D352BC}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0F-463B-892E-2130B6850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{F18F88AD-D95C-4DF9-9C9E-16D0445F5A2D}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0F-463B-892E-2130B68509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{EC05D94B-56C5-4FD1-9C1F-DB30EBEFB25A}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50F-463B-892E-2130B68509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{75A651CB-3F41-4925-B131-C21B3B75B3F1}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50F-463B-892E-2130B68509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{AB59C315-2A56-4E1B-9A05-B9717CF34E43}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50F-463B-892E-2130B68509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{3A2656B7-B926-444B-86FA-07036A9B5752}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50F-463B-892E-2130B6850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46.3</c:v>
                </c:pt>
                <c:pt idx="16">
                  <c:v>52.9</c:v>
                </c:pt>
                <c:pt idx="24">
                  <c:v>55.1</c:v>
                </c:pt>
                <c:pt idx="32">
                  <c:v>56.9</c:v>
                </c:pt>
              </c:numCache>
            </c:numRef>
          </c:xVal>
          <c:yVal>
            <c:numRef>
              <c:f>公会計指標分析・財政指標組合せ分析表!$BP$51:$DC$51</c:f>
              <c:numCache>
                <c:formatCode>#,##0.0;"▲ "#,##0.0</c:formatCode>
                <c:ptCount val="40"/>
                <c:pt idx="16">
                  <c:v>3</c:v>
                </c:pt>
                <c:pt idx="24">
                  <c:v>1.4</c:v>
                </c:pt>
              </c:numCache>
            </c:numRef>
          </c:yVal>
          <c:smooth val="0"/>
          <c:extLst>
            <c:ext xmlns:c16="http://schemas.microsoft.com/office/drawing/2014/chart" uri="{C3380CC4-5D6E-409C-BE32-E72D297353CC}">
              <c16:uniqueId val="{00000009-550F-463B-892E-2130B68509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{BA7708B9-0AB9-463E-ACEE-72417EF8EE88}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50F-463B-892E-2130B68509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{0D2FA8D2-266C-4A8B-A49E-AEDDB2176A77}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0F-463B-892E-2130B6850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{D9181C2C-4C7C-4827-B215-97E4B21D0E1E}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0F-463B-892E-2130B6850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{BBD63D25-588D-42A5-B873-C3CC8C12F218}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0F-463B-892E-2130B6850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{5E368CB5-64B6-4516-BEDF-D18AC92B78B2}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0F-463B-892E-2130B685094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{9E910AF2-306F-4FC1-93A5-DEBC06C11FF1}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50F-463B-892E-2130B685094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{E16321E5-21AC-443F-95B6-1F611AF73143}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50F-463B-892E-2130B685094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{64C68C94-D5A6-4EED-9A56-310DC9938BF4}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50F-463B-892E-2130B685094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{C4F8BAFD-1BF8-4CB5-80C9-99E2F2A65602}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50F-463B-892E-2130B6850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50F-463B-892E-2130B6850942}"/>
            </c:ext>
          </c:extLst>
        </c:ser>
        <c:dLbls>
          <c:showLegendKey val="0"/>
          <c:showVal val="1"/>
          <c:showCatName val="0"/>
          <c:showSerName val="0"/>
          <c:showPercent val="0"/>
          <c:showBubbleSize val="0"/>
        </c:dLbls>
        <c:axId val="300649216"/>
        <c:axId val="300649608"/>
      </c:scatterChart>
      <c:valAx>
        <c:axId val="300649216"/>
        <c:scaling>
          <c:orientation val="minMax"/>
          <c:max val="60.9"/>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649608"/>
        <c:crosses val="autoZero"/>
        <c:crossBetween val="midCat"/>
      </c:valAx>
      <c:valAx>
        <c:axId val="300649608"/>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649216"/>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{6C4C6ECE-5F47-4CE9-875F-4C651DB5EC4F}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70B-4426-89F0-C3829D404C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{188BB44B-F9B5-4D53-B65B-EF0D7EF6DDD0}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0B-4426-89F0-C3829D404C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{5175BEEE-D0A6-4B9E-8BAE-08BED29E5A64}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0B-4426-89F0-C3829D404C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{E0724AED-F82C-4641-9157-9373251189EF}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0B-4426-89F0-C3829D404C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{F1DAB164-6E97-4C71-AC0B-EA84B65D281F}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0B-4426-89F0-C3829D404CD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{9C84FC86-1003-482D-9925-D436DDEBD03D}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70B-4426-89F0-C3829D404CD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{D5607D32-A0CD-40A2-81A4-0B0E41AF9B84}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70B-4426-89F0-C3829D404CD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{E321B2C0-BDF5-41F2-8BA4-1C8626C66F16}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70B-4426-89F0-C3829D404CD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{35B3F92B-3558-45A9-B84E-D4049AA36140}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70B-4426-89F0-C3829D404C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4.9000000000000004</c:v>
                </c:pt>
                <c:pt idx="16">
                  <c:v>7</c:v>
                </c:pt>
                <c:pt idx="24">
                  <c:v>8.3000000000000007</c:v>
                </c:pt>
                <c:pt idx="32">
                  <c:v>8.4</c:v>
                </c:pt>
              </c:numCache>
            </c:numRef>
          </c:xVal>
          <c:yVal>
            <c:numRef>
              <c:f>公会計指標分析・財政指標組合せ分析表!$BP$73:$DC$73</c:f>
              <c:numCache>
                <c:formatCode>#,##0.0;"▲ "#,##0.0</c:formatCode>
                <c:ptCount val="40"/>
                <c:pt idx="16">
                  <c:v>3</c:v>
                </c:pt>
                <c:pt idx="24">
                  <c:v>1.4</c:v>
                </c:pt>
              </c:numCache>
            </c:numRef>
          </c:yVal>
          <c:smooth val="0"/>
          <c:extLst>
            <c:ext xmlns:c16="http://schemas.microsoft.com/office/drawing/2014/chart" uri="{C3380CC4-5D6E-409C-BE32-E72D297353CC}">
              <c16:uniqueId val="{00000009-070B-4426-89F0-C3829D404C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9.079790698996588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{3520ABFA-81C7-46A5-AD6A-5B10AD4AF3A6}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70B-4426-89F0-C3829D404C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{7E83A15F-7F10-4713-B0D5-EC95C3B4A024}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0B-4426-89F0-C3829D404C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{8D83A35E-C09A-4E78-9690-576C8971B03D}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0B-4426-89F0-C3829D404C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{56B40453-BE52-46E9-8D83-08D48F6D2D9B}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0B-4426-89F0-C3829D404C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{559F663B-BD68-4B80-877F-F82B39DAF17A}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0B-4426-89F0-C3829D404CDC}"/>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{F98C79B2-E58A-4011-9C1D-98D247B4219B}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70B-4426-89F0-C3829D404CDC}"/>
                </c:ext>
              </c:extLst>
            </c:dLbl>
            <c:dLbl>
              <c:idx val="16"/>
              <c:layout>
                <c:manualLayout>
                  <c:x val="-1.8235628084249993E-2"/>
                  <c:y val="-5.295645544544976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{38861516-378E-4B69-8BB4-8FAD4F21DA97}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70B-4426-89F0-C3829D404CDC}"/>
                </c:ext>
              </c:extLst>
            </c:dLbl>
            <c:dLbl>
              <c:idx val="24"/>
              <c:layout>
                <c:manualLayout>
                  <c:x val="-1.8235628084250128E-2"/>
                  <c:y val="-7.187700997392300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{C9593022-DA88-480A-BBA6-B240D8DB7619}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70B-4426-89F0-C3829D404CDC}"/>
                </c:ext>
              </c:extLst>
            </c:dLbl>
            <c:dLbl>
              <c:idx val="32"/>
              <c:layout>
                <c:manualLayout>
                  <c:x val="-3.1570342725075584E-2"/>
                  <c:y val="-3.403555842940688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{F3C55CCA-6B1D-42F4-A661-DCEA642918C0}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70B-4426-89F0-C3829D404C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70B-4426-89F0-C3829D404CDC}"/>
            </c:ext>
          </c:extLst>
        </c:ser>
        <c:dLbls>
          <c:showLegendKey val="0"/>
          <c:showVal val="1"/>
          <c:showCatName val="0"/>
          <c:showSerName val="0"/>
          <c:showPercent val="0"/>
          <c:showBubbleSize val="0"/>
        </c:dLbls>
        <c:axId val="297902056"/>
        <c:axId val="442202832"/>
      </c:scatterChart>
      <c:valAx>
        <c:axId val="297902056"/>
        <c:scaling>
          <c:orientation val="minMax"/>
          <c:max val="8.7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202832"/>
        <c:crosses val="autoZero"/>
        <c:crossBetween val="midCat"/>
      </c:valAx>
      <c:valAx>
        <c:axId val="442202832"/>
        <c:scaling>
          <c:orientation val="minMax"/>
          <c:max val="3.5"/>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902056"/>
        <c:crosses val="autoZero"/>
        <c:crossBetween val="midCat"/>
        <c:majorUnit val="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元利償還金は、前年度に一般廃棄物処分場の整備に係る廃棄物事業債の償還が終了したことにより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百万円減少したが、公営企業債の元利償還金に対する繰入金（準元利償還金）は微増となっている。</a:t>
          </a:r>
        </a:p>
        <a:p>
          <a:r>
            <a:rPr kumimoji="1" lang="ja-JP" altLang="en-US" sz="1400">
              <a:latin typeface="ＭＳ ゴシック" pitchFamily="49" charset="-128"/>
              <a:ea typeface="ＭＳ ゴシック" pitchFamily="49" charset="-128"/>
            </a:rPr>
            <a:t>　一方、算入公債費等は、事業費補正による交付税算入額（清掃費）の減少により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以上から実質公債費比率の分子は９百万円の減となった。今後も、実質公債費比率が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％未満に収まるよう、交付税措置が</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％未満の起債は起こさない方針を堅持していく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満期一括償還地方債の借入は行っていないため、それを目的とした減債基金への積立は行っていない。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将来負担額のほとんどを占める一般会計等に係る地方債の現在高、公営企業債等繰入見込額については、地方債の償還により前年度よりそれぞれ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百万円減少し、将来負担額全体では前年度より</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一方、充当可能財源等は、充当可能基金について土地開発基金（現金分）保有高減少により</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百万円の減、基準財政需要額算入見込額は交付税算入が終了する起債があることで</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その結果、充当可能財源より将来負担額の減少幅の方が大きいことから、将来負担比率の分子はマイナスに転じ良化した。</a:t>
          </a:r>
        </a:p>
        <a:p>
          <a:r>
            <a:rPr kumimoji="1" lang="ja-JP" altLang="en-US" sz="1400">
              <a:latin typeface="ＭＳ ゴシック" pitchFamily="49" charset="-128"/>
              <a:ea typeface="ＭＳ ゴシック" pitchFamily="49" charset="-128"/>
            </a:rPr>
            <a:t>　今後も国・県補助事業や交付税措置率の高い有利な起債を積極的に活用することで、将来負担比率が適正な範囲内に収まるよう努める。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利子分を毎年度積み増しており、取崩しを行っていないため微増となっている。その他の特定目的基金は、利子分を積み増しせずに各経費に充当しており、取崩しを行っていない。以上から、基金残高全体としては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測できない大幅な収入減少や災害等不測の事態における支出に備えるため、また減債基金については既発地方債の償還財源として、現在の規模を今後も維持していく。将来の財政状況を見る中で、今後は財政的に余裕のある年度において減債基金への積み増しを行い、現在の一般会計の地方債残高のうち将来にわたり交付税で措置される分を除いた額以上は保有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利子分を各事業の経費に充て、基金への積み増しは行っていない。また基金取崩しは行っていないため、各基金について増減はない。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各基金は、それぞれの時代の政策目的に応じ造成された果実運用型の基金であり、低金利が続く情勢の中で、現在はその存在意義が薄れている。今後、廃止、統合も含めた検討を行っていく。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予測できない大幅な収入減少や災害等不測の事態における支出増加に備えるため、平時の安易な取崩しは行わず、現在の規模を今後も維持していく。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地方債の償還財源として設けている基金である。将来に備え、今後は財政的に余裕のある年度において積み増しを行い、現在の一般会計の地方債残高のうち、将来にわたり交付税で措置される分を除いた金額以上は保有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当該償却率は低く、全体的にみて類似団体に比べれば村施設の老朽化は進んでいないと言える。これは、近年、大型施設である社会教育施設の建替えや道の駅施設の新築を行ったためである。しかし、学校、保育園、社会体育施設等の等の老朽化が進んでいることから、この比率は徐々に上昇している。今後は、利用状況を踏まえ、公共施設管理計画・個別施設計画に基づく計画的な補修・修繕、また廃止も含めた今後の施設の方向性の検討が必要であ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8" name="テキスト ボックス 57"/>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0" name="直線コネクタ 69"/>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1"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2" name="直線コネクタ 71"/>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3"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4" name="直線コネクタ 73"/>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75"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6" name="フローチャート: 判断 75"/>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7" name="フローチャート: 判断 76"/>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8" name="フローチャート: 判断 77"/>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9" name="フローチャート: 判断 78"/>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0" name="フローチャート: 判断 79"/>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10901</xdr:rowOff>
    </xdr:from>
    <xdr:to>
      <xdr:col>23</xdr:col>
      <xdr:colOff>136525</xdr:colOff>
      <xdr:row>30</xdr:row>
      <xdr:rowOff>112501</xdr:rowOff>
    </xdr:to>
    <xdr:sp macro="" textlink="">
      <xdr:nvSpPr>
        <xdr:cNvPr id="86" name="楕円 85"/>
        <xdr:cNvSpPr/>
      </xdr:nvSpPr>
      <xdr:spPr>
        <a:xfrm>
          <a:off x="47117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33778</xdr:rowOff>
    </xdr:from>
    <xdr:ext cx="405111" cy="259045"/>
    <xdr:sp macro="" textlink="">
      <xdr:nvSpPr>
        <xdr:cNvPr id="87" name="有形固定資産減価償却率該当値テキスト"/>
        <xdr:cNvSpPr txBox="1"/>
      </xdr:nvSpPr>
      <xdr:spPr>
        <a:xfrm>
          <a:off x="4813300" y="57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149966</xdr:rowOff>
    </xdr:from>
    <xdr:to>
      <xdr:col>19</xdr:col>
      <xdr:colOff>187325</xdr:colOff>
      <xdr:row>30</xdr:row>
      <xdr:rowOff>80116</xdr:rowOff>
    </xdr:to>
    <xdr:sp macro="" textlink="">
      <xdr:nvSpPr>
        <xdr:cNvPr id="88" name="楕円 87"/>
        <xdr:cNvSpPr/>
      </xdr:nvSpPr>
      <xdr:spPr>
        <a:xfrm>
          <a:off x="4000500" y="5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29316</xdr:rowOff>
    </xdr:from>
    <xdr:to>
      <xdr:col>23</xdr:col>
      <xdr:colOff>85725</xdr:colOff>
      <xdr:row>30</xdr:row>
      <xdr:rowOff>61701</xdr:rowOff>
    </xdr:to>
    <xdr:cxnSp macro="">
      <xdr:nvCxnSpPr>
        <xdr:cNvPr id="89" name="直線コネクタ 88"/>
        <xdr:cNvCxnSpPr/>
      </xdr:nvCxnSpPr>
      <xdr:spPr>
        <a:xfrm>
          <a:off x="4051300" y="5944341"/>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110384</xdr:rowOff>
    </xdr:from>
    <xdr:to>
      <xdr:col>15</xdr:col>
      <xdr:colOff>187325</xdr:colOff>
      <xdr:row>30</xdr:row>
      <xdr:rowOff>40534</xdr:rowOff>
    </xdr:to>
    <xdr:sp macro="" textlink="">
      <xdr:nvSpPr>
        <xdr:cNvPr id="90" name="楕円 89"/>
        <xdr:cNvSpPr/>
      </xdr:nvSpPr>
      <xdr:spPr>
        <a:xfrm>
          <a:off x="3238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161184</xdr:rowOff>
    </xdr:from>
    <xdr:to>
      <xdr:col>19</xdr:col>
      <xdr:colOff>136525</xdr:colOff>
      <xdr:row>30</xdr:row>
      <xdr:rowOff>29316</xdr:rowOff>
    </xdr:to>
    <xdr:cxnSp macro="">
      <xdr:nvCxnSpPr>
        <xdr:cNvPr id="91" name="直線コネクタ 90"/>
        <xdr:cNvCxnSpPr/>
      </xdr:nvCxnSpPr>
      <xdr:spPr>
        <a:xfrm>
          <a:off x="3289300" y="5904759"/>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163089</xdr:rowOff>
    </xdr:from>
    <xdr:to>
      <xdr:col>11</xdr:col>
      <xdr:colOff>187325</xdr:colOff>
      <xdr:row>29</xdr:row>
      <xdr:rowOff>93239</xdr:rowOff>
    </xdr:to>
    <xdr:sp macro="" textlink="">
      <xdr:nvSpPr>
        <xdr:cNvPr id="92" name="楕円 91"/>
        <xdr:cNvSpPr/>
      </xdr:nvSpPr>
      <xdr:spPr>
        <a:xfrm>
          <a:off x="2476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42439</xdr:rowOff>
    </xdr:from>
    <xdr:to>
      <xdr:col>15</xdr:col>
      <xdr:colOff>136525</xdr:colOff>
      <xdr:row>29</xdr:row>
      <xdr:rowOff>161184</xdr:rowOff>
    </xdr:to>
    <xdr:cxnSp macro="">
      <xdr:nvCxnSpPr>
        <xdr:cNvPr id="93" name="直線コネクタ 92"/>
        <xdr:cNvCxnSpPr/>
      </xdr:nvCxnSpPr>
      <xdr:spPr>
        <a:xfrm>
          <a:off x="2527300" y="5786014"/>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4"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95"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96"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7"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96643</xdr:rowOff>
    </xdr:from>
    <xdr:ext cx="405111" cy="259045"/>
    <xdr:sp macro="" textlink="">
      <xdr:nvSpPr>
        <xdr:cNvPr id="98" name="n_1mainValue有形固定資産減価償却率"/>
        <xdr:cNvSpPr txBox="1"/>
      </xdr:nvSpPr>
      <xdr:spPr>
        <a:xfrm>
          <a:off x="3836044" y="566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57061</xdr:rowOff>
    </xdr:from>
    <xdr:ext cx="405111" cy="259045"/>
    <xdr:sp macro="" textlink="">
      <xdr:nvSpPr>
        <xdr:cNvPr id="99" name="n_2mainValue有形固定資産減価償却率"/>
        <xdr:cNvSpPr txBox="1"/>
      </xdr:nvSpPr>
      <xdr:spPr>
        <a:xfrm>
          <a:off x="3086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109766</xdr:rowOff>
    </xdr:from>
    <xdr:ext cx="405111" cy="259045"/>
    <xdr:sp macro="" textlink="">
      <xdr:nvSpPr>
        <xdr:cNvPr id="100" name="n_3mainValue有形固定資産減価償却率"/>
        <xdr:cNvSpPr txBox="1"/>
      </xdr:nvSpPr>
      <xdr:spPr>
        <a:xfrm>
          <a:off x="2324744" y="551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103.8</a:t>
          </a:r>
          <a:r>
            <a:rPr kumimoji="1" lang="ja-JP" altLang="en-US" sz="1100">
              <a:latin typeface="ＭＳ Ｐゴシック" panose="020B0600070205080204" pitchFamily="50" charset="-128"/>
              <a:ea typeface="ＭＳ Ｐゴシック" panose="020B0600070205080204" pitchFamily="50" charset="-128"/>
            </a:rPr>
            <a:t>ポイント低く、実質債務（将来負担額－充当可能財源）の債務償還に充当できる一般財源に対する比率は類似団体より相対的に低いと言える。これは充当可能財源である基金や起債に対する交付税措置見込額が十分あるためである。従って、今後も基金の積み増しを行ったり、起債の借入に当たっては交付税措置が十分あるものを活用するなど、将来の負担を十分にシミュレーションしながら財政運営を行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1" name="直線コネクタ 130"/>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2"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3" name="直線コネクタ 132"/>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36"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7" name="フローチャート: 判断 136"/>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8" name="フローチャート: 判断 137"/>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9" name="フローチャート: 判断 138"/>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0" name="フローチャート: 判断 139"/>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1" name="フローチャート: 判断 140"/>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104539</xdr:rowOff>
    </xdr:from>
    <xdr:to>
      <xdr:col>76</xdr:col>
      <xdr:colOff>73025</xdr:colOff>
      <xdr:row>29</xdr:row>
      <xdr:rowOff>34689</xdr:rowOff>
    </xdr:to>
    <xdr:sp macro="" textlink="">
      <xdr:nvSpPr>
        <xdr:cNvPr id="147" name="楕円 146"/>
        <xdr:cNvSpPr/>
      </xdr:nvSpPr>
      <xdr:spPr>
        <a:xfrm>
          <a:off x="14744700" y="56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127416</xdr:rowOff>
    </xdr:from>
    <xdr:ext cx="469744" cy="259045"/>
    <xdr:sp macro="" textlink="">
      <xdr:nvSpPr>
        <xdr:cNvPr id="148" name="債務償還比率該当値テキスト"/>
        <xdr:cNvSpPr txBox="1"/>
      </xdr:nvSpPr>
      <xdr:spPr>
        <a:xfrm>
          <a:off x="14846300" y="552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107469</xdr:rowOff>
    </xdr:from>
    <xdr:to>
      <xdr:col>72</xdr:col>
      <xdr:colOff>123825</xdr:colOff>
      <xdr:row>29</xdr:row>
      <xdr:rowOff>37619</xdr:rowOff>
    </xdr:to>
    <xdr:sp macro="" textlink="">
      <xdr:nvSpPr>
        <xdr:cNvPr id="149" name="楕円 148"/>
        <xdr:cNvSpPr/>
      </xdr:nvSpPr>
      <xdr:spPr>
        <a:xfrm>
          <a:off x="14033500" y="5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155339</xdr:rowOff>
    </xdr:from>
    <xdr:to>
      <xdr:col>76</xdr:col>
      <xdr:colOff>22225</xdr:colOff>
      <xdr:row>28</xdr:row>
      <xdr:rowOff>158269</xdr:rowOff>
    </xdr:to>
    <xdr:cxnSp macro="">
      <xdr:nvCxnSpPr>
        <xdr:cNvPr id="150" name="直線コネクタ 149"/>
        <xdr:cNvCxnSpPr/>
      </xdr:nvCxnSpPr>
      <xdr:spPr>
        <a:xfrm flipV="1">
          <a:off x="14084300" y="5727464"/>
          <a:ext cx="7112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118418</xdr:rowOff>
    </xdr:from>
    <xdr:to>
      <xdr:col>68</xdr:col>
      <xdr:colOff>123825</xdr:colOff>
      <xdr:row>29</xdr:row>
      <xdr:rowOff>48568</xdr:rowOff>
    </xdr:to>
    <xdr:sp macro="" textlink="">
      <xdr:nvSpPr>
        <xdr:cNvPr id="151" name="楕円 150"/>
        <xdr:cNvSpPr/>
      </xdr:nvSpPr>
      <xdr:spPr>
        <a:xfrm>
          <a:off x="13271500" y="56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158269</xdr:rowOff>
    </xdr:from>
    <xdr:to>
      <xdr:col>72</xdr:col>
      <xdr:colOff>73025</xdr:colOff>
      <xdr:row>28</xdr:row>
      <xdr:rowOff>169218</xdr:rowOff>
    </xdr:to>
    <xdr:cxnSp macro="">
      <xdr:nvCxnSpPr>
        <xdr:cNvPr id="152" name="直線コネクタ 151"/>
        <xdr:cNvCxnSpPr/>
      </xdr:nvCxnSpPr>
      <xdr:spPr>
        <a:xfrm flipV="1">
          <a:off x="13322300" y="5730394"/>
          <a:ext cx="762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49639</xdr:rowOff>
    </xdr:from>
    <xdr:to>
      <xdr:col>64</xdr:col>
      <xdr:colOff>123825</xdr:colOff>
      <xdr:row>28</xdr:row>
      <xdr:rowOff>151239</xdr:rowOff>
    </xdr:to>
    <xdr:sp macro="" textlink="">
      <xdr:nvSpPr>
        <xdr:cNvPr id="153" name="楕円 152"/>
        <xdr:cNvSpPr/>
      </xdr:nvSpPr>
      <xdr:spPr>
        <a:xfrm>
          <a:off x="12509500" y="56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100439</xdr:rowOff>
    </xdr:from>
    <xdr:to>
      <xdr:col>68</xdr:col>
      <xdr:colOff>73025</xdr:colOff>
      <xdr:row>28</xdr:row>
      <xdr:rowOff>169218</xdr:rowOff>
    </xdr:to>
    <xdr:cxnSp macro="">
      <xdr:nvCxnSpPr>
        <xdr:cNvPr id="154" name="直線コネクタ 153"/>
        <xdr:cNvCxnSpPr/>
      </xdr:nvCxnSpPr>
      <xdr:spPr>
        <a:xfrm>
          <a:off x="12560300" y="5672564"/>
          <a:ext cx="762000" cy="6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73542</xdr:rowOff>
    </xdr:from>
    <xdr:to>
      <xdr:col>60</xdr:col>
      <xdr:colOff>123825</xdr:colOff>
      <xdr:row>29</xdr:row>
      <xdr:rowOff>3692</xdr:rowOff>
    </xdr:to>
    <xdr:sp macro="" textlink="">
      <xdr:nvSpPr>
        <xdr:cNvPr id="155" name="楕円 154"/>
        <xdr:cNvSpPr/>
      </xdr:nvSpPr>
      <xdr:spPr>
        <a:xfrm>
          <a:off x="11747500" y="56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100439</xdr:rowOff>
    </xdr:from>
    <xdr:to>
      <xdr:col>64</xdr:col>
      <xdr:colOff>73025</xdr:colOff>
      <xdr:row>28</xdr:row>
      <xdr:rowOff>124342</xdr:rowOff>
    </xdr:to>
    <xdr:cxnSp macro="">
      <xdr:nvCxnSpPr>
        <xdr:cNvPr id="156" name="直線コネクタ 155"/>
        <xdr:cNvCxnSpPr/>
      </xdr:nvCxnSpPr>
      <xdr:spPr>
        <a:xfrm flipV="1">
          <a:off x="11798300" y="5672564"/>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57"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58"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59"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0"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54146</xdr:rowOff>
    </xdr:from>
    <xdr:ext cx="469744" cy="259045"/>
    <xdr:sp macro="" textlink="">
      <xdr:nvSpPr>
        <xdr:cNvPr id="161" name="n_1mainValue債務償還比率"/>
        <xdr:cNvSpPr txBox="1"/>
      </xdr:nvSpPr>
      <xdr:spPr>
        <a:xfrm>
          <a:off x="13836727" y="545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65095</xdr:rowOff>
    </xdr:from>
    <xdr:ext cx="469744" cy="259045"/>
    <xdr:sp macro="" textlink="">
      <xdr:nvSpPr>
        <xdr:cNvPr id="162" name="n_2mainValue債務償還比率"/>
        <xdr:cNvSpPr txBox="1"/>
      </xdr:nvSpPr>
      <xdr:spPr>
        <a:xfrm>
          <a:off x="13087427" y="546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167766</xdr:rowOff>
    </xdr:from>
    <xdr:ext cx="469744" cy="259045"/>
    <xdr:sp macro="" textlink="">
      <xdr:nvSpPr>
        <xdr:cNvPr id="163" name="n_3mainValue債務償還比率"/>
        <xdr:cNvSpPr txBox="1"/>
      </xdr:nvSpPr>
      <xdr:spPr>
        <a:xfrm>
          <a:off x="12325427" y="539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20219</xdr:rowOff>
    </xdr:from>
    <xdr:ext cx="469744" cy="259045"/>
    <xdr:sp macro="" textlink="">
      <xdr:nvSpPr>
        <xdr:cNvPr id="164" name="n_4mainValue債務償還比率"/>
        <xdr:cNvSpPr txBox="1"/>
      </xdr:nvSpPr>
      <xdr:spPr>
        <a:xfrm>
          <a:off x="11563427" y="54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43378</xdr:rowOff>
    </xdr:from>
    <xdr:ext cx="405111" cy="259045"/>
    <xdr:sp macro="" textlink="">
      <xdr:nvSpPr>
        <xdr:cNvPr id="75" name="【道路】&#10;有形固定資産減価償却率該当値テキスト"/>
        <xdr:cNvSpPr txBox="1"/>
      </xdr:nvSpPr>
      <xdr:spPr>
        <a:xfrm>
          <a:off x="4673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71301</xdr:rowOff>
    </xdr:to>
    <xdr:cxnSp macro="">
      <xdr:nvCxnSpPr>
        <xdr:cNvPr id="77" name="直線コネクタ 76"/>
        <xdr:cNvCxnSpPr/>
      </xdr:nvCxnSpPr>
      <xdr:spPr>
        <a:xfrm>
          <a:off x="3797300" y="656517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156028</xdr:rowOff>
    </xdr:from>
    <xdr:to>
      <xdr:col>15</xdr:col>
      <xdr:colOff>101600</xdr:colOff>
      <xdr:row>38</xdr:row>
      <xdr:rowOff>86178</xdr:rowOff>
    </xdr:to>
    <xdr:sp macro="" textlink="">
      <xdr:nvSpPr>
        <xdr:cNvPr id="78" name="楕円 77"/>
        <xdr:cNvSpPr/>
      </xdr:nvSpPr>
      <xdr:spPr>
        <a:xfrm>
          <a:off x="2857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35378</xdr:rowOff>
    </xdr:from>
    <xdr:to>
      <xdr:col>19</xdr:col>
      <xdr:colOff>177800</xdr:colOff>
      <xdr:row>38</xdr:row>
      <xdr:rowOff>50074</xdr:rowOff>
    </xdr:to>
    <xdr:cxnSp macro="">
      <xdr:nvCxnSpPr>
        <xdr:cNvPr id="79" name="直線コネクタ 78"/>
        <xdr:cNvCxnSpPr/>
      </xdr:nvCxnSpPr>
      <xdr:spPr>
        <a:xfrm>
          <a:off x="2908300" y="65504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138067</xdr:rowOff>
    </xdr:from>
    <xdr:to>
      <xdr:col>10</xdr:col>
      <xdr:colOff>165100</xdr:colOff>
      <xdr:row>38</xdr:row>
      <xdr:rowOff>68218</xdr:rowOff>
    </xdr:to>
    <xdr:sp macro="" textlink="">
      <xdr:nvSpPr>
        <xdr:cNvPr id="80" name="楕円 79"/>
        <xdr:cNvSpPr/>
      </xdr:nvSpPr>
      <xdr:spPr>
        <a:xfrm>
          <a:off x="1968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17417</xdr:rowOff>
    </xdr:from>
    <xdr:to>
      <xdr:col>15</xdr:col>
      <xdr:colOff>50800</xdr:colOff>
      <xdr:row>38</xdr:row>
      <xdr:rowOff>35378</xdr:rowOff>
    </xdr:to>
    <xdr:cxnSp macro="">
      <xdr:nvCxnSpPr>
        <xdr:cNvPr id="81" name="直線コネクタ 80"/>
        <xdr:cNvCxnSpPr/>
      </xdr:nvCxnSpPr>
      <xdr:spPr>
        <a:xfrm>
          <a:off x="2019300" y="65325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2"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3"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4"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117401</xdr:rowOff>
    </xdr:from>
    <xdr:ext cx="405111" cy="259045"/>
    <xdr:sp macro="" textlink="">
      <xdr:nvSpPr>
        <xdr:cNvPr id="86" name="n_1mainValue【道路】&#10;有形固定資産減価償却率"/>
        <xdr:cNvSpPr txBox="1"/>
      </xdr:nvSpPr>
      <xdr:spPr>
        <a:xfrm>
          <a:off x="3582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7" name="n_2main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84744</xdr:rowOff>
    </xdr:from>
    <xdr:ext cx="405111" cy="259045"/>
    <xdr:sp macro="" textlink="">
      <xdr:nvSpPr>
        <xdr:cNvPr id="88" name="n_3mainValue【道路】&#10;有形固定資産減価償却率"/>
        <xdr:cNvSpPr txBox="1"/>
      </xdr:nvSpPr>
      <xdr:spPr>
        <a:xfrm>
          <a:off x="1816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122418</xdr:rowOff>
    </xdr:from>
    <xdr:to>
      <xdr:col>55</xdr:col>
      <xdr:colOff>50800</xdr:colOff>
      <xdr:row>41</xdr:row>
      <xdr:rowOff>52568</xdr:rowOff>
    </xdr:to>
    <xdr:sp macro="" textlink="">
      <xdr:nvSpPr>
        <xdr:cNvPr id="128" name="楕円 127"/>
        <xdr:cNvSpPr/>
      </xdr:nvSpPr>
      <xdr:spPr>
        <a:xfrm>
          <a:off x="10426700" y="69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100845</xdr:rowOff>
    </xdr:from>
    <xdr:ext cx="534377" cy="259045"/>
    <xdr:sp macro="" textlink="">
      <xdr:nvSpPr>
        <xdr:cNvPr id="129" name="【道路】&#10;一人当たり延長該当値テキスト"/>
        <xdr:cNvSpPr txBox="1"/>
      </xdr:nvSpPr>
      <xdr:spPr>
        <a:xfrm>
          <a:off x="10515600" y="69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123195</xdr:rowOff>
    </xdr:from>
    <xdr:to>
      <xdr:col>50</xdr:col>
      <xdr:colOff>165100</xdr:colOff>
      <xdr:row>41</xdr:row>
      <xdr:rowOff>53345</xdr:rowOff>
    </xdr:to>
    <xdr:sp macro="" textlink="">
      <xdr:nvSpPr>
        <xdr:cNvPr id="130" name="楕円 129"/>
        <xdr:cNvSpPr/>
      </xdr:nvSpPr>
      <xdr:spPr>
        <a:xfrm>
          <a:off x="9588500" y="69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1768</xdr:rowOff>
    </xdr:from>
    <xdr:to>
      <xdr:col>55</xdr:col>
      <xdr:colOff>0</xdr:colOff>
      <xdr:row>41</xdr:row>
      <xdr:rowOff>2545</xdr:rowOff>
    </xdr:to>
    <xdr:cxnSp macro="">
      <xdr:nvCxnSpPr>
        <xdr:cNvPr id="131" name="直線コネクタ 130"/>
        <xdr:cNvCxnSpPr/>
      </xdr:nvCxnSpPr>
      <xdr:spPr>
        <a:xfrm flipV="1">
          <a:off x="9639300" y="703121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124167</xdr:rowOff>
    </xdr:from>
    <xdr:to>
      <xdr:col>46</xdr:col>
      <xdr:colOff>38100</xdr:colOff>
      <xdr:row>41</xdr:row>
      <xdr:rowOff>54317</xdr:rowOff>
    </xdr:to>
    <xdr:sp macro="" textlink="">
      <xdr:nvSpPr>
        <xdr:cNvPr id="132" name="楕円 131"/>
        <xdr:cNvSpPr/>
      </xdr:nvSpPr>
      <xdr:spPr>
        <a:xfrm>
          <a:off x="8699500" y="69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2545</xdr:rowOff>
    </xdr:from>
    <xdr:to>
      <xdr:col>50</xdr:col>
      <xdr:colOff>114300</xdr:colOff>
      <xdr:row>41</xdr:row>
      <xdr:rowOff>3517</xdr:rowOff>
    </xdr:to>
    <xdr:cxnSp macro="">
      <xdr:nvCxnSpPr>
        <xdr:cNvPr id="133" name="直線コネクタ 132"/>
        <xdr:cNvCxnSpPr/>
      </xdr:nvCxnSpPr>
      <xdr:spPr>
        <a:xfrm flipV="1">
          <a:off x="8750300" y="703199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128198</xdr:rowOff>
    </xdr:from>
    <xdr:to>
      <xdr:col>41</xdr:col>
      <xdr:colOff>101600</xdr:colOff>
      <xdr:row>41</xdr:row>
      <xdr:rowOff>58348</xdr:rowOff>
    </xdr:to>
    <xdr:sp macro="" textlink="">
      <xdr:nvSpPr>
        <xdr:cNvPr id="134" name="楕円 133"/>
        <xdr:cNvSpPr/>
      </xdr:nvSpPr>
      <xdr:spPr>
        <a:xfrm>
          <a:off x="7810500" y="69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3517</xdr:rowOff>
    </xdr:from>
    <xdr:to>
      <xdr:col>45</xdr:col>
      <xdr:colOff>177800</xdr:colOff>
      <xdr:row>41</xdr:row>
      <xdr:rowOff>7548</xdr:rowOff>
    </xdr:to>
    <xdr:cxnSp macro="">
      <xdr:nvCxnSpPr>
        <xdr:cNvPr id="135" name="直線コネクタ 134"/>
        <xdr:cNvCxnSpPr/>
      </xdr:nvCxnSpPr>
      <xdr:spPr>
        <a:xfrm flipV="1">
          <a:off x="7861300" y="7032967"/>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44472</xdr:rowOff>
    </xdr:from>
    <xdr:ext cx="534377" cy="259045"/>
    <xdr:sp macro="" textlink="">
      <xdr:nvSpPr>
        <xdr:cNvPr id="140" name="n_1mainValue【道路】&#10;一人当たり延長"/>
        <xdr:cNvSpPr txBox="1"/>
      </xdr:nvSpPr>
      <xdr:spPr>
        <a:xfrm>
          <a:off x="9359411" y="707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45444</xdr:rowOff>
    </xdr:from>
    <xdr:ext cx="534377" cy="259045"/>
    <xdr:sp macro="" textlink="">
      <xdr:nvSpPr>
        <xdr:cNvPr id="141" name="n_2mainValue【道路】&#10;一人当たり延長"/>
        <xdr:cNvSpPr txBox="1"/>
      </xdr:nvSpPr>
      <xdr:spPr>
        <a:xfrm>
          <a:off x="8483111" y="70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49475</xdr:rowOff>
    </xdr:from>
    <xdr:ext cx="534377" cy="259045"/>
    <xdr:sp macro="" textlink="">
      <xdr:nvSpPr>
        <xdr:cNvPr id="142" name="n_3mainValue【道路】&#10;一人当たり延長"/>
        <xdr:cNvSpPr txBox="1"/>
      </xdr:nvSpPr>
      <xdr:spPr>
        <a:xfrm>
          <a:off x="7594111" y="70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4" name="楕円 183"/>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85" name="【橋りょう・トンネル】&#10;有形固定資産減価償却率該当値テキスト"/>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6" name="楕円 185"/>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130628</xdr:rowOff>
    </xdr:to>
    <xdr:cxnSp macro="">
      <xdr:nvCxnSpPr>
        <xdr:cNvPr id="187" name="直線コネクタ 186"/>
        <xdr:cNvCxnSpPr/>
      </xdr:nvCxnSpPr>
      <xdr:spPr>
        <a:xfrm>
          <a:off x="3797300" y="105613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88" name="楕円 187"/>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102870</xdr:rowOff>
    </xdr:to>
    <xdr:cxnSp macro="">
      <xdr:nvCxnSpPr>
        <xdr:cNvPr id="189" name="直線コネクタ 188"/>
        <xdr:cNvCxnSpPr/>
      </xdr:nvCxnSpPr>
      <xdr:spPr>
        <a:xfrm>
          <a:off x="2908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0" name="楕円 189"/>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99604</xdr:rowOff>
    </xdr:to>
    <xdr:cxnSp macro="">
      <xdr:nvCxnSpPr>
        <xdr:cNvPr id="191" name="直線コネクタ 190"/>
        <xdr:cNvCxnSpPr/>
      </xdr:nvCxnSpPr>
      <xdr:spPr>
        <a:xfrm>
          <a:off x="2019300" y="10538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96" name="n_1mainValue【橋りょう・トンネ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97" name="n_2mainValue【橋りょう・トンネ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8" name="n_3mainValue【橋りょう・トンネル】&#10;有形固定資産減価償却率"/>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70055</xdr:rowOff>
    </xdr:from>
    <xdr:to>
      <xdr:col>55</xdr:col>
      <xdr:colOff>50800</xdr:colOff>
      <xdr:row>64</xdr:row>
      <xdr:rowOff>205</xdr:rowOff>
    </xdr:to>
    <xdr:sp macro="" textlink="">
      <xdr:nvSpPr>
        <xdr:cNvPr id="238" name="楕円 237"/>
        <xdr:cNvSpPr/>
      </xdr:nvSpPr>
      <xdr:spPr>
        <a:xfrm>
          <a:off x="10426700" y="108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162959</xdr:rowOff>
    </xdr:from>
    <xdr:ext cx="599010" cy="259045"/>
    <xdr:sp macro="" textlink="">
      <xdr:nvSpPr>
        <xdr:cNvPr id="239" name="【橋りょう・トンネル】&#10;一人当たり有形固定資産（償却資産）額該当値テキスト"/>
        <xdr:cNvSpPr txBox="1"/>
      </xdr:nvSpPr>
      <xdr:spPr>
        <a:xfrm>
          <a:off x="10515600" y="1079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70525</xdr:rowOff>
    </xdr:from>
    <xdr:to>
      <xdr:col>50</xdr:col>
      <xdr:colOff>165100</xdr:colOff>
      <xdr:row>64</xdr:row>
      <xdr:rowOff>675</xdr:rowOff>
    </xdr:to>
    <xdr:sp macro="" textlink="">
      <xdr:nvSpPr>
        <xdr:cNvPr id="240" name="楕円 239"/>
        <xdr:cNvSpPr/>
      </xdr:nvSpPr>
      <xdr:spPr>
        <a:xfrm>
          <a:off x="9588500" y="10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120855</xdr:rowOff>
    </xdr:from>
    <xdr:to>
      <xdr:col>55</xdr:col>
      <xdr:colOff>0</xdr:colOff>
      <xdr:row>63</xdr:row>
      <xdr:rowOff>121325</xdr:rowOff>
    </xdr:to>
    <xdr:cxnSp macro="">
      <xdr:nvCxnSpPr>
        <xdr:cNvPr id="241" name="直線コネクタ 240"/>
        <xdr:cNvCxnSpPr/>
      </xdr:nvCxnSpPr>
      <xdr:spPr>
        <a:xfrm flipV="1">
          <a:off x="9639300" y="1092220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73815</xdr:rowOff>
    </xdr:from>
    <xdr:to>
      <xdr:col>46</xdr:col>
      <xdr:colOff>38100</xdr:colOff>
      <xdr:row>64</xdr:row>
      <xdr:rowOff>3965</xdr:rowOff>
    </xdr:to>
    <xdr:sp macro="" textlink="">
      <xdr:nvSpPr>
        <xdr:cNvPr id="242" name="楕円 241"/>
        <xdr:cNvSpPr/>
      </xdr:nvSpPr>
      <xdr:spPr>
        <a:xfrm>
          <a:off x="8699500" y="108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121325</xdr:rowOff>
    </xdr:from>
    <xdr:to>
      <xdr:col>50</xdr:col>
      <xdr:colOff>114300</xdr:colOff>
      <xdr:row>63</xdr:row>
      <xdr:rowOff>124615</xdr:rowOff>
    </xdr:to>
    <xdr:cxnSp macro="">
      <xdr:nvCxnSpPr>
        <xdr:cNvPr id="243" name="直線コネクタ 242"/>
        <xdr:cNvCxnSpPr/>
      </xdr:nvCxnSpPr>
      <xdr:spPr>
        <a:xfrm flipV="1">
          <a:off x="8750300" y="10922675"/>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75842</xdr:rowOff>
    </xdr:from>
    <xdr:to>
      <xdr:col>41</xdr:col>
      <xdr:colOff>101600</xdr:colOff>
      <xdr:row>64</xdr:row>
      <xdr:rowOff>5992</xdr:rowOff>
    </xdr:to>
    <xdr:sp macro="" textlink="">
      <xdr:nvSpPr>
        <xdr:cNvPr id="244" name="楕円 243"/>
        <xdr:cNvSpPr/>
      </xdr:nvSpPr>
      <xdr:spPr>
        <a:xfrm>
          <a:off x="7810500" y="108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124615</xdr:rowOff>
    </xdr:from>
    <xdr:to>
      <xdr:col>45</xdr:col>
      <xdr:colOff>177800</xdr:colOff>
      <xdr:row>63</xdr:row>
      <xdr:rowOff>126642</xdr:rowOff>
    </xdr:to>
    <xdr:cxnSp macro="">
      <xdr:nvCxnSpPr>
        <xdr:cNvPr id="245" name="直線コネクタ 244"/>
        <xdr:cNvCxnSpPr/>
      </xdr:nvCxnSpPr>
      <xdr:spPr>
        <a:xfrm flipV="1">
          <a:off x="7861300" y="10925965"/>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163252</xdr:rowOff>
    </xdr:from>
    <xdr:ext cx="599010" cy="259045"/>
    <xdr:sp macro="" textlink="">
      <xdr:nvSpPr>
        <xdr:cNvPr id="250" name="n_1mainValue【橋りょう・トンネル】&#10;一人当たり有形固定資産（償却資産）額"/>
        <xdr:cNvSpPr txBox="1"/>
      </xdr:nvSpPr>
      <xdr:spPr>
        <a:xfrm>
          <a:off x="9327095" y="109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166542</xdr:rowOff>
    </xdr:from>
    <xdr:ext cx="599010" cy="259045"/>
    <xdr:sp macro="" textlink="">
      <xdr:nvSpPr>
        <xdr:cNvPr id="251" name="n_2mainValue【橋りょう・トンネル】&#10;一人当たり有形固定資産（償却資産）額"/>
        <xdr:cNvSpPr txBox="1"/>
      </xdr:nvSpPr>
      <xdr:spPr>
        <a:xfrm>
          <a:off x="8450795" y="109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168569</xdr:rowOff>
    </xdr:from>
    <xdr:ext cx="599010" cy="259045"/>
    <xdr:sp macro="" textlink="">
      <xdr:nvSpPr>
        <xdr:cNvPr id="252" name="n_3mainValue【橋りょう・トンネル】&#10;一人当たり有形固定資産（償却資産）額"/>
        <xdr:cNvSpPr txBox="1"/>
      </xdr:nvSpPr>
      <xdr:spPr>
        <a:xfrm>
          <a:off x="7561795" y="109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83"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294" name="楕円 293"/>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144071</xdr:rowOff>
    </xdr:from>
    <xdr:ext cx="405111" cy="259045"/>
    <xdr:sp macro="" textlink="">
      <xdr:nvSpPr>
        <xdr:cNvPr id="295" name="【公営住宅】&#10;有形固定資産減価償却率該当値テキスト"/>
        <xdr:cNvSpPr txBox="1"/>
      </xdr:nvSpPr>
      <xdr:spPr>
        <a:xfrm>
          <a:off x="4673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46082</xdr:rowOff>
    </xdr:from>
    <xdr:to>
      <xdr:col>20</xdr:col>
      <xdr:colOff>38100</xdr:colOff>
      <xdr:row>80</xdr:row>
      <xdr:rowOff>147682</xdr:rowOff>
    </xdr:to>
    <xdr:sp macro="" textlink="">
      <xdr:nvSpPr>
        <xdr:cNvPr id="296" name="楕円 295"/>
        <xdr:cNvSpPr/>
      </xdr:nvSpPr>
      <xdr:spPr>
        <a:xfrm>
          <a:off x="3746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96882</xdr:rowOff>
    </xdr:from>
    <xdr:to>
      <xdr:col>24</xdr:col>
      <xdr:colOff>63500</xdr:colOff>
      <xdr:row>81</xdr:row>
      <xdr:rowOff>544</xdr:rowOff>
    </xdr:to>
    <xdr:cxnSp macro="">
      <xdr:nvCxnSpPr>
        <xdr:cNvPr id="297" name="直線コネクタ 296"/>
        <xdr:cNvCxnSpPr/>
      </xdr:nvCxnSpPr>
      <xdr:spPr>
        <a:xfrm>
          <a:off x="3797300" y="138128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39551</xdr:rowOff>
    </xdr:from>
    <xdr:to>
      <xdr:col>15</xdr:col>
      <xdr:colOff>101600</xdr:colOff>
      <xdr:row>79</xdr:row>
      <xdr:rowOff>141151</xdr:rowOff>
    </xdr:to>
    <xdr:sp macro="" textlink="">
      <xdr:nvSpPr>
        <xdr:cNvPr id="298" name="楕円 297"/>
        <xdr:cNvSpPr/>
      </xdr:nvSpPr>
      <xdr:spPr>
        <a:xfrm>
          <a:off x="2857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90351</xdr:rowOff>
    </xdr:from>
    <xdr:to>
      <xdr:col>19</xdr:col>
      <xdr:colOff>177800</xdr:colOff>
      <xdr:row>80</xdr:row>
      <xdr:rowOff>96882</xdr:rowOff>
    </xdr:to>
    <xdr:cxnSp macro="">
      <xdr:nvCxnSpPr>
        <xdr:cNvPr id="299" name="直線コネクタ 298"/>
        <xdr:cNvCxnSpPr/>
      </xdr:nvCxnSpPr>
      <xdr:spPr>
        <a:xfrm>
          <a:off x="2908300" y="1363490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300" name="楕円 299"/>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79</xdr:row>
      <xdr:rowOff>90351</xdr:rowOff>
    </xdr:to>
    <xdr:cxnSp macro="">
      <xdr:nvCxnSpPr>
        <xdr:cNvPr id="301" name="直線コネクタ 300"/>
        <xdr:cNvCxnSpPr/>
      </xdr:nvCxnSpPr>
      <xdr:spPr>
        <a:xfrm>
          <a:off x="2019300" y="1355978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02"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03"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04"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164209</xdr:rowOff>
    </xdr:from>
    <xdr:ext cx="405111" cy="259045"/>
    <xdr:sp macro="" textlink="">
      <xdr:nvSpPr>
        <xdr:cNvPr id="306" name="n_1mainValue【公営住宅】&#10;有形固定資産減価償却率"/>
        <xdr:cNvSpPr txBox="1"/>
      </xdr:nvSpPr>
      <xdr:spPr>
        <a:xfrm>
          <a:off x="3582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157678</xdr:rowOff>
    </xdr:from>
    <xdr:ext cx="405111" cy="259045"/>
    <xdr:sp macro="" textlink="">
      <xdr:nvSpPr>
        <xdr:cNvPr id="307" name="n_2mainValue【公営住宅】&#10;有形固定資産減価償却率"/>
        <xdr:cNvSpPr txBox="1"/>
      </xdr:nvSpPr>
      <xdr:spPr>
        <a:xfrm>
          <a:off x="27057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308" name="n_3mainValue【公営住宅】&#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37"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16408</xdr:rowOff>
    </xdr:from>
    <xdr:to>
      <xdr:col>55</xdr:col>
      <xdr:colOff>50800</xdr:colOff>
      <xdr:row>86</xdr:row>
      <xdr:rowOff>118008</xdr:rowOff>
    </xdr:to>
    <xdr:sp macro="" textlink="">
      <xdr:nvSpPr>
        <xdr:cNvPr id="348" name="楕円 347"/>
        <xdr:cNvSpPr/>
      </xdr:nvSpPr>
      <xdr:spPr>
        <a:xfrm>
          <a:off x="10426700" y="147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102785</xdr:rowOff>
    </xdr:from>
    <xdr:ext cx="469744" cy="259045"/>
    <xdr:sp macro="" textlink="">
      <xdr:nvSpPr>
        <xdr:cNvPr id="349" name="【公営住宅】&#10;一人当たり面積該当値テキスト"/>
        <xdr:cNvSpPr txBox="1"/>
      </xdr:nvSpPr>
      <xdr:spPr>
        <a:xfrm>
          <a:off x="10515600" y="1467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16560</xdr:rowOff>
    </xdr:from>
    <xdr:to>
      <xdr:col>50</xdr:col>
      <xdr:colOff>165100</xdr:colOff>
      <xdr:row>86</xdr:row>
      <xdr:rowOff>118160</xdr:rowOff>
    </xdr:to>
    <xdr:sp macro="" textlink="">
      <xdr:nvSpPr>
        <xdr:cNvPr id="350" name="楕円 349"/>
        <xdr:cNvSpPr/>
      </xdr:nvSpPr>
      <xdr:spPr>
        <a:xfrm>
          <a:off x="9588500" y="147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67208</xdr:rowOff>
    </xdr:from>
    <xdr:to>
      <xdr:col>55</xdr:col>
      <xdr:colOff>0</xdr:colOff>
      <xdr:row>86</xdr:row>
      <xdr:rowOff>67360</xdr:rowOff>
    </xdr:to>
    <xdr:cxnSp macro="">
      <xdr:nvCxnSpPr>
        <xdr:cNvPr id="351" name="直線コネクタ 350"/>
        <xdr:cNvCxnSpPr/>
      </xdr:nvCxnSpPr>
      <xdr:spPr>
        <a:xfrm flipV="1">
          <a:off x="9639300" y="1481190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16790</xdr:rowOff>
    </xdr:from>
    <xdr:to>
      <xdr:col>46</xdr:col>
      <xdr:colOff>38100</xdr:colOff>
      <xdr:row>86</xdr:row>
      <xdr:rowOff>118390</xdr:rowOff>
    </xdr:to>
    <xdr:sp macro="" textlink="">
      <xdr:nvSpPr>
        <xdr:cNvPr id="352" name="楕円 351"/>
        <xdr:cNvSpPr/>
      </xdr:nvSpPr>
      <xdr:spPr>
        <a:xfrm>
          <a:off x="8699500" y="147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67360</xdr:rowOff>
    </xdr:from>
    <xdr:to>
      <xdr:col>50</xdr:col>
      <xdr:colOff>114300</xdr:colOff>
      <xdr:row>86</xdr:row>
      <xdr:rowOff>67590</xdr:rowOff>
    </xdr:to>
    <xdr:cxnSp macro="">
      <xdr:nvCxnSpPr>
        <xdr:cNvPr id="353" name="直線コネクタ 352"/>
        <xdr:cNvCxnSpPr/>
      </xdr:nvCxnSpPr>
      <xdr:spPr>
        <a:xfrm flipV="1">
          <a:off x="8750300" y="1481206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17171</xdr:rowOff>
    </xdr:from>
    <xdr:to>
      <xdr:col>41</xdr:col>
      <xdr:colOff>101600</xdr:colOff>
      <xdr:row>86</xdr:row>
      <xdr:rowOff>118771</xdr:rowOff>
    </xdr:to>
    <xdr:sp macro="" textlink="">
      <xdr:nvSpPr>
        <xdr:cNvPr id="354" name="楕円 353"/>
        <xdr:cNvSpPr/>
      </xdr:nvSpPr>
      <xdr:spPr>
        <a:xfrm>
          <a:off x="7810500" y="147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67590</xdr:rowOff>
    </xdr:from>
    <xdr:to>
      <xdr:col>45</xdr:col>
      <xdr:colOff>177800</xdr:colOff>
      <xdr:row>86</xdr:row>
      <xdr:rowOff>67971</xdr:rowOff>
    </xdr:to>
    <xdr:cxnSp macro="">
      <xdr:nvCxnSpPr>
        <xdr:cNvPr id="355" name="直線コネクタ 354"/>
        <xdr:cNvCxnSpPr/>
      </xdr:nvCxnSpPr>
      <xdr:spPr>
        <a:xfrm flipV="1">
          <a:off x="7861300" y="14812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56"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57"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58"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109287</xdr:rowOff>
    </xdr:from>
    <xdr:ext cx="469744" cy="259045"/>
    <xdr:sp macro="" textlink="">
      <xdr:nvSpPr>
        <xdr:cNvPr id="360" name="n_1mainValue【公営住宅】&#10;一人当たり面積"/>
        <xdr:cNvSpPr txBox="1"/>
      </xdr:nvSpPr>
      <xdr:spPr>
        <a:xfrm>
          <a:off x="9391727" y="1485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109517</xdr:rowOff>
    </xdr:from>
    <xdr:ext cx="469744" cy="259045"/>
    <xdr:sp macro="" textlink="">
      <xdr:nvSpPr>
        <xdr:cNvPr id="361" name="n_2mainValue【公営住宅】&#10;一人当たり面積"/>
        <xdr:cNvSpPr txBox="1"/>
      </xdr:nvSpPr>
      <xdr:spPr>
        <a:xfrm>
          <a:off x="8515427" y="148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109898</xdr:rowOff>
    </xdr:from>
    <xdr:ext cx="469744" cy="259045"/>
    <xdr:sp macro="" textlink="">
      <xdr:nvSpPr>
        <xdr:cNvPr id="362" name="n_3mainValue【公営住宅】&#10;一人当たり面積"/>
        <xdr:cNvSpPr txBox="1"/>
      </xdr:nvSpPr>
      <xdr:spPr>
        <a:xfrm>
          <a:off x="7626427" y="148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09" name="【認定こども園・幼稚園・保育所】&#10;有形固定資産減価償却率平均値テキスト"/>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420" name="楕円 419"/>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77305</xdr:rowOff>
    </xdr:from>
    <xdr:ext cx="405111" cy="259045"/>
    <xdr:sp macro="" textlink="">
      <xdr:nvSpPr>
        <xdr:cNvPr id="421" name="【認定こども園・幼稚園・保育所】&#10;有形固定資産減価償却率該当値テキスト"/>
        <xdr:cNvSpPr txBox="1"/>
      </xdr:nvSpPr>
      <xdr:spPr>
        <a:xfrm>
          <a:off x="16357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22" name="楕円 421"/>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149678</xdr:rowOff>
    </xdr:to>
    <xdr:cxnSp macro="">
      <xdr:nvCxnSpPr>
        <xdr:cNvPr id="423" name="直線コネクタ 422"/>
        <xdr:cNvCxnSpPr/>
      </xdr:nvCxnSpPr>
      <xdr:spPr>
        <a:xfrm>
          <a:off x="15481300" y="64737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424" name="楕円 423"/>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130084</xdr:rowOff>
    </xdr:to>
    <xdr:cxnSp macro="">
      <xdr:nvCxnSpPr>
        <xdr:cNvPr id="425" name="直線コネクタ 424"/>
        <xdr:cNvCxnSpPr/>
      </xdr:nvCxnSpPr>
      <xdr:spPr>
        <a:xfrm>
          <a:off x="14592300" y="6429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6" name="楕円 425"/>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85997</xdr:rowOff>
    </xdr:to>
    <xdr:cxnSp macro="">
      <xdr:nvCxnSpPr>
        <xdr:cNvPr id="427" name="直線コネクタ 426"/>
        <xdr:cNvCxnSpPr/>
      </xdr:nvCxnSpPr>
      <xdr:spPr>
        <a:xfrm>
          <a:off x="13703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28" name="n_1aveValue【認定こども園・幼稚園・保育所】&#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429" name="n_2aveValue【認定こども園・幼稚園・保育所】&#10;有形固定資産減価償却率"/>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30" name="n_3aveValue【認定こども園・幼稚園・保育所】&#10;有形固定資産減価償却率"/>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32" name="n_1mainValue【認定こども園・幼稚園・保育所】&#10;有形固定資産減価償却率"/>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153324</xdr:rowOff>
    </xdr:from>
    <xdr:ext cx="405111" cy="259045"/>
    <xdr:sp macro="" textlink="">
      <xdr:nvSpPr>
        <xdr:cNvPr id="433" name="n_2mainValue【認定こども園・幼稚園・保育所】&#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34" name="n_3main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61"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158903</xdr:rowOff>
    </xdr:from>
    <xdr:to>
      <xdr:col>116</xdr:col>
      <xdr:colOff>114300</xdr:colOff>
      <xdr:row>39</xdr:row>
      <xdr:rowOff>89053</xdr:rowOff>
    </xdr:to>
    <xdr:sp macro="" textlink="">
      <xdr:nvSpPr>
        <xdr:cNvPr id="472" name="楕円 471"/>
        <xdr:cNvSpPr/>
      </xdr:nvSpPr>
      <xdr:spPr>
        <a:xfrm>
          <a:off x="221107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10330</xdr:rowOff>
    </xdr:from>
    <xdr:ext cx="469744" cy="259045"/>
    <xdr:sp macro="" textlink="">
      <xdr:nvSpPr>
        <xdr:cNvPr id="473" name="【認定こども園・幼稚園・保育所】&#10;一人当たり面積該当値テキスト"/>
        <xdr:cNvSpPr txBox="1"/>
      </xdr:nvSpPr>
      <xdr:spPr>
        <a:xfrm>
          <a:off x="221996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168046</xdr:rowOff>
    </xdr:from>
    <xdr:to>
      <xdr:col>112</xdr:col>
      <xdr:colOff>38100</xdr:colOff>
      <xdr:row>39</xdr:row>
      <xdr:rowOff>98196</xdr:rowOff>
    </xdr:to>
    <xdr:sp macro="" textlink="">
      <xdr:nvSpPr>
        <xdr:cNvPr id="474" name="楕円 473"/>
        <xdr:cNvSpPr/>
      </xdr:nvSpPr>
      <xdr:spPr>
        <a:xfrm>
          <a:off x="21272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38253</xdr:rowOff>
    </xdr:from>
    <xdr:to>
      <xdr:col>116</xdr:col>
      <xdr:colOff>63500</xdr:colOff>
      <xdr:row>39</xdr:row>
      <xdr:rowOff>47396</xdr:rowOff>
    </xdr:to>
    <xdr:cxnSp macro="">
      <xdr:nvCxnSpPr>
        <xdr:cNvPr id="475" name="直線コネクタ 474"/>
        <xdr:cNvCxnSpPr/>
      </xdr:nvCxnSpPr>
      <xdr:spPr>
        <a:xfrm flipV="1">
          <a:off x="21323300" y="672480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169875</xdr:rowOff>
    </xdr:from>
    <xdr:to>
      <xdr:col>107</xdr:col>
      <xdr:colOff>101600</xdr:colOff>
      <xdr:row>39</xdr:row>
      <xdr:rowOff>100025</xdr:rowOff>
    </xdr:to>
    <xdr:sp macro="" textlink="">
      <xdr:nvSpPr>
        <xdr:cNvPr id="476" name="楕円 475"/>
        <xdr:cNvSpPr/>
      </xdr:nvSpPr>
      <xdr:spPr>
        <a:xfrm>
          <a:off x="20383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47396</xdr:rowOff>
    </xdr:from>
    <xdr:to>
      <xdr:col>111</xdr:col>
      <xdr:colOff>177800</xdr:colOff>
      <xdr:row>39</xdr:row>
      <xdr:rowOff>49225</xdr:rowOff>
    </xdr:to>
    <xdr:cxnSp macro="">
      <xdr:nvCxnSpPr>
        <xdr:cNvPr id="477" name="直線コネクタ 476"/>
        <xdr:cNvCxnSpPr/>
      </xdr:nvCxnSpPr>
      <xdr:spPr>
        <a:xfrm flipV="1">
          <a:off x="20434300" y="67339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2083</xdr:rowOff>
    </xdr:from>
    <xdr:to>
      <xdr:col>102</xdr:col>
      <xdr:colOff>165100</xdr:colOff>
      <xdr:row>39</xdr:row>
      <xdr:rowOff>103683</xdr:rowOff>
    </xdr:to>
    <xdr:sp macro="" textlink="">
      <xdr:nvSpPr>
        <xdr:cNvPr id="478" name="楕円 477"/>
        <xdr:cNvSpPr/>
      </xdr:nvSpPr>
      <xdr:spPr>
        <a:xfrm>
          <a:off x="19494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49225</xdr:rowOff>
    </xdr:from>
    <xdr:to>
      <xdr:col>107</xdr:col>
      <xdr:colOff>50800</xdr:colOff>
      <xdr:row>39</xdr:row>
      <xdr:rowOff>52883</xdr:rowOff>
    </xdr:to>
    <xdr:cxnSp macro="">
      <xdr:nvCxnSpPr>
        <xdr:cNvPr id="479" name="直線コネクタ 478"/>
        <xdr:cNvCxnSpPr/>
      </xdr:nvCxnSpPr>
      <xdr:spPr>
        <a:xfrm flipV="1">
          <a:off x="19545300" y="673577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81"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482"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89323</xdr:rowOff>
    </xdr:from>
    <xdr:ext cx="469744" cy="259045"/>
    <xdr:sp macro="" textlink="">
      <xdr:nvSpPr>
        <xdr:cNvPr id="484" name="n_1mainValue【認定こども園・幼稚園・保育所】&#10;一人当たり面積"/>
        <xdr:cNvSpPr txBox="1"/>
      </xdr:nvSpPr>
      <xdr:spPr>
        <a:xfrm>
          <a:off x="21075727" y="67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116552</xdr:rowOff>
    </xdr:from>
    <xdr:ext cx="469744" cy="259045"/>
    <xdr:sp macro="" textlink="">
      <xdr:nvSpPr>
        <xdr:cNvPr id="485" name="n_2mainValue【認定こども園・幼稚園・保育所】&#10;一人当たり面積"/>
        <xdr:cNvSpPr txBox="1"/>
      </xdr:nvSpPr>
      <xdr:spPr>
        <a:xfrm>
          <a:off x="20199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120210</xdr:rowOff>
    </xdr:from>
    <xdr:ext cx="469744" cy="259045"/>
    <xdr:sp macro="" textlink="">
      <xdr:nvSpPr>
        <xdr:cNvPr id="486" name="n_3mainValue【認定こども園・幼稚園・保育所】&#10;一人当たり面積"/>
        <xdr:cNvSpPr txBox="1"/>
      </xdr:nvSpPr>
      <xdr:spPr>
        <a:xfrm>
          <a:off x="19310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16"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27" name="楕円 526"/>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28" name="【学校施設】&#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29" name="楕円 528"/>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167640</xdr:rowOff>
    </xdr:to>
    <xdr:cxnSp macro="">
      <xdr:nvCxnSpPr>
        <xdr:cNvPr id="530" name="直線コネクタ 529"/>
        <xdr:cNvCxnSpPr/>
      </xdr:nvCxnSpPr>
      <xdr:spPr>
        <a:xfrm>
          <a:off x="15481300" y="102393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31" name="楕円 530"/>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123825</xdr:rowOff>
    </xdr:to>
    <xdr:cxnSp macro="">
      <xdr:nvCxnSpPr>
        <xdr:cNvPr id="532" name="直線コネクタ 531"/>
        <xdr:cNvCxnSpPr/>
      </xdr:nvCxnSpPr>
      <xdr:spPr>
        <a:xfrm>
          <a:off x="14592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33" name="楕円 532"/>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85725</xdr:rowOff>
    </xdr:to>
    <xdr:cxnSp macro="">
      <xdr:nvCxnSpPr>
        <xdr:cNvPr id="534" name="直線コネクタ 533"/>
        <xdr:cNvCxnSpPr/>
      </xdr:nvCxnSpPr>
      <xdr:spPr>
        <a:xfrm>
          <a:off x="13703300" y="1016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35"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36"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37"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39"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40" name="n_2mainValue【学校施設】&#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41"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7645</xdr:rowOff>
    </xdr:from>
    <xdr:to>
      <xdr:col>116</xdr:col>
      <xdr:colOff>114300</xdr:colOff>
      <xdr:row>63</xdr:row>
      <xdr:rowOff>109245</xdr:rowOff>
    </xdr:to>
    <xdr:sp macro="" textlink="">
      <xdr:nvSpPr>
        <xdr:cNvPr id="581" name="楕円 580"/>
        <xdr:cNvSpPr/>
      </xdr:nvSpPr>
      <xdr:spPr>
        <a:xfrm>
          <a:off x="22110700" y="108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94022</xdr:rowOff>
    </xdr:from>
    <xdr:ext cx="469744" cy="259045"/>
    <xdr:sp macro="" textlink="">
      <xdr:nvSpPr>
        <xdr:cNvPr id="582" name="【学校施設】&#10;一人当たり面積該当値テキスト"/>
        <xdr:cNvSpPr txBox="1"/>
      </xdr:nvSpPr>
      <xdr:spPr>
        <a:xfrm>
          <a:off x="22199600" y="1072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8407</xdr:rowOff>
    </xdr:from>
    <xdr:to>
      <xdr:col>112</xdr:col>
      <xdr:colOff>38100</xdr:colOff>
      <xdr:row>63</xdr:row>
      <xdr:rowOff>110007</xdr:rowOff>
    </xdr:to>
    <xdr:sp macro="" textlink="">
      <xdr:nvSpPr>
        <xdr:cNvPr id="583" name="楕円 582"/>
        <xdr:cNvSpPr/>
      </xdr:nvSpPr>
      <xdr:spPr>
        <a:xfrm>
          <a:off x="212725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58445</xdr:rowOff>
    </xdr:from>
    <xdr:to>
      <xdr:col>116</xdr:col>
      <xdr:colOff>63500</xdr:colOff>
      <xdr:row>63</xdr:row>
      <xdr:rowOff>59207</xdr:rowOff>
    </xdr:to>
    <xdr:cxnSp macro="">
      <xdr:nvCxnSpPr>
        <xdr:cNvPr id="584" name="直線コネクタ 583"/>
        <xdr:cNvCxnSpPr/>
      </xdr:nvCxnSpPr>
      <xdr:spPr>
        <a:xfrm flipV="1">
          <a:off x="21323300" y="108597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9246</xdr:rowOff>
    </xdr:from>
    <xdr:to>
      <xdr:col>107</xdr:col>
      <xdr:colOff>101600</xdr:colOff>
      <xdr:row>63</xdr:row>
      <xdr:rowOff>110846</xdr:rowOff>
    </xdr:to>
    <xdr:sp macro="" textlink="">
      <xdr:nvSpPr>
        <xdr:cNvPr id="585" name="楕円 584"/>
        <xdr:cNvSpPr/>
      </xdr:nvSpPr>
      <xdr:spPr>
        <a:xfrm>
          <a:off x="20383500" y="1081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59207</xdr:rowOff>
    </xdr:from>
    <xdr:to>
      <xdr:col>111</xdr:col>
      <xdr:colOff>177800</xdr:colOff>
      <xdr:row>63</xdr:row>
      <xdr:rowOff>60046</xdr:rowOff>
    </xdr:to>
    <xdr:cxnSp macro="">
      <xdr:nvCxnSpPr>
        <xdr:cNvPr id="586" name="直線コネクタ 585"/>
        <xdr:cNvCxnSpPr/>
      </xdr:nvCxnSpPr>
      <xdr:spPr>
        <a:xfrm flipV="1">
          <a:off x="20434300" y="108605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10846</xdr:rowOff>
    </xdr:from>
    <xdr:to>
      <xdr:col>102</xdr:col>
      <xdr:colOff>165100</xdr:colOff>
      <xdr:row>63</xdr:row>
      <xdr:rowOff>112446</xdr:rowOff>
    </xdr:to>
    <xdr:sp macro="" textlink="">
      <xdr:nvSpPr>
        <xdr:cNvPr id="587" name="楕円 586"/>
        <xdr:cNvSpPr/>
      </xdr:nvSpPr>
      <xdr:spPr>
        <a:xfrm>
          <a:off x="19494500" y="108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60046</xdr:rowOff>
    </xdr:from>
    <xdr:to>
      <xdr:col>107</xdr:col>
      <xdr:colOff>50800</xdr:colOff>
      <xdr:row>63</xdr:row>
      <xdr:rowOff>61646</xdr:rowOff>
    </xdr:to>
    <xdr:cxnSp macro="">
      <xdr:nvCxnSpPr>
        <xdr:cNvPr id="588" name="直線コネクタ 587"/>
        <xdr:cNvCxnSpPr/>
      </xdr:nvCxnSpPr>
      <xdr:spPr>
        <a:xfrm flipV="1">
          <a:off x="19545300" y="108613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89"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90"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91"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101134</xdr:rowOff>
    </xdr:from>
    <xdr:ext cx="469744" cy="259045"/>
    <xdr:sp macro="" textlink="">
      <xdr:nvSpPr>
        <xdr:cNvPr id="593" name="n_1mainValue【学校施設】&#10;一人当たり面積"/>
        <xdr:cNvSpPr txBox="1"/>
      </xdr:nvSpPr>
      <xdr:spPr>
        <a:xfrm>
          <a:off x="21075727" y="109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101973</xdr:rowOff>
    </xdr:from>
    <xdr:ext cx="469744" cy="259045"/>
    <xdr:sp macro="" textlink="">
      <xdr:nvSpPr>
        <xdr:cNvPr id="594" name="n_2mainValue【学校施設】&#10;一人当たり面積"/>
        <xdr:cNvSpPr txBox="1"/>
      </xdr:nvSpPr>
      <xdr:spPr>
        <a:xfrm>
          <a:off x="20199427" y="109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103573</xdr:rowOff>
    </xdr:from>
    <xdr:ext cx="469744" cy="259045"/>
    <xdr:sp macro="" textlink="">
      <xdr:nvSpPr>
        <xdr:cNvPr id="595" name="n_3mainValue【学校施設】&#10;一人当たり面積"/>
        <xdr:cNvSpPr txBox="1"/>
      </xdr:nvSpPr>
      <xdr:spPr>
        <a:xfrm>
          <a:off x="19310427" y="109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37" name="直線コネクタ 63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1" name="直線コネクタ 64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4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3" name="フローチャート: 判断 64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44" name="フローチャート: 判断 64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45" name="フローチャート: 判断 64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46" name="フローチャート: 判断 64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47" name="フローチャート: 判断 64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126637</xdr:rowOff>
    </xdr:from>
    <xdr:to>
      <xdr:col>85</xdr:col>
      <xdr:colOff>177800</xdr:colOff>
      <xdr:row>102</xdr:row>
      <xdr:rowOff>56787</xdr:rowOff>
    </xdr:to>
    <xdr:sp macro="" textlink="">
      <xdr:nvSpPr>
        <xdr:cNvPr id="653" name="楕円 652"/>
        <xdr:cNvSpPr/>
      </xdr:nvSpPr>
      <xdr:spPr>
        <a:xfrm>
          <a:off x="162687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149514</xdr:rowOff>
    </xdr:from>
    <xdr:ext cx="405111" cy="259045"/>
    <xdr:sp macro="" textlink="">
      <xdr:nvSpPr>
        <xdr:cNvPr id="654" name="【公民館】&#10;有形固定資産減価償却率該当値テキスト"/>
        <xdr:cNvSpPr txBox="1"/>
      </xdr:nvSpPr>
      <xdr:spPr>
        <a:xfrm>
          <a:off x="16357600" y="1729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655" name="楕円 654"/>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102</xdr:row>
      <xdr:rowOff>5987</xdr:rowOff>
    </xdr:to>
    <xdr:cxnSp macro="">
      <xdr:nvCxnSpPr>
        <xdr:cNvPr id="656" name="直線コネクタ 655"/>
        <xdr:cNvCxnSpPr/>
      </xdr:nvCxnSpPr>
      <xdr:spPr>
        <a:xfrm>
          <a:off x="15481300" y="1743020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5806</xdr:rowOff>
    </xdr:from>
    <xdr:to>
      <xdr:col>76</xdr:col>
      <xdr:colOff>165100</xdr:colOff>
      <xdr:row>101</xdr:row>
      <xdr:rowOff>107406</xdr:rowOff>
    </xdr:to>
    <xdr:sp macro="" textlink="">
      <xdr:nvSpPr>
        <xdr:cNvPr id="657" name="楕円 656"/>
        <xdr:cNvSpPr/>
      </xdr:nvSpPr>
      <xdr:spPr>
        <a:xfrm>
          <a:off x="14541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113756</xdr:rowOff>
    </xdr:to>
    <xdr:cxnSp macro="">
      <xdr:nvCxnSpPr>
        <xdr:cNvPr id="658" name="直線コネクタ 657"/>
        <xdr:cNvCxnSpPr/>
      </xdr:nvCxnSpPr>
      <xdr:spPr>
        <a:xfrm>
          <a:off x="14592300" y="1737305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126637</xdr:rowOff>
    </xdr:from>
    <xdr:to>
      <xdr:col>72</xdr:col>
      <xdr:colOff>38100</xdr:colOff>
      <xdr:row>101</xdr:row>
      <xdr:rowOff>56787</xdr:rowOff>
    </xdr:to>
    <xdr:sp macro="" textlink="">
      <xdr:nvSpPr>
        <xdr:cNvPr id="659" name="楕円 658"/>
        <xdr:cNvSpPr/>
      </xdr:nvSpPr>
      <xdr:spPr>
        <a:xfrm>
          <a:off x="136525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5987</xdr:rowOff>
    </xdr:from>
    <xdr:to>
      <xdr:col>76</xdr:col>
      <xdr:colOff>114300</xdr:colOff>
      <xdr:row>101</xdr:row>
      <xdr:rowOff>56606</xdr:rowOff>
    </xdr:to>
    <xdr:cxnSp macro="">
      <xdr:nvCxnSpPr>
        <xdr:cNvPr id="660" name="直線コネクタ 659"/>
        <xdr:cNvCxnSpPr/>
      </xdr:nvCxnSpPr>
      <xdr:spPr>
        <a:xfrm>
          <a:off x="13703300" y="173224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61" name="n_1ave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62" name="n_2ave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63"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64"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665" name="n_1mainValue【公民館】&#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123933</xdr:rowOff>
    </xdr:from>
    <xdr:ext cx="405111" cy="259045"/>
    <xdr:sp macro="" textlink="">
      <xdr:nvSpPr>
        <xdr:cNvPr id="666" name="n_2mainValue【公民館】&#10;有形固定資産減価償却率"/>
        <xdr:cNvSpPr txBox="1"/>
      </xdr:nvSpPr>
      <xdr:spPr>
        <a:xfrm>
          <a:off x="143897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73314</xdr:rowOff>
    </xdr:from>
    <xdr:ext cx="405111" cy="259045"/>
    <xdr:sp macro="" textlink="">
      <xdr:nvSpPr>
        <xdr:cNvPr id="667" name="n_3mainValue【公民館】&#10;有形固定資産減価償却率"/>
        <xdr:cNvSpPr txBox="1"/>
      </xdr:nvSpPr>
      <xdr:spPr>
        <a:xfrm>
          <a:off x="135007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91" name="直線コネクタ 690"/>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92"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3" name="直線コネクタ 692"/>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4"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5" name="直線コネクタ 694"/>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96"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7" name="フローチャート: 判断 696"/>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8" name="フローチャート: 判断 697"/>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9" name="フローチャート: 判断 698"/>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00" name="フローチャート: 判断 699"/>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01" name="フローチャート: 判断 700"/>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142748</xdr:rowOff>
    </xdr:from>
    <xdr:to>
      <xdr:col>116</xdr:col>
      <xdr:colOff>114300</xdr:colOff>
      <xdr:row>107</xdr:row>
      <xdr:rowOff>72898</xdr:rowOff>
    </xdr:to>
    <xdr:sp macro="" textlink="">
      <xdr:nvSpPr>
        <xdr:cNvPr id="707" name="楕円 706"/>
        <xdr:cNvSpPr/>
      </xdr:nvSpPr>
      <xdr:spPr>
        <a:xfrm>
          <a:off x="22110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121175</xdr:rowOff>
    </xdr:from>
    <xdr:ext cx="469744" cy="259045"/>
    <xdr:sp macro="" textlink="">
      <xdr:nvSpPr>
        <xdr:cNvPr id="708" name="【公民館】&#10;一人当たり面積該当値テキスト"/>
        <xdr:cNvSpPr txBox="1"/>
      </xdr:nvSpPr>
      <xdr:spPr>
        <a:xfrm>
          <a:off x="22199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143511</xdr:rowOff>
    </xdr:from>
    <xdr:to>
      <xdr:col>112</xdr:col>
      <xdr:colOff>38100</xdr:colOff>
      <xdr:row>107</xdr:row>
      <xdr:rowOff>73661</xdr:rowOff>
    </xdr:to>
    <xdr:sp macro="" textlink="">
      <xdr:nvSpPr>
        <xdr:cNvPr id="709" name="楕円 708"/>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22098</xdr:rowOff>
    </xdr:from>
    <xdr:to>
      <xdr:col>116</xdr:col>
      <xdr:colOff>63500</xdr:colOff>
      <xdr:row>107</xdr:row>
      <xdr:rowOff>22861</xdr:rowOff>
    </xdr:to>
    <xdr:cxnSp macro="">
      <xdr:nvCxnSpPr>
        <xdr:cNvPr id="710" name="直線コネクタ 709"/>
        <xdr:cNvCxnSpPr/>
      </xdr:nvCxnSpPr>
      <xdr:spPr>
        <a:xfrm flipV="1">
          <a:off x="21323300" y="183672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145035</xdr:rowOff>
    </xdr:from>
    <xdr:to>
      <xdr:col>107</xdr:col>
      <xdr:colOff>101600</xdr:colOff>
      <xdr:row>107</xdr:row>
      <xdr:rowOff>75185</xdr:rowOff>
    </xdr:to>
    <xdr:sp macro="" textlink="">
      <xdr:nvSpPr>
        <xdr:cNvPr id="711" name="楕円 710"/>
        <xdr:cNvSpPr/>
      </xdr:nvSpPr>
      <xdr:spPr>
        <a:xfrm>
          <a:off x="20383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22861</xdr:rowOff>
    </xdr:from>
    <xdr:to>
      <xdr:col>111</xdr:col>
      <xdr:colOff>177800</xdr:colOff>
      <xdr:row>107</xdr:row>
      <xdr:rowOff>24385</xdr:rowOff>
    </xdr:to>
    <xdr:cxnSp macro="">
      <xdr:nvCxnSpPr>
        <xdr:cNvPr id="712" name="直線コネクタ 711"/>
        <xdr:cNvCxnSpPr/>
      </xdr:nvCxnSpPr>
      <xdr:spPr>
        <a:xfrm flipV="1">
          <a:off x="20434300" y="183680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713" name="楕円 712"/>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24385</xdr:rowOff>
    </xdr:from>
    <xdr:to>
      <xdr:col>107</xdr:col>
      <xdr:colOff>50800</xdr:colOff>
      <xdr:row>107</xdr:row>
      <xdr:rowOff>26670</xdr:rowOff>
    </xdr:to>
    <xdr:cxnSp macro="">
      <xdr:nvCxnSpPr>
        <xdr:cNvPr id="714" name="直線コネクタ 713"/>
        <xdr:cNvCxnSpPr/>
      </xdr:nvCxnSpPr>
      <xdr:spPr>
        <a:xfrm flipV="1">
          <a:off x="19545300" y="183695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1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1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1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18"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64788</xdr:rowOff>
    </xdr:from>
    <xdr:ext cx="469744" cy="259045"/>
    <xdr:sp macro="" textlink="">
      <xdr:nvSpPr>
        <xdr:cNvPr id="719" name="n_1mainValue【公民館】&#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66312</xdr:rowOff>
    </xdr:from>
    <xdr:ext cx="469744" cy="259045"/>
    <xdr:sp macro="" textlink="">
      <xdr:nvSpPr>
        <xdr:cNvPr id="720" name="n_2mainValue【公民館】&#10;一人当たり面積"/>
        <xdr:cNvSpPr txBox="1"/>
      </xdr:nvSpPr>
      <xdr:spPr>
        <a:xfrm>
          <a:off x="20199427"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721"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有形固定資産減価償却率を類似団体内平均と比較すると、道路は</a:t>
          </a:r>
          <a:r>
            <a:rPr kumimoji="1" lang="en-US" altLang="ja-JP" sz="1600">
              <a:latin typeface="ＭＳ Ｐゴシック" panose="020B0600070205080204" pitchFamily="50" charset="-128"/>
              <a:ea typeface="ＭＳ Ｐゴシック" panose="020B0600070205080204" pitchFamily="50" charset="-128"/>
            </a:rPr>
            <a:t>6.9</a:t>
          </a:r>
          <a:r>
            <a:rPr kumimoji="1" lang="ja-JP" altLang="en-US" sz="1600">
              <a:latin typeface="ＭＳ Ｐゴシック" panose="020B0600070205080204" pitchFamily="50" charset="-128"/>
              <a:ea typeface="ＭＳ Ｐゴシック" panose="020B0600070205080204" pitchFamily="50" charset="-128"/>
            </a:rPr>
            <a:t>ポイント低く、橋りょう・トンネルは</a:t>
          </a:r>
          <a:r>
            <a:rPr kumimoji="1" lang="en-US" altLang="ja-JP" sz="1600">
              <a:latin typeface="ＭＳ Ｐゴシック" panose="020B0600070205080204" pitchFamily="50" charset="-128"/>
              <a:ea typeface="ＭＳ Ｐゴシック" panose="020B0600070205080204" pitchFamily="50" charset="-128"/>
            </a:rPr>
            <a:t>10.9</a:t>
          </a:r>
          <a:r>
            <a:rPr kumimoji="1" lang="ja-JP" altLang="en-US" sz="1600">
              <a:latin typeface="ＭＳ Ｐゴシック" panose="020B0600070205080204" pitchFamily="50" charset="-128"/>
              <a:ea typeface="ＭＳ Ｐゴシック" panose="020B0600070205080204" pitchFamily="50" charset="-128"/>
            </a:rPr>
            <a:t>ポイント高く、公営住宅は</a:t>
          </a:r>
          <a:r>
            <a:rPr kumimoji="1" lang="en-US" altLang="ja-JP" sz="1600">
              <a:latin typeface="ＭＳ Ｐゴシック" panose="020B0600070205080204" pitchFamily="50" charset="-128"/>
              <a:ea typeface="ＭＳ Ｐゴシック" panose="020B0600070205080204" pitchFamily="50" charset="-128"/>
            </a:rPr>
            <a:t>27.3</a:t>
          </a:r>
          <a:r>
            <a:rPr kumimoji="1" lang="ja-JP" altLang="en-US" sz="1600">
              <a:latin typeface="ＭＳ Ｐゴシック" panose="020B0600070205080204" pitchFamily="50" charset="-128"/>
              <a:ea typeface="ＭＳ Ｐゴシック" panose="020B0600070205080204" pitchFamily="50" charset="-128"/>
            </a:rPr>
            <a:t>ポイント低く、認定こども園・幼稚園・保育所は</a:t>
          </a:r>
          <a:r>
            <a:rPr kumimoji="1" lang="en-US" altLang="ja-JP" sz="1600">
              <a:latin typeface="ＭＳ Ｐゴシック" panose="020B0600070205080204" pitchFamily="50" charset="-128"/>
              <a:ea typeface="ＭＳ Ｐゴシック" panose="020B0600070205080204" pitchFamily="50" charset="-128"/>
            </a:rPr>
            <a:t>2.6</a:t>
          </a:r>
          <a:r>
            <a:rPr kumimoji="1" lang="ja-JP" altLang="en-US" sz="1600">
              <a:latin typeface="ＭＳ Ｐゴシック" panose="020B0600070205080204" pitchFamily="50" charset="-128"/>
              <a:ea typeface="ＭＳ Ｐゴシック" panose="020B0600070205080204" pitchFamily="50" charset="-128"/>
            </a:rPr>
            <a:t>ポイント高く、学校施設は</a:t>
          </a:r>
          <a:r>
            <a:rPr kumimoji="1" lang="en-US" altLang="ja-JP" sz="1600">
              <a:latin typeface="ＭＳ Ｐゴシック" panose="020B0600070205080204" pitchFamily="50" charset="-128"/>
              <a:ea typeface="ＭＳ Ｐゴシック" panose="020B0600070205080204" pitchFamily="50" charset="-128"/>
            </a:rPr>
            <a:t>0.6</a:t>
          </a:r>
          <a:r>
            <a:rPr kumimoji="1" lang="ja-JP" altLang="en-US" sz="1600">
              <a:latin typeface="ＭＳ Ｐゴシック" panose="020B0600070205080204" pitchFamily="50" charset="-128"/>
              <a:ea typeface="ＭＳ Ｐゴシック" panose="020B0600070205080204" pitchFamily="50" charset="-128"/>
            </a:rPr>
            <a:t>ポイント低く、公民館は</a:t>
          </a:r>
          <a:r>
            <a:rPr kumimoji="1" lang="en-US" altLang="ja-JP" sz="1600">
              <a:latin typeface="ＭＳ Ｐゴシック" panose="020B0600070205080204" pitchFamily="50" charset="-128"/>
              <a:ea typeface="ＭＳ Ｐゴシック" panose="020B0600070205080204" pitchFamily="50" charset="-128"/>
            </a:rPr>
            <a:t>41.8</a:t>
          </a:r>
          <a:r>
            <a:rPr kumimoji="1" lang="ja-JP" altLang="en-US" sz="1600">
              <a:latin typeface="ＭＳ Ｐゴシック" panose="020B0600070205080204" pitchFamily="50" charset="-128"/>
              <a:ea typeface="ＭＳ Ｐゴシック" panose="020B0600070205080204" pitchFamily="50" charset="-128"/>
            </a:rPr>
            <a:t>ポイント低い。橋りょう・トンネルが類似団体内平均より大きく上回っているが、かつて整備したインフラ施設の老朽化が進んでいるためであり、社会資本整備総合交付金事業や公共施設適正管理推進事業債を活用しながら計画的に点検・補修を進めていく。公営住宅、公民館が類似団体平均より大きく下回っているのは最近</a:t>
          </a:r>
          <a:r>
            <a:rPr kumimoji="1" lang="en-US" altLang="ja-JP" sz="1600">
              <a:latin typeface="ＭＳ Ｐゴシック" panose="020B0600070205080204" pitchFamily="50" charset="-128"/>
              <a:ea typeface="ＭＳ Ｐゴシック" panose="020B0600070205080204" pitchFamily="50" charset="-128"/>
            </a:rPr>
            <a:t>10</a:t>
          </a:r>
          <a:r>
            <a:rPr kumimoji="1" lang="ja-JP" altLang="en-US" sz="1600">
              <a:latin typeface="ＭＳ Ｐゴシック" panose="020B0600070205080204" pitchFamily="50" charset="-128"/>
              <a:ea typeface="ＭＳ Ｐゴシック" panose="020B0600070205080204" pitchFamily="50" charset="-128"/>
            </a:rPr>
            <a:t>年以内に新築した施設が多いためであり、個別施設計画に基づき、今後できるだけ長く使用できるよう計画的な補修・修繕を実施していく。</a:t>
          </a:r>
        </a:p>
        <a:p>
          <a:r>
            <a:rPr kumimoji="1" lang="ja-JP" altLang="en-US" sz="1600">
              <a:latin typeface="ＭＳ Ｐゴシック" panose="020B0600070205080204" pitchFamily="50" charset="-128"/>
              <a:ea typeface="ＭＳ Ｐゴシック" panose="020B0600070205080204" pitchFamily="50" charset="-128"/>
            </a:rPr>
            <a:t>　認定こども園・幼稚園・保育所及び学校施設はほぼ類似団体平均に近い数値となっているが、本村の施設が類似団体と同様に老朽化が進んでいることを示している。今後、個別施設計画に基づき、施設ができるだけ長く使用できるよう計画的に補修・修繕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85816</xdr:rowOff>
    </xdr:from>
    <xdr:to>
      <xdr:col>24</xdr:col>
      <xdr:colOff>114300</xdr:colOff>
      <xdr:row>35</xdr:row>
      <xdr:rowOff>15966</xdr:rowOff>
    </xdr:to>
    <xdr:sp macro="" textlink="">
      <xdr:nvSpPr>
        <xdr:cNvPr id="74" name="楕円 73"/>
        <xdr:cNvSpPr/>
      </xdr:nvSpPr>
      <xdr:spPr>
        <a:xfrm>
          <a:off x="4584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108693</xdr:rowOff>
    </xdr:from>
    <xdr:ext cx="405111" cy="259045"/>
    <xdr:sp macro="" textlink="">
      <xdr:nvSpPr>
        <xdr:cNvPr id="75" name="【図書館】&#10;有形固定資産減価償却率該当値テキスト"/>
        <xdr:cNvSpPr txBox="1"/>
      </xdr:nvSpPr>
      <xdr:spPr>
        <a:xfrm>
          <a:off x="4673600"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6" name="楕円 75"/>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136616</xdr:rowOff>
    </xdr:to>
    <xdr:cxnSp macro="">
      <xdr:nvCxnSpPr>
        <xdr:cNvPr id="77" name="直線コネクタ 76"/>
        <xdr:cNvCxnSpPr/>
      </xdr:nvCxnSpPr>
      <xdr:spPr>
        <a:xfrm>
          <a:off x="3797300" y="59218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907</xdr:rowOff>
    </xdr:from>
    <xdr:to>
      <xdr:col>15</xdr:col>
      <xdr:colOff>101600</xdr:colOff>
      <xdr:row>34</xdr:row>
      <xdr:rowOff>102507</xdr:rowOff>
    </xdr:to>
    <xdr:sp macro="" textlink="">
      <xdr:nvSpPr>
        <xdr:cNvPr id="78" name="楕円 77"/>
        <xdr:cNvSpPr/>
      </xdr:nvSpPr>
      <xdr:spPr>
        <a:xfrm>
          <a:off x="2857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51707</xdr:rowOff>
    </xdr:from>
    <xdr:to>
      <xdr:col>19</xdr:col>
      <xdr:colOff>177800</xdr:colOff>
      <xdr:row>34</xdr:row>
      <xdr:rowOff>92528</xdr:rowOff>
    </xdr:to>
    <xdr:cxnSp macro="">
      <xdr:nvCxnSpPr>
        <xdr:cNvPr id="79" name="直線コネクタ 78"/>
        <xdr:cNvCxnSpPr/>
      </xdr:nvCxnSpPr>
      <xdr:spPr>
        <a:xfrm>
          <a:off x="2908300" y="58810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0" name="楕円 79"/>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51707</xdr:rowOff>
    </xdr:to>
    <xdr:cxnSp macro="">
      <xdr:nvCxnSpPr>
        <xdr:cNvPr id="81" name="直線コネクタ 80"/>
        <xdr:cNvCxnSpPr/>
      </xdr:nvCxnSpPr>
      <xdr:spPr>
        <a:xfrm>
          <a:off x="2019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86"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119034</xdr:rowOff>
    </xdr:from>
    <xdr:ext cx="405111" cy="259045"/>
    <xdr:sp macro="" textlink="">
      <xdr:nvSpPr>
        <xdr:cNvPr id="87" name="n_2mainValue【図書館】&#10;有形固定資産減価償却率"/>
        <xdr:cNvSpPr txBox="1"/>
      </xdr:nvSpPr>
      <xdr:spPr>
        <a:xfrm>
          <a:off x="2705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88" name="n_3mainValue【図書館】&#10;有形固定資産減価償却率"/>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153416</xdr:rowOff>
    </xdr:from>
    <xdr:to>
      <xdr:col>55</xdr:col>
      <xdr:colOff>50800</xdr:colOff>
      <xdr:row>37</xdr:row>
      <xdr:rowOff>83566</xdr:rowOff>
    </xdr:to>
    <xdr:sp macro="" textlink="">
      <xdr:nvSpPr>
        <xdr:cNvPr id="126" name="楕円 125"/>
        <xdr:cNvSpPr/>
      </xdr:nvSpPr>
      <xdr:spPr>
        <a:xfrm>
          <a:off x="10426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4843</xdr:rowOff>
    </xdr:from>
    <xdr:ext cx="469744" cy="259045"/>
    <xdr:sp macro="" textlink="">
      <xdr:nvSpPr>
        <xdr:cNvPr id="127" name="【図書館】&#10;一人当たり面積該当値テキスト"/>
        <xdr:cNvSpPr txBox="1"/>
      </xdr:nvSpPr>
      <xdr:spPr>
        <a:xfrm>
          <a:off x="105156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157988</xdr:rowOff>
    </xdr:from>
    <xdr:to>
      <xdr:col>50</xdr:col>
      <xdr:colOff>165100</xdr:colOff>
      <xdr:row>37</xdr:row>
      <xdr:rowOff>88138</xdr:rowOff>
    </xdr:to>
    <xdr:sp macro="" textlink="">
      <xdr:nvSpPr>
        <xdr:cNvPr id="128" name="楕円 127"/>
        <xdr:cNvSpPr/>
      </xdr:nvSpPr>
      <xdr:spPr>
        <a:xfrm>
          <a:off x="958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32766</xdr:rowOff>
    </xdr:from>
    <xdr:to>
      <xdr:col>55</xdr:col>
      <xdr:colOff>0</xdr:colOff>
      <xdr:row>37</xdr:row>
      <xdr:rowOff>37338</xdr:rowOff>
    </xdr:to>
    <xdr:cxnSp macro="">
      <xdr:nvCxnSpPr>
        <xdr:cNvPr id="129" name="直線コネクタ 128"/>
        <xdr:cNvCxnSpPr/>
      </xdr:nvCxnSpPr>
      <xdr:spPr>
        <a:xfrm flipV="1">
          <a:off x="9639300" y="63764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0" name="楕円 129"/>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37338</xdr:rowOff>
    </xdr:from>
    <xdr:to>
      <xdr:col>50</xdr:col>
      <xdr:colOff>114300</xdr:colOff>
      <xdr:row>37</xdr:row>
      <xdr:rowOff>41910</xdr:rowOff>
    </xdr:to>
    <xdr:cxnSp macro="">
      <xdr:nvCxnSpPr>
        <xdr:cNvPr id="131" name="直線コネクタ 130"/>
        <xdr:cNvCxnSpPr/>
      </xdr:nvCxnSpPr>
      <xdr:spPr>
        <a:xfrm flipV="1">
          <a:off x="8750300" y="6380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167132</xdr:rowOff>
    </xdr:from>
    <xdr:to>
      <xdr:col>41</xdr:col>
      <xdr:colOff>101600</xdr:colOff>
      <xdr:row>37</xdr:row>
      <xdr:rowOff>97282</xdr:rowOff>
    </xdr:to>
    <xdr:sp macro="" textlink="">
      <xdr:nvSpPr>
        <xdr:cNvPr id="132" name="楕円 131"/>
        <xdr:cNvSpPr/>
      </xdr:nvSpPr>
      <xdr:spPr>
        <a:xfrm>
          <a:off x="7810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46482</xdr:rowOff>
    </xdr:to>
    <xdr:cxnSp macro="">
      <xdr:nvCxnSpPr>
        <xdr:cNvPr id="133" name="直線コネクタ 132"/>
        <xdr:cNvCxnSpPr/>
      </xdr:nvCxnSpPr>
      <xdr:spPr>
        <a:xfrm flipV="1">
          <a:off x="7861300" y="63855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4"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5"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104665</xdr:rowOff>
    </xdr:from>
    <xdr:ext cx="469744" cy="259045"/>
    <xdr:sp macro="" textlink="">
      <xdr:nvSpPr>
        <xdr:cNvPr id="138" name="n_1mainValue【図書館】&#10;一人当たり面積"/>
        <xdr:cNvSpPr txBox="1"/>
      </xdr:nvSpPr>
      <xdr:spPr>
        <a:xfrm>
          <a:off x="93917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9"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113809</xdr:rowOff>
    </xdr:from>
    <xdr:ext cx="469744" cy="259045"/>
    <xdr:sp macro="" textlink="">
      <xdr:nvSpPr>
        <xdr:cNvPr id="140" name="n_3mainValue【図書館】&#10;一人当たり面積"/>
        <xdr:cNvSpPr txBox="1"/>
      </xdr:nvSpPr>
      <xdr:spPr>
        <a:xfrm>
          <a:off x="7626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119017</xdr:rowOff>
    </xdr:from>
    <xdr:to>
      <xdr:col>24</xdr:col>
      <xdr:colOff>114300</xdr:colOff>
      <xdr:row>63</xdr:row>
      <xdr:rowOff>49167</xdr:rowOff>
    </xdr:to>
    <xdr:sp macro="" textlink="">
      <xdr:nvSpPr>
        <xdr:cNvPr id="182" name="楕円 181"/>
        <xdr:cNvSpPr/>
      </xdr:nvSpPr>
      <xdr:spPr>
        <a:xfrm>
          <a:off x="4584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97444</xdr:rowOff>
    </xdr:from>
    <xdr:ext cx="405111" cy="259045"/>
    <xdr:sp macro="" textlink="">
      <xdr:nvSpPr>
        <xdr:cNvPr id="183" name="【体育館・プール】&#10;有形固定資産減価償却率該当値テキスト"/>
        <xdr:cNvSpPr txBox="1"/>
      </xdr:nvSpPr>
      <xdr:spPr>
        <a:xfrm>
          <a:off x="4673600"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84" name="楕円 183"/>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169817</xdr:rowOff>
    </xdr:to>
    <xdr:cxnSp macro="">
      <xdr:nvCxnSpPr>
        <xdr:cNvPr id="185" name="直線コネクタ 184"/>
        <xdr:cNvCxnSpPr/>
      </xdr:nvCxnSpPr>
      <xdr:spPr>
        <a:xfrm>
          <a:off x="3797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86" name="楕円 185"/>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133894</xdr:rowOff>
    </xdr:to>
    <xdr:cxnSp macro="">
      <xdr:nvCxnSpPr>
        <xdr:cNvPr id="187" name="直線コネクタ 186"/>
        <xdr:cNvCxnSpPr/>
      </xdr:nvCxnSpPr>
      <xdr:spPr>
        <a:xfrm>
          <a:off x="2908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11249</xdr:rowOff>
    </xdr:from>
    <xdr:to>
      <xdr:col>10</xdr:col>
      <xdr:colOff>165100</xdr:colOff>
      <xdr:row>62</xdr:row>
      <xdr:rowOff>112849</xdr:rowOff>
    </xdr:to>
    <xdr:sp macro="" textlink="">
      <xdr:nvSpPr>
        <xdr:cNvPr id="188" name="楕円 187"/>
        <xdr:cNvSpPr/>
      </xdr:nvSpPr>
      <xdr:spPr>
        <a:xfrm>
          <a:off x="1968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62049</xdr:rowOff>
    </xdr:from>
    <xdr:to>
      <xdr:col>15</xdr:col>
      <xdr:colOff>50800</xdr:colOff>
      <xdr:row>62</xdr:row>
      <xdr:rowOff>97972</xdr:rowOff>
    </xdr:to>
    <xdr:cxnSp macro="">
      <xdr:nvCxnSpPr>
        <xdr:cNvPr id="189" name="直線コネクタ 188"/>
        <xdr:cNvCxnSpPr/>
      </xdr:nvCxnSpPr>
      <xdr:spPr>
        <a:xfrm>
          <a:off x="2019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94" name="n_1mainValue【体育館・プー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195" name="n_2mainValue【体育館・プール】&#10;有形固定資産減価償却率"/>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103976</xdr:rowOff>
    </xdr:from>
    <xdr:ext cx="405111" cy="259045"/>
    <xdr:sp macro="" textlink="">
      <xdr:nvSpPr>
        <xdr:cNvPr id="196" name="n_3mainValue【体育館・プール】&#10;有形固定資産減価償却率"/>
        <xdr:cNvSpPr txBox="1"/>
      </xdr:nvSpPr>
      <xdr:spPr>
        <a:xfrm>
          <a:off x="1816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132652</xdr:rowOff>
    </xdr:from>
    <xdr:to>
      <xdr:col>55</xdr:col>
      <xdr:colOff>50800</xdr:colOff>
      <xdr:row>61</xdr:row>
      <xdr:rowOff>62802</xdr:rowOff>
    </xdr:to>
    <xdr:sp macro="" textlink="">
      <xdr:nvSpPr>
        <xdr:cNvPr id="232" name="楕円 231"/>
        <xdr:cNvSpPr/>
      </xdr:nvSpPr>
      <xdr:spPr>
        <a:xfrm>
          <a:off x="104267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111079</xdr:rowOff>
    </xdr:from>
    <xdr:ext cx="469744" cy="259045"/>
    <xdr:sp macro="" textlink="">
      <xdr:nvSpPr>
        <xdr:cNvPr id="233" name="【体育館・プール】&#10;一人当たり面積該当値テキスト"/>
        <xdr:cNvSpPr txBox="1"/>
      </xdr:nvSpPr>
      <xdr:spPr>
        <a:xfrm>
          <a:off x="10515600" y="103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133794</xdr:rowOff>
    </xdr:from>
    <xdr:to>
      <xdr:col>50</xdr:col>
      <xdr:colOff>165100</xdr:colOff>
      <xdr:row>61</xdr:row>
      <xdr:rowOff>63944</xdr:rowOff>
    </xdr:to>
    <xdr:sp macro="" textlink="">
      <xdr:nvSpPr>
        <xdr:cNvPr id="234" name="楕円 233"/>
        <xdr:cNvSpPr/>
      </xdr:nvSpPr>
      <xdr:spPr>
        <a:xfrm>
          <a:off x="9588500" y="104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12002</xdr:rowOff>
    </xdr:from>
    <xdr:to>
      <xdr:col>55</xdr:col>
      <xdr:colOff>0</xdr:colOff>
      <xdr:row>61</xdr:row>
      <xdr:rowOff>13144</xdr:rowOff>
    </xdr:to>
    <xdr:cxnSp macro="">
      <xdr:nvCxnSpPr>
        <xdr:cNvPr id="235" name="直線コネクタ 234"/>
        <xdr:cNvCxnSpPr/>
      </xdr:nvCxnSpPr>
      <xdr:spPr>
        <a:xfrm flipV="1">
          <a:off x="9639300" y="1047045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135509</xdr:rowOff>
    </xdr:from>
    <xdr:to>
      <xdr:col>46</xdr:col>
      <xdr:colOff>38100</xdr:colOff>
      <xdr:row>61</xdr:row>
      <xdr:rowOff>65659</xdr:rowOff>
    </xdr:to>
    <xdr:sp macro="" textlink="">
      <xdr:nvSpPr>
        <xdr:cNvPr id="236" name="楕円 235"/>
        <xdr:cNvSpPr/>
      </xdr:nvSpPr>
      <xdr:spPr>
        <a:xfrm>
          <a:off x="86995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13144</xdr:rowOff>
    </xdr:from>
    <xdr:to>
      <xdr:col>50</xdr:col>
      <xdr:colOff>114300</xdr:colOff>
      <xdr:row>61</xdr:row>
      <xdr:rowOff>14859</xdr:rowOff>
    </xdr:to>
    <xdr:cxnSp macro="">
      <xdr:nvCxnSpPr>
        <xdr:cNvPr id="237" name="直線コネクタ 236"/>
        <xdr:cNvCxnSpPr/>
      </xdr:nvCxnSpPr>
      <xdr:spPr>
        <a:xfrm flipV="1">
          <a:off x="8750300" y="1047159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138938</xdr:rowOff>
    </xdr:from>
    <xdr:to>
      <xdr:col>41</xdr:col>
      <xdr:colOff>101600</xdr:colOff>
      <xdr:row>61</xdr:row>
      <xdr:rowOff>69088</xdr:rowOff>
    </xdr:to>
    <xdr:sp macro="" textlink="">
      <xdr:nvSpPr>
        <xdr:cNvPr id="238" name="楕円 237"/>
        <xdr:cNvSpPr/>
      </xdr:nvSpPr>
      <xdr:spPr>
        <a:xfrm>
          <a:off x="7810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14859</xdr:rowOff>
    </xdr:from>
    <xdr:to>
      <xdr:col>45</xdr:col>
      <xdr:colOff>177800</xdr:colOff>
      <xdr:row>61</xdr:row>
      <xdr:rowOff>18288</xdr:rowOff>
    </xdr:to>
    <xdr:cxnSp macro="">
      <xdr:nvCxnSpPr>
        <xdr:cNvPr id="239" name="直線コネクタ 238"/>
        <xdr:cNvCxnSpPr/>
      </xdr:nvCxnSpPr>
      <xdr:spPr>
        <a:xfrm flipV="1">
          <a:off x="7861300" y="104733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42"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55071</xdr:rowOff>
    </xdr:from>
    <xdr:ext cx="469744" cy="259045"/>
    <xdr:sp macro="" textlink="">
      <xdr:nvSpPr>
        <xdr:cNvPr id="244" name="n_1mainValue【体育館・プール】&#10;一人当たり面積"/>
        <xdr:cNvSpPr txBox="1"/>
      </xdr:nvSpPr>
      <xdr:spPr>
        <a:xfrm>
          <a:off x="93917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56786</xdr:rowOff>
    </xdr:from>
    <xdr:ext cx="469744" cy="259045"/>
    <xdr:sp macro="" textlink="">
      <xdr:nvSpPr>
        <xdr:cNvPr id="245" name="n_2mainValue【体育館・プール】&#10;一人当たり面積"/>
        <xdr:cNvSpPr txBox="1"/>
      </xdr:nvSpPr>
      <xdr:spPr>
        <a:xfrm>
          <a:off x="8515427" y="105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85615</xdr:rowOff>
    </xdr:from>
    <xdr:ext cx="469744" cy="259045"/>
    <xdr:sp macro="" textlink="">
      <xdr:nvSpPr>
        <xdr:cNvPr id="246" name="n_3mainValue【体育館・プール】&#10;一人当たり面積"/>
        <xdr:cNvSpPr txBox="1"/>
      </xdr:nvSpPr>
      <xdr:spPr>
        <a:xfrm>
          <a:off x="7626427" y="1020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72" name="直線コネクタ 271"/>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4" name="直線コネクタ 27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75"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76" name="直線コネクタ 275"/>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277"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78" name="フローチャート: 判断 277"/>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79" name="フローチャート: 判断 278"/>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80" name="フローチャート: 判断 279"/>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81" name="フローチャート: 判断 280"/>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82" name="フローチャート: 判断 281"/>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88" name="楕円 287"/>
        <xdr:cNvSpPr/>
      </xdr:nvSpPr>
      <xdr:spPr>
        <a:xfrm>
          <a:off x="45847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16346</xdr:rowOff>
    </xdr:from>
    <xdr:ext cx="405111" cy="259045"/>
    <xdr:sp macro="" textlink="">
      <xdr:nvSpPr>
        <xdr:cNvPr id="289" name="【福祉施設】&#10;有形固定資産減価償却率該当値テキスト"/>
        <xdr:cNvSpPr txBox="1"/>
      </xdr:nvSpPr>
      <xdr:spPr>
        <a:xfrm>
          <a:off x="4673600"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290" name="楕円 289"/>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88719</xdr:rowOff>
    </xdr:to>
    <xdr:cxnSp macro="">
      <xdr:nvCxnSpPr>
        <xdr:cNvPr id="291" name="直線コネクタ 290"/>
        <xdr:cNvCxnSpPr/>
      </xdr:nvCxnSpPr>
      <xdr:spPr>
        <a:xfrm>
          <a:off x="3797300" y="141100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92" name="楕円 291"/>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51163</xdr:rowOff>
    </xdr:to>
    <xdr:cxnSp macro="">
      <xdr:nvCxnSpPr>
        <xdr:cNvPr id="293" name="直線コネクタ 292"/>
        <xdr:cNvCxnSpPr/>
      </xdr:nvCxnSpPr>
      <xdr:spPr>
        <a:xfrm>
          <a:off x="2908300" y="140741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294" name="楕円 293"/>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15239</xdr:rowOff>
    </xdr:to>
    <xdr:cxnSp macro="">
      <xdr:nvCxnSpPr>
        <xdr:cNvPr id="295" name="直線コネクタ 294"/>
        <xdr:cNvCxnSpPr/>
      </xdr:nvCxnSpPr>
      <xdr:spPr>
        <a:xfrm>
          <a:off x="2019300" y="140365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96"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97"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98" name="n_3aveValue【福祉施設】&#10;有形固定資産減価償却率"/>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99"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93090</xdr:rowOff>
    </xdr:from>
    <xdr:ext cx="405111" cy="259045"/>
    <xdr:sp macro="" textlink="">
      <xdr:nvSpPr>
        <xdr:cNvPr id="300" name="n_1main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01" name="n_2mainValue【福祉施設】&#10;有形固定資産減価償却率"/>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02" name="n_3mainValue【福祉施設】&#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24" name="直線コネクタ 32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6" name="直線コネクタ 32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2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28" name="直線コネクタ 32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32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30" name="フローチャート: 判断 32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31" name="フローチャート: 判断 33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32" name="フローチャート: 判断 33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33" name="フローチャート: 判断 33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34" name="フローチャート: 判断 33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57252</xdr:rowOff>
    </xdr:from>
    <xdr:to>
      <xdr:col>55</xdr:col>
      <xdr:colOff>50800</xdr:colOff>
      <xdr:row>85</xdr:row>
      <xdr:rowOff>158852</xdr:rowOff>
    </xdr:to>
    <xdr:sp macro="" textlink="">
      <xdr:nvSpPr>
        <xdr:cNvPr id="340" name="楕円 339"/>
        <xdr:cNvSpPr/>
      </xdr:nvSpPr>
      <xdr:spPr>
        <a:xfrm>
          <a:off x="104267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156837</xdr:rowOff>
    </xdr:from>
    <xdr:ext cx="469744" cy="259045"/>
    <xdr:sp macro="" textlink="">
      <xdr:nvSpPr>
        <xdr:cNvPr id="341" name="【福祉施設】&#10;一人当たり面積該当値テキスト"/>
        <xdr:cNvSpPr txBox="1"/>
      </xdr:nvSpPr>
      <xdr:spPr>
        <a:xfrm>
          <a:off x="10515600" y="145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57708</xdr:rowOff>
    </xdr:from>
    <xdr:to>
      <xdr:col>50</xdr:col>
      <xdr:colOff>165100</xdr:colOff>
      <xdr:row>85</xdr:row>
      <xdr:rowOff>159308</xdr:rowOff>
    </xdr:to>
    <xdr:sp macro="" textlink="">
      <xdr:nvSpPr>
        <xdr:cNvPr id="342" name="楕円 341"/>
        <xdr:cNvSpPr/>
      </xdr:nvSpPr>
      <xdr:spPr>
        <a:xfrm>
          <a:off x="9588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108052</xdr:rowOff>
    </xdr:from>
    <xdr:to>
      <xdr:col>55</xdr:col>
      <xdr:colOff>0</xdr:colOff>
      <xdr:row>85</xdr:row>
      <xdr:rowOff>108508</xdr:rowOff>
    </xdr:to>
    <xdr:cxnSp macro="">
      <xdr:nvCxnSpPr>
        <xdr:cNvPr id="343" name="直線コネクタ 342"/>
        <xdr:cNvCxnSpPr/>
      </xdr:nvCxnSpPr>
      <xdr:spPr>
        <a:xfrm flipV="1">
          <a:off x="9639300" y="1468130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44" name="楕円 343"/>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108508</xdr:rowOff>
    </xdr:from>
    <xdr:to>
      <xdr:col>50</xdr:col>
      <xdr:colOff>114300</xdr:colOff>
      <xdr:row>85</xdr:row>
      <xdr:rowOff>108965</xdr:rowOff>
    </xdr:to>
    <xdr:cxnSp macro="">
      <xdr:nvCxnSpPr>
        <xdr:cNvPr id="345" name="直線コネクタ 344"/>
        <xdr:cNvCxnSpPr/>
      </xdr:nvCxnSpPr>
      <xdr:spPr>
        <a:xfrm flipV="1">
          <a:off x="8750300" y="146817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59080</xdr:rowOff>
    </xdr:from>
    <xdr:to>
      <xdr:col>41</xdr:col>
      <xdr:colOff>101600</xdr:colOff>
      <xdr:row>85</xdr:row>
      <xdr:rowOff>160680</xdr:rowOff>
    </xdr:to>
    <xdr:sp macro="" textlink="">
      <xdr:nvSpPr>
        <xdr:cNvPr id="346" name="楕円 345"/>
        <xdr:cNvSpPr/>
      </xdr:nvSpPr>
      <xdr:spPr>
        <a:xfrm>
          <a:off x="7810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109880</xdr:rowOff>
    </xdr:to>
    <xdr:cxnSp macro="">
      <xdr:nvCxnSpPr>
        <xdr:cNvPr id="347" name="直線コネクタ 346"/>
        <xdr:cNvCxnSpPr/>
      </xdr:nvCxnSpPr>
      <xdr:spPr>
        <a:xfrm flipV="1">
          <a:off x="7861300" y="1468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348"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349"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350"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351"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150435</xdr:rowOff>
    </xdr:from>
    <xdr:ext cx="469744" cy="259045"/>
    <xdr:sp macro="" textlink="">
      <xdr:nvSpPr>
        <xdr:cNvPr id="352" name="n_1mainValue【福祉施設】&#10;一人当たり面積"/>
        <xdr:cNvSpPr txBox="1"/>
      </xdr:nvSpPr>
      <xdr:spPr>
        <a:xfrm>
          <a:off x="93917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53" name="n_2mainValue【福祉施設】&#10;一人当たり面積"/>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151807</xdr:rowOff>
    </xdr:from>
    <xdr:ext cx="469744" cy="259045"/>
    <xdr:sp macro="" textlink="">
      <xdr:nvSpPr>
        <xdr:cNvPr id="354" name="n_3mainValue【福祉施設】&#10;一人当たり面積"/>
        <xdr:cNvSpPr txBox="1"/>
      </xdr:nvSpPr>
      <xdr:spPr>
        <a:xfrm>
          <a:off x="7626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1" name="テキスト ボックス 3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3" name="テキスト ボックス 3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3" name="テキスト ボックス 3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96" name="直線コネクタ 39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9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98" name="直線コネクタ 39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9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0" name="直線コネクタ 39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0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2" name="フローチャート: 判断 40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4" name="フローチャート: 判断 40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5" name="フローチャート: 判断 40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6" name="フローチャート: 判断 40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74386</xdr:rowOff>
    </xdr:from>
    <xdr:to>
      <xdr:col>85</xdr:col>
      <xdr:colOff>177800</xdr:colOff>
      <xdr:row>36</xdr:row>
      <xdr:rowOff>4536</xdr:rowOff>
    </xdr:to>
    <xdr:sp macro="" textlink="">
      <xdr:nvSpPr>
        <xdr:cNvPr id="412" name="楕円 411"/>
        <xdr:cNvSpPr/>
      </xdr:nvSpPr>
      <xdr:spPr>
        <a:xfrm>
          <a:off x="16268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97263</xdr:rowOff>
    </xdr:from>
    <xdr:ext cx="405111" cy="259045"/>
    <xdr:sp macro="" textlink="">
      <xdr:nvSpPr>
        <xdr:cNvPr id="413" name="【一般廃棄物処理施設】&#10;有形固定資産減価償却率該当値テキスト"/>
        <xdr:cNvSpPr txBox="1"/>
      </xdr:nvSpPr>
      <xdr:spPr>
        <a:xfrm>
          <a:off x="16357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14" name="楕円 413"/>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125186</xdr:rowOff>
    </xdr:to>
    <xdr:cxnSp macro="">
      <xdr:nvCxnSpPr>
        <xdr:cNvPr id="415" name="直線コネクタ 414"/>
        <xdr:cNvCxnSpPr/>
      </xdr:nvCxnSpPr>
      <xdr:spPr>
        <a:xfrm>
          <a:off x="15481300" y="60687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129903</xdr:rowOff>
    </xdr:from>
    <xdr:to>
      <xdr:col>76</xdr:col>
      <xdr:colOff>165100</xdr:colOff>
      <xdr:row>35</xdr:row>
      <xdr:rowOff>60053</xdr:rowOff>
    </xdr:to>
    <xdr:sp macro="" textlink="">
      <xdr:nvSpPr>
        <xdr:cNvPr id="416" name="楕円 415"/>
        <xdr:cNvSpPr/>
      </xdr:nvSpPr>
      <xdr:spPr>
        <a:xfrm>
          <a:off x="14541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68036</xdr:rowOff>
    </xdr:to>
    <xdr:cxnSp macro="">
      <xdr:nvCxnSpPr>
        <xdr:cNvPr id="417" name="直線コネクタ 416"/>
        <xdr:cNvCxnSpPr/>
      </xdr:nvCxnSpPr>
      <xdr:spPr>
        <a:xfrm>
          <a:off x="14592300" y="6010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18" name="楕円 417"/>
        <xdr:cNvSpPr/>
      </xdr:nvSpPr>
      <xdr:spPr>
        <a:xfrm>
          <a:off x="13652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37</xdr:row>
      <xdr:rowOff>4354</xdr:rowOff>
    </xdr:to>
    <xdr:cxnSp macro="">
      <xdr:nvCxnSpPr>
        <xdr:cNvPr id="419" name="直線コネクタ 418"/>
        <xdr:cNvCxnSpPr/>
      </xdr:nvCxnSpPr>
      <xdr:spPr>
        <a:xfrm flipV="1">
          <a:off x="13703300" y="6010003"/>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0"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421"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43015</xdr:rowOff>
    </xdr:from>
    <xdr:ext cx="405111" cy="259045"/>
    <xdr:sp macro="" textlink="">
      <xdr:nvSpPr>
        <xdr:cNvPr id="422" name="n_3aveValue【一般廃棄物処理施設】&#10;有形固定資産減価償却率"/>
        <xdr:cNvSpPr txBox="1"/>
      </xdr:nvSpPr>
      <xdr:spPr>
        <a:xfrm>
          <a:off x="13500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424" name="n_1mainValue【一般廃棄物処理施設】&#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76580</xdr:rowOff>
    </xdr:from>
    <xdr:ext cx="405111" cy="259045"/>
    <xdr:sp macro="" textlink="">
      <xdr:nvSpPr>
        <xdr:cNvPr id="425" name="n_2mainValue【一般廃棄物処理施設】&#10;有形固定資産減価償却率"/>
        <xdr:cNvSpPr txBox="1"/>
      </xdr:nvSpPr>
      <xdr:spPr>
        <a:xfrm>
          <a:off x="14389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26" name="n_3mainValue【一般廃棄物処理施設】&#10;有形固定資産減価償却率"/>
        <xdr:cNvSpPr txBox="1"/>
      </xdr:nvSpPr>
      <xdr:spPr>
        <a:xfrm>
          <a:off x="13500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2" name="直線コネクタ 451"/>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3"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4" name="直線コネクタ 453"/>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5"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56" name="直線コネクタ 455"/>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57"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58" name="フローチャート: 判断 457"/>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59" name="フローチャート: 判断 458"/>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0" name="フローチャート: 判断 459"/>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1" name="フローチャート: 判断 460"/>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2" name="フローチャート: 判断 461"/>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59941</xdr:rowOff>
    </xdr:from>
    <xdr:to>
      <xdr:col>116</xdr:col>
      <xdr:colOff>114300</xdr:colOff>
      <xdr:row>40</xdr:row>
      <xdr:rowOff>161541</xdr:rowOff>
    </xdr:to>
    <xdr:sp macro="" textlink="">
      <xdr:nvSpPr>
        <xdr:cNvPr id="468" name="楕円 467"/>
        <xdr:cNvSpPr/>
      </xdr:nvSpPr>
      <xdr:spPr>
        <a:xfrm>
          <a:off x="22110700" y="69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38368</xdr:rowOff>
    </xdr:from>
    <xdr:ext cx="534377" cy="259045"/>
    <xdr:sp macro="" textlink="">
      <xdr:nvSpPr>
        <xdr:cNvPr id="469" name="【一般廃棄物処理施設】&#10;一人当たり有形固定資産（償却資産）額該当値テキスト"/>
        <xdr:cNvSpPr txBox="1"/>
      </xdr:nvSpPr>
      <xdr:spPr>
        <a:xfrm>
          <a:off x="22199600" y="68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65588</xdr:rowOff>
    </xdr:from>
    <xdr:to>
      <xdr:col>112</xdr:col>
      <xdr:colOff>38100</xdr:colOff>
      <xdr:row>40</xdr:row>
      <xdr:rowOff>167188</xdr:rowOff>
    </xdr:to>
    <xdr:sp macro="" textlink="">
      <xdr:nvSpPr>
        <xdr:cNvPr id="470" name="楕円 469"/>
        <xdr:cNvSpPr/>
      </xdr:nvSpPr>
      <xdr:spPr>
        <a:xfrm>
          <a:off x="21272500" y="69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110741</xdr:rowOff>
    </xdr:from>
    <xdr:to>
      <xdr:col>116</xdr:col>
      <xdr:colOff>63500</xdr:colOff>
      <xdr:row>40</xdr:row>
      <xdr:rowOff>116388</xdr:rowOff>
    </xdr:to>
    <xdr:cxnSp macro="">
      <xdr:nvCxnSpPr>
        <xdr:cNvPr id="471" name="直線コネクタ 470"/>
        <xdr:cNvCxnSpPr/>
      </xdr:nvCxnSpPr>
      <xdr:spPr>
        <a:xfrm flipV="1">
          <a:off x="21323300" y="6968741"/>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68837</xdr:rowOff>
    </xdr:from>
    <xdr:to>
      <xdr:col>107</xdr:col>
      <xdr:colOff>101600</xdr:colOff>
      <xdr:row>40</xdr:row>
      <xdr:rowOff>170437</xdr:rowOff>
    </xdr:to>
    <xdr:sp macro="" textlink="">
      <xdr:nvSpPr>
        <xdr:cNvPr id="472" name="楕円 471"/>
        <xdr:cNvSpPr/>
      </xdr:nvSpPr>
      <xdr:spPr>
        <a:xfrm>
          <a:off x="20383500" y="69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116388</xdr:rowOff>
    </xdr:from>
    <xdr:to>
      <xdr:col>111</xdr:col>
      <xdr:colOff>177800</xdr:colOff>
      <xdr:row>40</xdr:row>
      <xdr:rowOff>119637</xdr:rowOff>
    </xdr:to>
    <xdr:cxnSp macro="">
      <xdr:nvCxnSpPr>
        <xdr:cNvPr id="473" name="直線コネクタ 472"/>
        <xdr:cNvCxnSpPr/>
      </xdr:nvCxnSpPr>
      <xdr:spPr>
        <a:xfrm flipV="1">
          <a:off x="20434300" y="6974388"/>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77439</xdr:rowOff>
    </xdr:from>
    <xdr:to>
      <xdr:col>102</xdr:col>
      <xdr:colOff>165100</xdr:colOff>
      <xdr:row>42</xdr:row>
      <xdr:rowOff>7589</xdr:rowOff>
    </xdr:to>
    <xdr:sp macro="" textlink="">
      <xdr:nvSpPr>
        <xdr:cNvPr id="474" name="楕円 473"/>
        <xdr:cNvSpPr/>
      </xdr:nvSpPr>
      <xdr:spPr>
        <a:xfrm>
          <a:off x="19494500" y="71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119637</xdr:rowOff>
    </xdr:from>
    <xdr:to>
      <xdr:col>107</xdr:col>
      <xdr:colOff>50800</xdr:colOff>
      <xdr:row>41</xdr:row>
      <xdr:rowOff>128239</xdr:rowOff>
    </xdr:to>
    <xdr:cxnSp macro="">
      <xdr:nvCxnSpPr>
        <xdr:cNvPr id="475" name="直線コネクタ 474"/>
        <xdr:cNvCxnSpPr/>
      </xdr:nvCxnSpPr>
      <xdr:spPr>
        <a:xfrm flipV="1">
          <a:off x="19545300" y="6977637"/>
          <a:ext cx="889000" cy="18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76"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77"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78"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79"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158315</xdr:rowOff>
    </xdr:from>
    <xdr:ext cx="534377" cy="259045"/>
    <xdr:sp macro="" textlink="">
      <xdr:nvSpPr>
        <xdr:cNvPr id="480" name="n_1mainValue【一般廃棄物処理施設】&#10;一人当たり有形固定資産（償却資産）額"/>
        <xdr:cNvSpPr txBox="1"/>
      </xdr:nvSpPr>
      <xdr:spPr>
        <a:xfrm>
          <a:off x="21043411" y="70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161564</xdr:rowOff>
    </xdr:from>
    <xdr:ext cx="534377" cy="259045"/>
    <xdr:sp macro="" textlink="">
      <xdr:nvSpPr>
        <xdr:cNvPr id="481" name="n_2mainValue【一般廃棄物処理施設】&#10;一人当たり有形固定資産（償却資産）額"/>
        <xdr:cNvSpPr txBox="1"/>
      </xdr:nvSpPr>
      <xdr:spPr>
        <a:xfrm>
          <a:off x="20167111" y="70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170166</xdr:rowOff>
    </xdr:from>
    <xdr:ext cx="534377" cy="259045"/>
    <xdr:sp macro="" textlink="">
      <xdr:nvSpPr>
        <xdr:cNvPr id="482" name="n_3mainValue【一般廃棄物処理施設】&#10;一人当たり有形固定資産（償却資産）額"/>
        <xdr:cNvSpPr txBox="1"/>
      </xdr:nvSpPr>
      <xdr:spPr>
        <a:xfrm>
          <a:off x="19278111" y="71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08" name="直線コネクタ 507"/>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1"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2" name="直線コネクタ 511"/>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13"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4" name="フローチャート: 判断 513"/>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5" name="フローチャート: 判断 51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16" name="フローチャート: 判断 515"/>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17" name="フローチャート: 判断 51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18" name="フローチャート: 判断 517"/>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24" name="楕円 523"/>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25"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26" name="楕円 525"/>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527" name="直線コネクタ 526"/>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28" name="楕円 527"/>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29" name="直線コネクタ 528"/>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30" name="楕円 529"/>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31" name="直線コネクタ 530"/>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32"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33"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34"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36"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37"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38" name="n_3mainValue【保健センター・保健所】&#10;有形固定資産減価償却率"/>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0" name="直線コネクタ 559"/>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2" name="直線コネクタ 56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3"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4" name="直線コネクタ 563"/>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65"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66" name="フローチャート: 判断 565"/>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67" name="フローチャート: 判断 566"/>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68" name="フローチャート: 判断 567"/>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69" name="フローチャート: 判断 568"/>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0" name="フローチャート: 判断 569"/>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576" name="楕円 575"/>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577" name="【保健センター・保健所】&#10;一人当たり面積該当値テキスト"/>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578" name="楕円 577"/>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9144</xdr:rowOff>
    </xdr:to>
    <xdr:cxnSp macro="">
      <xdr:nvCxnSpPr>
        <xdr:cNvPr id="579" name="直線コネクタ 578"/>
        <xdr:cNvCxnSpPr/>
      </xdr:nvCxnSpPr>
      <xdr:spPr>
        <a:xfrm flipV="1">
          <a:off x="21323300" y="1063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580" name="楕円 579"/>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9144</xdr:rowOff>
    </xdr:to>
    <xdr:cxnSp macro="">
      <xdr:nvCxnSpPr>
        <xdr:cNvPr id="581" name="直線コネクタ 580"/>
        <xdr:cNvCxnSpPr/>
      </xdr:nvCxnSpPr>
      <xdr:spPr>
        <a:xfrm>
          <a:off x="20434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82" name="楕円 581"/>
        <xdr:cNvSpPr/>
      </xdr:nvSpPr>
      <xdr:spPr>
        <a:xfrm>
          <a:off x="19494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13716</xdr:rowOff>
    </xdr:to>
    <xdr:cxnSp macro="">
      <xdr:nvCxnSpPr>
        <xdr:cNvPr id="583" name="直線コネクタ 582"/>
        <xdr:cNvCxnSpPr/>
      </xdr:nvCxnSpPr>
      <xdr:spPr>
        <a:xfrm flipV="1">
          <a:off x="19545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84"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85"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86"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87"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51071</xdr:rowOff>
    </xdr:from>
    <xdr:ext cx="469744" cy="259045"/>
    <xdr:sp macro="" textlink="">
      <xdr:nvSpPr>
        <xdr:cNvPr id="588" name="n_1mainValue【保健センター・保健所】&#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589" name="n_2mainValue【保健センター・保健所】&#10;一人当たり面積"/>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590" name="n_3mainValue【保健センター・保健所】&#10;一人当たり面積"/>
        <xdr:cNvSpPr txBox="1"/>
      </xdr:nvSpPr>
      <xdr:spPr>
        <a:xfrm>
          <a:off x="19310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615" name="直線コネクタ 614"/>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618"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619" name="直線コネクタ 618"/>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620"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21" name="フローチャート: 判断 62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622" name="フローチャート: 判断 621"/>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623" name="フローチャート: 判断 622"/>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624" name="フローチャート: 判断 623"/>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625" name="フローチャート: 判断 624"/>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631" name="楕円 630"/>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632" name="【消防施設】&#10;有形固定資産減価償却率該当値テキスト"/>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73025</xdr:rowOff>
    </xdr:from>
    <xdr:to>
      <xdr:col>81</xdr:col>
      <xdr:colOff>101600</xdr:colOff>
      <xdr:row>84</xdr:row>
      <xdr:rowOff>3175</xdr:rowOff>
    </xdr:to>
    <xdr:sp macro="" textlink="">
      <xdr:nvSpPr>
        <xdr:cNvPr id="633" name="楕円 632"/>
        <xdr:cNvSpPr/>
      </xdr:nvSpPr>
      <xdr:spPr>
        <a:xfrm>
          <a:off x="15430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123825</xdr:rowOff>
    </xdr:from>
    <xdr:to>
      <xdr:col>85</xdr:col>
      <xdr:colOff>127000</xdr:colOff>
      <xdr:row>83</xdr:row>
      <xdr:rowOff>152400</xdr:rowOff>
    </xdr:to>
    <xdr:cxnSp macro="">
      <xdr:nvCxnSpPr>
        <xdr:cNvPr id="634" name="直線コネクタ 633"/>
        <xdr:cNvCxnSpPr/>
      </xdr:nvCxnSpPr>
      <xdr:spPr>
        <a:xfrm>
          <a:off x="15481300" y="14354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35" name="楕円 634"/>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123825</xdr:rowOff>
    </xdr:to>
    <xdr:cxnSp macro="">
      <xdr:nvCxnSpPr>
        <xdr:cNvPr id="636" name="直線コネクタ 635"/>
        <xdr:cNvCxnSpPr/>
      </xdr:nvCxnSpPr>
      <xdr:spPr>
        <a:xfrm>
          <a:off x="14592300" y="14337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31114</xdr:rowOff>
    </xdr:from>
    <xdr:to>
      <xdr:col>72</xdr:col>
      <xdr:colOff>38100</xdr:colOff>
      <xdr:row>83</xdr:row>
      <xdr:rowOff>132714</xdr:rowOff>
    </xdr:to>
    <xdr:sp macro="" textlink="">
      <xdr:nvSpPr>
        <xdr:cNvPr id="637" name="楕円 636"/>
        <xdr:cNvSpPr/>
      </xdr:nvSpPr>
      <xdr:spPr>
        <a:xfrm>
          <a:off x="13652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81914</xdr:rowOff>
    </xdr:from>
    <xdr:to>
      <xdr:col>76</xdr:col>
      <xdr:colOff>114300</xdr:colOff>
      <xdr:row>83</xdr:row>
      <xdr:rowOff>106680</xdr:rowOff>
    </xdr:to>
    <xdr:cxnSp macro="">
      <xdr:nvCxnSpPr>
        <xdr:cNvPr id="638" name="直線コネクタ 637"/>
        <xdr:cNvCxnSpPr/>
      </xdr:nvCxnSpPr>
      <xdr:spPr>
        <a:xfrm>
          <a:off x="13703300" y="143122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639" name="n_1aveValue【消防施設】&#10;有形固定資産減価償却率"/>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640"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641"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642"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165752</xdr:rowOff>
    </xdr:from>
    <xdr:ext cx="405111" cy="259045"/>
    <xdr:sp macro="" textlink="">
      <xdr:nvSpPr>
        <xdr:cNvPr id="643" name="n_1mainValue【消防施設】&#10;有形固定資産減価償却率"/>
        <xdr:cNvSpPr txBox="1"/>
      </xdr:nvSpPr>
      <xdr:spPr>
        <a:xfrm>
          <a:off x="15266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44" name="n_2mainValue【消防施設】&#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123841</xdr:rowOff>
    </xdr:from>
    <xdr:ext cx="405111" cy="259045"/>
    <xdr:sp macro="" textlink="">
      <xdr:nvSpPr>
        <xdr:cNvPr id="645" name="n_3mainValue【消防施設】&#10;有形固定資産減価償却率"/>
        <xdr:cNvSpPr txBox="1"/>
      </xdr:nvSpPr>
      <xdr:spPr>
        <a:xfrm>
          <a:off x="13500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69" name="直線コネクタ 668"/>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1" name="直線コネクタ 67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72"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73" name="直線コネクタ 672"/>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74"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75" name="フローチャート: 判断 674"/>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76" name="フローチャート: 判断 675"/>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77" name="フローチャート: 判断 67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78" name="フローチャート: 判断 677"/>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79" name="フローチャート: 判断 678"/>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107314</xdr:rowOff>
    </xdr:from>
    <xdr:to>
      <xdr:col>116</xdr:col>
      <xdr:colOff>114300</xdr:colOff>
      <xdr:row>85</xdr:row>
      <xdr:rowOff>37464</xdr:rowOff>
    </xdr:to>
    <xdr:sp macro="" textlink="">
      <xdr:nvSpPr>
        <xdr:cNvPr id="685" name="楕円 684"/>
        <xdr:cNvSpPr/>
      </xdr:nvSpPr>
      <xdr:spPr>
        <a:xfrm>
          <a:off x="22110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85741</xdr:rowOff>
    </xdr:from>
    <xdr:ext cx="469744" cy="259045"/>
    <xdr:sp macro="" textlink="">
      <xdr:nvSpPr>
        <xdr:cNvPr id="686" name="【消防施設】&#10;一人当たり面積該当値テキスト"/>
        <xdr:cNvSpPr txBox="1"/>
      </xdr:nvSpPr>
      <xdr:spPr>
        <a:xfrm>
          <a:off x="22199600" y="1448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109220</xdr:rowOff>
    </xdr:from>
    <xdr:to>
      <xdr:col>112</xdr:col>
      <xdr:colOff>38100</xdr:colOff>
      <xdr:row>85</xdr:row>
      <xdr:rowOff>39370</xdr:rowOff>
    </xdr:to>
    <xdr:sp macro="" textlink="">
      <xdr:nvSpPr>
        <xdr:cNvPr id="687" name="楕円 686"/>
        <xdr:cNvSpPr/>
      </xdr:nvSpPr>
      <xdr:spPr>
        <a:xfrm>
          <a:off x="2127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158114</xdr:rowOff>
    </xdr:from>
    <xdr:to>
      <xdr:col>116</xdr:col>
      <xdr:colOff>63500</xdr:colOff>
      <xdr:row>84</xdr:row>
      <xdr:rowOff>160020</xdr:rowOff>
    </xdr:to>
    <xdr:cxnSp macro="">
      <xdr:nvCxnSpPr>
        <xdr:cNvPr id="688" name="直線コネクタ 687"/>
        <xdr:cNvCxnSpPr/>
      </xdr:nvCxnSpPr>
      <xdr:spPr>
        <a:xfrm flipV="1">
          <a:off x="21323300" y="145599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111125</xdr:rowOff>
    </xdr:from>
    <xdr:to>
      <xdr:col>107</xdr:col>
      <xdr:colOff>101600</xdr:colOff>
      <xdr:row>85</xdr:row>
      <xdr:rowOff>41275</xdr:rowOff>
    </xdr:to>
    <xdr:sp macro="" textlink="">
      <xdr:nvSpPr>
        <xdr:cNvPr id="689" name="楕円 688"/>
        <xdr:cNvSpPr/>
      </xdr:nvSpPr>
      <xdr:spPr>
        <a:xfrm>
          <a:off x="2038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160020</xdr:rowOff>
    </xdr:from>
    <xdr:to>
      <xdr:col>111</xdr:col>
      <xdr:colOff>177800</xdr:colOff>
      <xdr:row>84</xdr:row>
      <xdr:rowOff>161925</xdr:rowOff>
    </xdr:to>
    <xdr:cxnSp macro="">
      <xdr:nvCxnSpPr>
        <xdr:cNvPr id="690" name="直線コネクタ 689"/>
        <xdr:cNvCxnSpPr/>
      </xdr:nvCxnSpPr>
      <xdr:spPr>
        <a:xfrm flipV="1">
          <a:off x="20434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691" name="楕円 690"/>
        <xdr:cNvSpPr/>
      </xdr:nvSpPr>
      <xdr:spPr>
        <a:xfrm>
          <a:off x="19494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161925</xdr:rowOff>
    </xdr:from>
    <xdr:to>
      <xdr:col>107</xdr:col>
      <xdr:colOff>50800</xdr:colOff>
      <xdr:row>84</xdr:row>
      <xdr:rowOff>163830</xdr:rowOff>
    </xdr:to>
    <xdr:cxnSp macro="">
      <xdr:nvCxnSpPr>
        <xdr:cNvPr id="692" name="直線コネクタ 691"/>
        <xdr:cNvCxnSpPr/>
      </xdr:nvCxnSpPr>
      <xdr:spPr>
        <a:xfrm flipV="1">
          <a:off x="19545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93"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95"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96"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30497</xdr:rowOff>
    </xdr:from>
    <xdr:ext cx="469744" cy="259045"/>
    <xdr:sp macro="" textlink="">
      <xdr:nvSpPr>
        <xdr:cNvPr id="697" name="n_1main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32402</xdr:rowOff>
    </xdr:from>
    <xdr:ext cx="469744" cy="259045"/>
    <xdr:sp macro="" textlink="">
      <xdr:nvSpPr>
        <xdr:cNvPr id="698" name="n_2mainValue【消防施設】&#10;一人当たり面積"/>
        <xdr:cNvSpPr txBox="1"/>
      </xdr:nvSpPr>
      <xdr:spPr>
        <a:xfrm>
          <a:off x="201994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34307</xdr:rowOff>
    </xdr:from>
    <xdr:ext cx="469744" cy="259045"/>
    <xdr:sp macro="" textlink="">
      <xdr:nvSpPr>
        <xdr:cNvPr id="699" name="n_3mainValue【消防施設】&#10;一人当たり面積"/>
        <xdr:cNvSpPr txBox="1"/>
      </xdr:nvSpPr>
      <xdr:spPr>
        <a:xfrm>
          <a:off x="19310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25" name="直線コネクタ 72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7" name="直線コネクタ 7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2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29" name="直線コネクタ 72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142620</xdr:rowOff>
    </xdr:from>
    <xdr:ext cx="405111" cy="259045"/>
    <xdr:sp macro="" textlink="">
      <xdr:nvSpPr>
        <xdr:cNvPr id="730" name="【庁舎】&#10;有形固定資産減価償却率平均値テキスト"/>
        <xdr:cNvSpPr txBox="1"/>
      </xdr:nvSpPr>
      <xdr:spPr>
        <a:xfrm>
          <a:off x="16357600" y="1797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731" name="フローチャート: 判断 73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732" name="フローチャート: 判断 73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733" name="フローチャート: 判断 73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734" name="フローチャート: 判断 73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735" name="フローチャート: 判断 73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741" name="楕円 740"/>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133185</xdr:rowOff>
    </xdr:from>
    <xdr:ext cx="405111" cy="259045"/>
    <xdr:sp macro="" textlink="">
      <xdr:nvSpPr>
        <xdr:cNvPr id="742" name="【庁舎】&#10;有形固定資産減価償却率該当値テキスト"/>
        <xdr:cNvSpPr txBox="1"/>
      </xdr:nvSpPr>
      <xdr:spPr>
        <a:xfrm>
          <a:off x="16357600" y="1762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43" name="楕円 742"/>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161108</xdr:rowOff>
    </xdr:to>
    <xdr:cxnSp macro="">
      <xdr:nvCxnSpPr>
        <xdr:cNvPr id="744" name="直線コネクタ 743"/>
        <xdr:cNvCxnSpPr/>
      </xdr:nvCxnSpPr>
      <xdr:spPr>
        <a:xfrm>
          <a:off x="15481300" y="177845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45" name="楕円 744"/>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125186</xdr:rowOff>
    </xdr:to>
    <xdr:cxnSp macro="">
      <xdr:nvCxnSpPr>
        <xdr:cNvPr id="746" name="直線コネクタ 745"/>
        <xdr:cNvCxnSpPr/>
      </xdr:nvCxnSpPr>
      <xdr:spPr>
        <a:xfrm>
          <a:off x="14592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17236</xdr:rowOff>
    </xdr:from>
    <xdr:to>
      <xdr:col>72</xdr:col>
      <xdr:colOff>38100</xdr:colOff>
      <xdr:row>103</xdr:row>
      <xdr:rowOff>118836</xdr:rowOff>
    </xdr:to>
    <xdr:sp macro="" textlink="">
      <xdr:nvSpPr>
        <xdr:cNvPr id="747" name="楕円 746"/>
        <xdr:cNvSpPr/>
      </xdr:nvSpPr>
      <xdr:spPr>
        <a:xfrm>
          <a:off x="13652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68036</xdr:rowOff>
    </xdr:from>
    <xdr:to>
      <xdr:col>76</xdr:col>
      <xdr:colOff>114300</xdr:colOff>
      <xdr:row>103</xdr:row>
      <xdr:rowOff>92529</xdr:rowOff>
    </xdr:to>
    <xdr:cxnSp macro="">
      <xdr:nvCxnSpPr>
        <xdr:cNvPr id="748" name="直線コネクタ 747"/>
        <xdr:cNvCxnSpPr/>
      </xdr:nvCxnSpPr>
      <xdr:spPr>
        <a:xfrm>
          <a:off x="13703300" y="177273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64243</xdr:rowOff>
    </xdr:from>
    <xdr:ext cx="405111" cy="259045"/>
    <xdr:sp macro="" textlink="">
      <xdr:nvSpPr>
        <xdr:cNvPr id="749" name="n_1ave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750" name="n_2ave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751"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752"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21063</xdr:rowOff>
    </xdr:from>
    <xdr:ext cx="405111" cy="259045"/>
    <xdr:sp macro="" textlink="">
      <xdr:nvSpPr>
        <xdr:cNvPr id="753" name="n_1mainValue【庁舎】&#10;有形固定資産減価償却率"/>
        <xdr:cNvSpPr txBox="1"/>
      </xdr:nvSpPr>
      <xdr:spPr>
        <a:xfrm>
          <a:off x="152660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54" name="n_2mainValue【庁舎】&#10;有形固定資産減価償却率"/>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135363</xdr:rowOff>
    </xdr:from>
    <xdr:ext cx="405111" cy="259045"/>
    <xdr:sp macro="" textlink="">
      <xdr:nvSpPr>
        <xdr:cNvPr id="755" name="n_3mainValue【庁舎】&#10;有形固定資産減価償却率"/>
        <xdr:cNvSpPr txBox="1"/>
      </xdr:nvSpPr>
      <xdr:spPr>
        <a:xfrm>
          <a:off x="13500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6" name="直線コネクタ 7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7" name="テキスト ボックス 7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8" name="直線コネクタ 7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9" name="テキスト ボックス 7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0" name="直線コネクタ 7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1" name="テキスト ボックス 7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2" name="直線コネクタ 7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3" name="テキスト ボックス 7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4" name="直線コネクタ 7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5" name="テキスト ボックス 7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6" name="直線コネクタ 7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77" name="テキスト ボックス 77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79" name="テキスト ボックス 77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81" name="直線コネクタ 780"/>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82"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83" name="直線コネクタ 7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5" name="直線コネクタ 78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86" name="【庁舎】&#10;一人当たり面積平均値テキスト"/>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87" name="フローチャート: 判断 786"/>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88" name="フローチャート: 判断 787"/>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89" name="フローチャート: 判断 788"/>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90" name="フローチャート: 判断 789"/>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91" name="フローチャート: 判断 790"/>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27197</xdr:rowOff>
    </xdr:from>
    <xdr:to>
      <xdr:col>116</xdr:col>
      <xdr:colOff>114300</xdr:colOff>
      <xdr:row>108</xdr:row>
      <xdr:rowOff>128797</xdr:rowOff>
    </xdr:to>
    <xdr:sp macro="" textlink="">
      <xdr:nvSpPr>
        <xdr:cNvPr id="797" name="楕円 796"/>
        <xdr:cNvSpPr/>
      </xdr:nvSpPr>
      <xdr:spPr>
        <a:xfrm>
          <a:off x="22110700" y="1854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158024</xdr:rowOff>
    </xdr:from>
    <xdr:ext cx="469744" cy="259045"/>
    <xdr:sp macro="" textlink="">
      <xdr:nvSpPr>
        <xdr:cNvPr id="798" name="【庁舎】&#10;一人当たり面積該当値テキスト"/>
        <xdr:cNvSpPr txBox="1"/>
      </xdr:nvSpPr>
      <xdr:spPr>
        <a:xfrm>
          <a:off x="22199600" y="183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27687</xdr:rowOff>
    </xdr:from>
    <xdr:to>
      <xdr:col>112</xdr:col>
      <xdr:colOff>38100</xdr:colOff>
      <xdr:row>108</xdr:row>
      <xdr:rowOff>129287</xdr:rowOff>
    </xdr:to>
    <xdr:sp macro="" textlink="">
      <xdr:nvSpPr>
        <xdr:cNvPr id="799" name="楕円 798"/>
        <xdr:cNvSpPr/>
      </xdr:nvSpPr>
      <xdr:spPr>
        <a:xfrm>
          <a:off x="21272500" y="185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77997</xdr:rowOff>
    </xdr:from>
    <xdr:to>
      <xdr:col>116</xdr:col>
      <xdr:colOff>63500</xdr:colOff>
      <xdr:row>108</xdr:row>
      <xdr:rowOff>78487</xdr:rowOff>
    </xdr:to>
    <xdr:cxnSp macro="">
      <xdr:nvCxnSpPr>
        <xdr:cNvPr id="800" name="直線コネクタ 799"/>
        <xdr:cNvCxnSpPr/>
      </xdr:nvCxnSpPr>
      <xdr:spPr>
        <a:xfrm flipV="1">
          <a:off x="21323300" y="18594597"/>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28339</xdr:rowOff>
    </xdr:from>
    <xdr:to>
      <xdr:col>107</xdr:col>
      <xdr:colOff>101600</xdr:colOff>
      <xdr:row>108</xdr:row>
      <xdr:rowOff>129939</xdr:rowOff>
    </xdr:to>
    <xdr:sp macro="" textlink="">
      <xdr:nvSpPr>
        <xdr:cNvPr id="801" name="楕円 800"/>
        <xdr:cNvSpPr/>
      </xdr:nvSpPr>
      <xdr:spPr>
        <a:xfrm>
          <a:off x="20383500" y="185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78487</xdr:rowOff>
    </xdr:from>
    <xdr:to>
      <xdr:col>111</xdr:col>
      <xdr:colOff>177800</xdr:colOff>
      <xdr:row>108</xdr:row>
      <xdr:rowOff>79139</xdr:rowOff>
    </xdr:to>
    <xdr:cxnSp macro="">
      <xdr:nvCxnSpPr>
        <xdr:cNvPr id="802" name="直線コネクタ 801"/>
        <xdr:cNvCxnSpPr/>
      </xdr:nvCxnSpPr>
      <xdr:spPr>
        <a:xfrm flipV="1">
          <a:off x="20434300" y="1859508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29319</xdr:rowOff>
    </xdr:from>
    <xdr:to>
      <xdr:col>102</xdr:col>
      <xdr:colOff>165100</xdr:colOff>
      <xdr:row>108</xdr:row>
      <xdr:rowOff>130919</xdr:rowOff>
    </xdr:to>
    <xdr:sp macro="" textlink="">
      <xdr:nvSpPr>
        <xdr:cNvPr id="803" name="楕円 802"/>
        <xdr:cNvSpPr/>
      </xdr:nvSpPr>
      <xdr:spPr>
        <a:xfrm>
          <a:off x="19494500" y="1854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79139</xdr:rowOff>
    </xdr:from>
    <xdr:to>
      <xdr:col>107</xdr:col>
      <xdr:colOff>50800</xdr:colOff>
      <xdr:row>108</xdr:row>
      <xdr:rowOff>80119</xdr:rowOff>
    </xdr:to>
    <xdr:cxnSp macro="">
      <xdr:nvCxnSpPr>
        <xdr:cNvPr id="804" name="直線コネクタ 803"/>
        <xdr:cNvCxnSpPr/>
      </xdr:nvCxnSpPr>
      <xdr:spPr>
        <a:xfrm flipV="1">
          <a:off x="19545300" y="185957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805" name="n_1aveValue【庁舎】&#10;一人当たり面積"/>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806"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807"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808"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145814</xdr:rowOff>
    </xdr:from>
    <xdr:ext cx="469744" cy="259045"/>
    <xdr:sp macro="" textlink="">
      <xdr:nvSpPr>
        <xdr:cNvPr id="809" name="n_1mainValue【庁舎】&#10;一人当たり面積"/>
        <xdr:cNvSpPr txBox="1"/>
      </xdr:nvSpPr>
      <xdr:spPr>
        <a:xfrm>
          <a:off x="21075727" y="1831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146466</xdr:rowOff>
    </xdr:from>
    <xdr:ext cx="469744" cy="259045"/>
    <xdr:sp macro="" textlink="">
      <xdr:nvSpPr>
        <xdr:cNvPr id="810" name="n_2mainValue【庁舎】&#10;一人当たり面積"/>
        <xdr:cNvSpPr txBox="1"/>
      </xdr:nvSpPr>
      <xdr:spPr>
        <a:xfrm>
          <a:off x="20199427" y="183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147446</xdr:rowOff>
    </xdr:from>
    <xdr:ext cx="469744" cy="259045"/>
    <xdr:sp macro="" textlink="">
      <xdr:nvSpPr>
        <xdr:cNvPr id="811" name="n_3mainValue【庁舎】&#10;一人当たり面積"/>
        <xdr:cNvSpPr txBox="1"/>
      </xdr:nvSpPr>
      <xdr:spPr>
        <a:xfrm>
          <a:off x="19310427" y="1832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有形固定資産減価償却率を類似団体内平均と比較すると、図書館は</a:t>
          </a:r>
          <a:r>
            <a:rPr kumimoji="1" lang="en-US" altLang="ja-JP" sz="1600">
              <a:latin typeface="ＭＳ Ｐゴシック" panose="020B0600070205080204" pitchFamily="50" charset="-128"/>
              <a:ea typeface="ＭＳ Ｐゴシック" panose="020B0600070205080204" pitchFamily="50" charset="-128"/>
            </a:rPr>
            <a:t>40.4</a:t>
          </a:r>
          <a:r>
            <a:rPr kumimoji="1" lang="ja-JP" altLang="en-US" sz="1600">
              <a:latin typeface="ＭＳ Ｐゴシック" panose="020B0600070205080204" pitchFamily="50" charset="-128"/>
              <a:ea typeface="ＭＳ Ｐゴシック" panose="020B0600070205080204" pitchFamily="50" charset="-128"/>
            </a:rPr>
            <a:t>ポイント低く、体育館・プールは</a:t>
          </a:r>
          <a:r>
            <a:rPr kumimoji="1" lang="en-US" altLang="ja-JP" sz="1600">
              <a:latin typeface="ＭＳ Ｐゴシック" panose="020B0600070205080204" pitchFamily="50" charset="-128"/>
              <a:ea typeface="ＭＳ Ｐゴシック" panose="020B0600070205080204" pitchFamily="50" charset="-128"/>
            </a:rPr>
            <a:t>18.4</a:t>
          </a:r>
          <a:r>
            <a:rPr kumimoji="1" lang="ja-JP" altLang="en-US" sz="1600">
              <a:latin typeface="ＭＳ Ｐゴシック" panose="020B0600070205080204" pitchFamily="50" charset="-128"/>
              <a:ea typeface="ＭＳ Ｐゴシック" panose="020B0600070205080204" pitchFamily="50" charset="-128"/>
            </a:rPr>
            <a:t>ポイント高く、福祉施設は同率であり、一般廃棄物処理施設は</a:t>
          </a:r>
          <a:r>
            <a:rPr kumimoji="1" lang="en-US" altLang="ja-JP" sz="1600">
              <a:latin typeface="ＭＳ Ｐゴシック" panose="020B0600070205080204" pitchFamily="50" charset="-128"/>
              <a:ea typeface="ＭＳ Ｐゴシック" panose="020B0600070205080204" pitchFamily="50" charset="-128"/>
            </a:rPr>
            <a:t>29.7</a:t>
          </a:r>
          <a:r>
            <a:rPr kumimoji="1" lang="ja-JP" altLang="en-US" sz="16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600">
              <a:latin typeface="ＭＳ Ｐゴシック" panose="020B0600070205080204" pitchFamily="50" charset="-128"/>
              <a:ea typeface="ＭＳ Ｐゴシック" panose="020B0600070205080204" pitchFamily="50" charset="-128"/>
            </a:rPr>
            <a:t>3.5</a:t>
          </a:r>
          <a:r>
            <a:rPr kumimoji="1" lang="ja-JP" altLang="en-US" sz="1600">
              <a:latin typeface="ＭＳ Ｐゴシック" panose="020B0600070205080204" pitchFamily="50" charset="-128"/>
              <a:ea typeface="ＭＳ Ｐゴシック" panose="020B0600070205080204" pitchFamily="50" charset="-128"/>
            </a:rPr>
            <a:t>ポイント低く、消防施設は</a:t>
          </a:r>
          <a:r>
            <a:rPr kumimoji="1" lang="en-US" altLang="ja-JP" sz="1600">
              <a:latin typeface="ＭＳ Ｐゴシック" panose="020B0600070205080204" pitchFamily="50" charset="-128"/>
              <a:ea typeface="ＭＳ Ｐゴシック" panose="020B0600070205080204" pitchFamily="50" charset="-128"/>
            </a:rPr>
            <a:t>8.4</a:t>
          </a:r>
          <a:r>
            <a:rPr kumimoji="1" lang="ja-JP" altLang="en-US" sz="1600">
              <a:latin typeface="ＭＳ Ｐゴシック" panose="020B0600070205080204" pitchFamily="50" charset="-128"/>
              <a:ea typeface="ＭＳ Ｐゴシック" panose="020B0600070205080204" pitchFamily="50" charset="-128"/>
            </a:rPr>
            <a:t>ポイント高く、庁舎は</a:t>
          </a:r>
          <a:r>
            <a:rPr kumimoji="1" lang="en-US" altLang="ja-JP" sz="1600">
              <a:latin typeface="ＭＳ Ｐゴシック" panose="020B0600070205080204" pitchFamily="50" charset="-128"/>
              <a:ea typeface="ＭＳ Ｐゴシック" panose="020B0600070205080204" pitchFamily="50" charset="-128"/>
            </a:rPr>
            <a:t>13.8</a:t>
          </a:r>
          <a:r>
            <a:rPr kumimoji="1" lang="ja-JP" altLang="en-US" sz="1600">
              <a:latin typeface="ＭＳ Ｐゴシック" panose="020B0600070205080204" pitchFamily="50" charset="-128"/>
              <a:ea typeface="ＭＳ Ｐゴシック" panose="020B0600070205080204" pitchFamily="50" charset="-128"/>
            </a:rPr>
            <a:t>ポイント低い。　体育館・プール、消防施設は類似団体内平均より高くなっているが、特に体育館・プールは類似団体平均を大きく上回っている。これは村民体育館の老朽化が進んでいるためであるが、個別施設計画に基づき計画的に補修・修繕を進めていく。消防施設は消防団の詰所であるが老朽化が進んでおり、消防団員数が急激に減少する状況の中、消防団体制の再編成と合わせ詰所の統廃合の検討を進める。</a:t>
          </a:r>
        </a:p>
        <a:p>
          <a:r>
            <a:rPr kumimoji="1" lang="ja-JP" altLang="en-US" sz="1600">
              <a:latin typeface="ＭＳ Ｐゴシック" panose="020B0600070205080204" pitchFamily="50" charset="-128"/>
              <a:ea typeface="ＭＳ Ｐゴシック" panose="020B0600070205080204" pitchFamily="50" charset="-128"/>
            </a:rPr>
            <a:t>　図書館、一般廃棄物処理施設、保健センター・保健所、庁舎は類似団体内平均より数値が低いが、これらは近年整備した施設であるためである。今後、個別施設計画に基づき、施設ができるだけ長く使用できるよう計画的に補修・修繕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ポイント上回ってはいるものの、村内に大規模な工場等が少ないこと等により村税収入が低いため財政基盤が弱く、全国平均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を大きく下回っている。豊丘村第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次総合振興計画に沿った産業振興、企業誘致、定住人口増の施策により税収の増加を図るほか、豊丘村行政改革大綱に沿った簡素・効率的な行財政運営に取り組むことにより、財政基盤の強化に努めていく。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4" name="直線コネクタ 73"/>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少子高齢化の進行による扶助費の増加、また行政需要の増大による人件費・物件費の増加により経常経費が増加し、経常収支比率は前年度より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ポイント増加し財政構造の硬直化が進んだが、類似団体平均を</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ポイント下回っている。今後、さらに高齢者福祉、子育て支援に要する扶助費や医療・介護保険等への特別会計繰出金等の社会保障関連経費の増加が予想されることから、肥大しつつある人件費や物件費の削減を進め、現在の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160528</xdr:rowOff>
    </xdr:to>
    <xdr:cxnSp macro="">
      <xdr:nvCxnSpPr>
        <xdr:cNvPr id="129" name="直線コネクタ 128"/>
        <xdr:cNvCxnSpPr/>
      </xdr:nvCxnSpPr>
      <xdr:spPr>
        <a:xfrm>
          <a:off x="4114800" y="104089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121920</xdr:rowOff>
    </xdr:to>
    <xdr:cxnSp macro="">
      <xdr:nvCxnSpPr>
        <xdr:cNvPr id="132" name="直線コネクタ 131"/>
        <xdr:cNvCxnSpPr/>
      </xdr:nvCxnSpPr>
      <xdr:spPr>
        <a:xfrm>
          <a:off x="3225800" y="103558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153416</xdr:rowOff>
    </xdr:from>
    <xdr:to>
      <xdr:col>15</xdr:col>
      <xdr:colOff>82550</xdr:colOff>
      <xdr:row>60</xdr:row>
      <xdr:rowOff>68834</xdr:rowOff>
    </xdr:to>
    <xdr:cxnSp macro="">
      <xdr:nvCxnSpPr>
        <xdr:cNvPr id="135" name="直線コネクタ 134"/>
        <xdr:cNvCxnSpPr/>
      </xdr:nvCxnSpPr>
      <xdr:spPr>
        <a:xfrm>
          <a:off x="2336800" y="102689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153416</xdr:rowOff>
    </xdr:to>
    <xdr:cxnSp macro="">
      <xdr:nvCxnSpPr>
        <xdr:cNvPr id="138" name="直線コネクタ 137"/>
        <xdr:cNvCxnSpPr/>
      </xdr:nvCxnSpPr>
      <xdr:spPr>
        <a:xfrm>
          <a:off x="1447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8" name="楕円 147"/>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49" name="財政構造の弾力性該当値テキスト"/>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0" name="楕円 149"/>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1" name="テキスト ボックス 150"/>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18034</xdr:rowOff>
    </xdr:from>
    <xdr:to>
      <xdr:col>15</xdr:col>
      <xdr:colOff>133350</xdr:colOff>
      <xdr:row>60</xdr:row>
      <xdr:rowOff>119634</xdr:rowOff>
    </xdr:to>
    <xdr:sp macro="" textlink="">
      <xdr:nvSpPr>
        <xdr:cNvPr id="152" name="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102616</xdr:rowOff>
    </xdr:from>
    <xdr:to>
      <xdr:col>11</xdr:col>
      <xdr:colOff>82550</xdr:colOff>
      <xdr:row>60</xdr:row>
      <xdr:rowOff>32766</xdr:rowOff>
    </xdr:to>
    <xdr:sp macro="" textlink="">
      <xdr:nvSpPr>
        <xdr:cNvPr id="154" name="楕円 153"/>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42943</xdr:rowOff>
    </xdr:from>
    <xdr:ext cx="762000" cy="259045"/>
    <xdr:sp macro="" textlink="">
      <xdr:nvSpPr>
        <xdr:cNvPr id="155" name="テキスト ボックス 154"/>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6" name="楕円 155"/>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7" name="テキスト ボックス 156"/>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[253,607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対する職員数が相対的に少ないこと、ごみ・し尿処理・消防業務を広域連合で共同処理していることから、類似団体平均に比べ若干低い金額となっている。行政需要の増大により人件費・物件費が増加傾向にあるため、行政改革の取組みを推進し、職員数の適正化を図るほか、職員の超過勤務手当、旅費、消耗品、印刷製本費等の事務的経費や委託料の縮減、会計年度任用職員数の抑制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36592</xdr:rowOff>
    </xdr:from>
    <xdr:to>
      <xdr:col>23</xdr:col>
      <xdr:colOff>133350</xdr:colOff>
      <xdr:row>83</xdr:row>
      <xdr:rowOff>42370</xdr:rowOff>
    </xdr:to>
    <xdr:cxnSp macro="">
      <xdr:nvCxnSpPr>
        <xdr:cNvPr id="194" name="直線コネクタ 193"/>
        <xdr:cNvCxnSpPr/>
      </xdr:nvCxnSpPr>
      <xdr:spPr>
        <a:xfrm>
          <a:off x="4114800" y="14266942"/>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144676</xdr:rowOff>
    </xdr:from>
    <xdr:to>
      <xdr:col>19</xdr:col>
      <xdr:colOff>133350</xdr:colOff>
      <xdr:row>83</xdr:row>
      <xdr:rowOff>36592</xdr:rowOff>
    </xdr:to>
    <xdr:cxnSp macro="">
      <xdr:nvCxnSpPr>
        <xdr:cNvPr id="197" name="直線コネクタ 196"/>
        <xdr:cNvCxnSpPr/>
      </xdr:nvCxnSpPr>
      <xdr:spPr>
        <a:xfrm>
          <a:off x="3225800" y="14203576"/>
          <a:ext cx="889000" cy="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103794</xdr:rowOff>
    </xdr:from>
    <xdr:to>
      <xdr:col>15</xdr:col>
      <xdr:colOff>82550</xdr:colOff>
      <xdr:row>82</xdr:row>
      <xdr:rowOff>144676</xdr:rowOff>
    </xdr:to>
    <xdr:cxnSp macro="">
      <xdr:nvCxnSpPr>
        <xdr:cNvPr id="200" name="直線コネクタ 199"/>
        <xdr:cNvCxnSpPr/>
      </xdr:nvCxnSpPr>
      <xdr:spPr>
        <a:xfrm>
          <a:off x="2336800" y="14162694"/>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103794</xdr:rowOff>
    </xdr:from>
    <xdr:to>
      <xdr:col>11</xdr:col>
      <xdr:colOff>31750</xdr:colOff>
      <xdr:row>82</xdr:row>
      <xdr:rowOff>125586</xdr:rowOff>
    </xdr:to>
    <xdr:cxnSp macro="">
      <xdr:nvCxnSpPr>
        <xdr:cNvPr id="203" name="直線コネクタ 202"/>
        <xdr:cNvCxnSpPr/>
      </xdr:nvCxnSpPr>
      <xdr:spPr>
        <a:xfrm flipV="1">
          <a:off x="1447800" y="14162694"/>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163020</xdr:rowOff>
    </xdr:from>
    <xdr:to>
      <xdr:col>23</xdr:col>
      <xdr:colOff>184150</xdr:colOff>
      <xdr:row>83</xdr:row>
      <xdr:rowOff>93170</xdr:rowOff>
    </xdr:to>
    <xdr:sp macro="" textlink="">
      <xdr:nvSpPr>
        <xdr:cNvPr id="213" name="楕円 212"/>
        <xdr:cNvSpPr/>
      </xdr:nvSpPr>
      <xdr:spPr>
        <a:xfrm>
          <a:off x="4902200" y="142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8097</xdr:rowOff>
    </xdr:from>
    <xdr:ext cx="762000" cy="259045"/>
    <xdr:sp macro="" textlink="">
      <xdr:nvSpPr>
        <xdr:cNvPr id="214" name="人件費・物件費等の状況該当値テキスト"/>
        <xdr:cNvSpPr txBox="1"/>
      </xdr:nvSpPr>
      <xdr:spPr>
        <a:xfrm>
          <a:off x="5041900" y="140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157242</xdr:rowOff>
    </xdr:from>
    <xdr:to>
      <xdr:col>19</xdr:col>
      <xdr:colOff>184150</xdr:colOff>
      <xdr:row>83</xdr:row>
      <xdr:rowOff>87392</xdr:rowOff>
    </xdr:to>
    <xdr:sp macro="" textlink="">
      <xdr:nvSpPr>
        <xdr:cNvPr id="215" name="楕円 214"/>
        <xdr:cNvSpPr/>
      </xdr:nvSpPr>
      <xdr:spPr>
        <a:xfrm>
          <a:off x="4064000" y="14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97569</xdr:rowOff>
    </xdr:from>
    <xdr:ext cx="736600" cy="259045"/>
    <xdr:sp macro="" textlink="">
      <xdr:nvSpPr>
        <xdr:cNvPr id="216" name="テキスト ボックス 215"/>
        <xdr:cNvSpPr txBox="1"/>
      </xdr:nvSpPr>
      <xdr:spPr>
        <a:xfrm>
          <a:off x="3733800" y="1398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93876</xdr:rowOff>
    </xdr:from>
    <xdr:to>
      <xdr:col>15</xdr:col>
      <xdr:colOff>133350</xdr:colOff>
      <xdr:row>83</xdr:row>
      <xdr:rowOff>24026</xdr:rowOff>
    </xdr:to>
    <xdr:sp macro="" textlink="">
      <xdr:nvSpPr>
        <xdr:cNvPr id="217" name="楕円 216"/>
        <xdr:cNvSpPr/>
      </xdr:nvSpPr>
      <xdr:spPr>
        <a:xfrm>
          <a:off x="3175000" y="141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34203</xdr:rowOff>
    </xdr:from>
    <xdr:ext cx="762000" cy="259045"/>
    <xdr:sp macro="" textlink="">
      <xdr:nvSpPr>
        <xdr:cNvPr id="218" name="テキスト ボックス 217"/>
        <xdr:cNvSpPr txBox="1"/>
      </xdr:nvSpPr>
      <xdr:spPr>
        <a:xfrm>
          <a:off x="2844800" y="1392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52994</xdr:rowOff>
    </xdr:from>
    <xdr:to>
      <xdr:col>11</xdr:col>
      <xdr:colOff>82550</xdr:colOff>
      <xdr:row>82</xdr:row>
      <xdr:rowOff>154594</xdr:rowOff>
    </xdr:to>
    <xdr:sp macro="" textlink="">
      <xdr:nvSpPr>
        <xdr:cNvPr id="219" name="楕円 218"/>
        <xdr:cNvSpPr/>
      </xdr:nvSpPr>
      <xdr:spPr>
        <a:xfrm>
          <a:off x="2286000" y="1411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164771</xdr:rowOff>
    </xdr:from>
    <xdr:ext cx="762000" cy="259045"/>
    <xdr:sp macro="" textlink="">
      <xdr:nvSpPr>
        <xdr:cNvPr id="220" name="テキスト ボックス 219"/>
        <xdr:cNvSpPr txBox="1"/>
      </xdr:nvSpPr>
      <xdr:spPr>
        <a:xfrm>
          <a:off x="1955800" y="1388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74786</xdr:rowOff>
    </xdr:from>
    <xdr:to>
      <xdr:col>7</xdr:col>
      <xdr:colOff>31750</xdr:colOff>
      <xdr:row>83</xdr:row>
      <xdr:rowOff>4936</xdr:rowOff>
    </xdr:to>
    <xdr:sp macro="" textlink="">
      <xdr:nvSpPr>
        <xdr:cNvPr id="221" name="楕円 220"/>
        <xdr:cNvSpPr/>
      </xdr:nvSpPr>
      <xdr:spPr>
        <a:xfrm>
          <a:off x="1397000" y="141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15113</xdr:rowOff>
    </xdr:from>
    <xdr:ext cx="762000" cy="259045"/>
    <xdr:sp macro="" textlink="">
      <xdr:nvSpPr>
        <xdr:cNvPr id="222" name="テキスト ボックス 221"/>
        <xdr:cNvSpPr txBox="1"/>
      </xdr:nvSpPr>
      <xdr:spPr>
        <a:xfrm>
          <a:off x="1066800" y="1390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これまで、国家公務員の人事院勧告に準拠した給与改定を行ってきているが、類似団体平均と比較して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78/96</a:t>
          </a:r>
          <a:r>
            <a:rPr kumimoji="1" lang="ja-JP" altLang="en-US" sz="1300">
              <a:latin typeface="ＭＳ Ｐゴシック" panose="020B0600070205080204" pitchFamily="50" charset="-128"/>
              <a:ea typeface="ＭＳ Ｐゴシック" panose="020B0600070205080204" pitchFamily="50" charset="-128"/>
            </a:rPr>
            <a:t>と高水準である。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今後も、昇格運用の適正化等により、職員の給与水準の適正化に努めていく。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125730</xdr:rowOff>
    </xdr:to>
    <xdr:cxnSp macro="">
      <xdr:nvCxnSpPr>
        <xdr:cNvPr id="256" name="直線コネクタ 255"/>
        <xdr:cNvCxnSpPr/>
      </xdr:nvCxnSpPr>
      <xdr:spPr>
        <a:xfrm>
          <a:off x="16179800" y="147819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45296</xdr:rowOff>
    </xdr:to>
    <xdr:cxnSp macro="">
      <xdr:nvCxnSpPr>
        <xdr:cNvPr id="259" name="直線コネクタ 258"/>
        <xdr:cNvCxnSpPr/>
      </xdr:nvCxnSpPr>
      <xdr:spPr>
        <a:xfrm flipV="1">
          <a:off x="15290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125730</xdr:rowOff>
    </xdr:to>
    <xdr:cxnSp macro="">
      <xdr:nvCxnSpPr>
        <xdr:cNvPr id="262" name="直線コネクタ 261"/>
        <xdr:cNvCxnSpPr/>
      </xdr:nvCxnSpPr>
      <xdr:spPr>
        <a:xfrm flipV="1">
          <a:off x="14401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125730</xdr:rowOff>
    </xdr:to>
    <xdr:cxnSp macro="">
      <xdr:nvCxnSpPr>
        <xdr:cNvPr id="265" name="直線コネクタ 264"/>
        <xdr:cNvCxnSpPr/>
      </xdr:nvCxnSpPr>
      <xdr:spPr>
        <a:xfrm>
          <a:off x="13512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5" name="楕円 274"/>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6"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7" name="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9" name="楕円 278"/>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80" name="テキスト ボックス 279"/>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1" name="楕円 28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2" name="テキスト ボックス 28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3" name="楕円 282"/>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4" name="テキスト ボックス 283"/>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定員適正化計画による職員数の抑制や業務の民間委託に努めることで、人口千人当たりの職員数は、類似団体内順位で低い方から５番目となっている。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行政需要の多様化や定住人口増対策等の新たな課題への対応に配慮しつつも、事務事業の見直しや簡素・効率的な行政運営の徹底、職員研修・</a:t>
          </a:r>
          <a:r>
            <a:rPr kumimoji="1" lang="en-US" altLang="ja-JP" sz="1300">
              <a:latin typeface="ＭＳ Ｐゴシック" panose="020B0600070205080204" pitchFamily="50" charset="-128"/>
              <a:ea typeface="ＭＳ Ｐゴシック" panose="020B0600070205080204" pitchFamily="50" charset="-128"/>
            </a:rPr>
            <a:t>OJT</a:t>
          </a:r>
          <a:r>
            <a:rPr kumimoji="1" lang="ja-JP" altLang="en-US" sz="1300">
              <a:latin typeface="ＭＳ Ｐゴシック" panose="020B0600070205080204" pitchFamily="50" charset="-128"/>
              <a:ea typeface="ＭＳ Ｐゴシック" panose="020B0600070205080204" pitchFamily="50" charset="-128"/>
            </a:rPr>
            <a:t>による職員の資質向上に努めることで、類似団体平均より少ない現在の職員数を今後も維持していく。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73184</xdr:rowOff>
    </xdr:from>
    <xdr:to>
      <xdr:col>81</xdr:col>
      <xdr:colOff>44450</xdr:colOff>
      <xdr:row>59</xdr:row>
      <xdr:rowOff>75597</xdr:rowOff>
    </xdr:to>
    <xdr:cxnSp macro="">
      <xdr:nvCxnSpPr>
        <xdr:cNvPr id="315" name="直線コネクタ 314"/>
        <xdr:cNvCxnSpPr/>
      </xdr:nvCxnSpPr>
      <xdr:spPr>
        <a:xfrm>
          <a:off x="16179800" y="1018873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79216</xdr:rowOff>
    </xdr:to>
    <xdr:cxnSp macro="">
      <xdr:nvCxnSpPr>
        <xdr:cNvPr id="318" name="直線コネクタ 317"/>
        <xdr:cNvCxnSpPr/>
      </xdr:nvCxnSpPr>
      <xdr:spPr>
        <a:xfrm flipV="1">
          <a:off x="15290800" y="101887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79216</xdr:rowOff>
    </xdr:to>
    <xdr:cxnSp macro="">
      <xdr:nvCxnSpPr>
        <xdr:cNvPr id="321" name="直線コネクタ 320"/>
        <xdr:cNvCxnSpPr/>
      </xdr:nvCxnSpPr>
      <xdr:spPr>
        <a:xfrm>
          <a:off x="14401800" y="101633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47847</xdr:rowOff>
    </xdr:to>
    <xdr:cxnSp macro="">
      <xdr:nvCxnSpPr>
        <xdr:cNvPr id="324" name="直線コネクタ 323"/>
        <xdr:cNvCxnSpPr/>
      </xdr:nvCxnSpPr>
      <xdr:spPr>
        <a:xfrm>
          <a:off x="13512800" y="101597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24797</xdr:rowOff>
    </xdr:from>
    <xdr:to>
      <xdr:col>81</xdr:col>
      <xdr:colOff>95250</xdr:colOff>
      <xdr:row>59</xdr:row>
      <xdr:rowOff>126397</xdr:rowOff>
    </xdr:to>
    <xdr:sp macro="" textlink="">
      <xdr:nvSpPr>
        <xdr:cNvPr id="334" name="楕円 333"/>
        <xdr:cNvSpPr/>
      </xdr:nvSpPr>
      <xdr:spPr>
        <a:xfrm>
          <a:off x="169672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117524</xdr:rowOff>
    </xdr:from>
    <xdr:ext cx="762000" cy="259045"/>
    <xdr:sp macro="" textlink="">
      <xdr:nvSpPr>
        <xdr:cNvPr id="335" name="定員管理の状況該当値テキスト"/>
        <xdr:cNvSpPr txBox="1"/>
      </xdr:nvSpPr>
      <xdr:spPr>
        <a:xfrm>
          <a:off x="17106900" y="100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22384</xdr:rowOff>
    </xdr:from>
    <xdr:to>
      <xdr:col>77</xdr:col>
      <xdr:colOff>95250</xdr:colOff>
      <xdr:row>59</xdr:row>
      <xdr:rowOff>123984</xdr:rowOff>
    </xdr:to>
    <xdr:sp macro="" textlink="">
      <xdr:nvSpPr>
        <xdr:cNvPr id="336" name="楕円 335"/>
        <xdr:cNvSpPr/>
      </xdr:nvSpPr>
      <xdr:spPr>
        <a:xfrm>
          <a:off x="16129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134161</xdr:rowOff>
    </xdr:from>
    <xdr:ext cx="736600" cy="259045"/>
    <xdr:sp macro="" textlink="">
      <xdr:nvSpPr>
        <xdr:cNvPr id="337" name="テキスト ボックス 336"/>
        <xdr:cNvSpPr txBox="1"/>
      </xdr:nvSpPr>
      <xdr:spPr>
        <a:xfrm>
          <a:off x="15798800" y="99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28416</xdr:rowOff>
    </xdr:from>
    <xdr:to>
      <xdr:col>73</xdr:col>
      <xdr:colOff>44450</xdr:colOff>
      <xdr:row>59</xdr:row>
      <xdr:rowOff>130016</xdr:rowOff>
    </xdr:to>
    <xdr:sp macro="" textlink="">
      <xdr:nvSpPr>
        <xdr:cNvPr id="338" name="楕円 337"/>
        <xdr:cNvSpPr/>
      </xdr:nvSpPr>
      <xdr:spPr>
        <a:xfrm>
          <a:off x="15240000" y="101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140193</xdr:rowOff>
    </xdr:from>
    <xdr:ext cx="762000" cy="259045"/>
    <xdr:sp macro="" textlink="">
      <xdr:nvSpPr>
        <xdr:cNvPr id="339" name="テキスト ボックス 338"/>
        <xdr:cNvSpPr txBox="1"/>
      </xdr:nvSpPr>
      <xdr:spPr>
        <a:xfrm>
          <a:off x="14909800" y="99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168497</xdr:rowOff>
    </xdr:from>
    <xdr:to>
      <xdr:col>68</xdr:col>
      <xdr:colOff>203200</xdr:colOff>
      <xdr:row>59</xdr:row>
      <xdr:rowOff>98647</xdr:rowOff>
    </xdr:to>
    <xdr:sp macro="" textlink="">
      <xdr:nvSpPr>
        <xdr:cNvPr id="340" name="楕円 339"/>
        <xdr:cNvSpPr/>
      </xdr:nvSpPr>
      <xdr:spPr>
        <a:xfrm>
          <a:off x="14351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108824</xdr:rowOff>
    </xdr:from>
    <xdr:ext cx="762000" cy="259045"/>
    <xdr:sp macro="" textlink="">
      <xdr:nvSpPr>
        <xdr:cNvPr id="341" name="テキスト ボックス 340"/>
        <xdr:cNvSpPr txBox="1"/>
      </xdr:nvSpPr>
      <xdr:spPr>
        <a:xfrm>
          <a:off x="14020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164878</xdr:rowOff>
    </xdr:from>
    <xdr:to>
      <xdr:col>64</xdr:col>
      <xdr:colOff>152400</xdr:colOff>
      <xdr:row>59</xdr:row>
      <xdr:rowOff>95028</xdr:rowOff>
    </xdr:to>
    <xdr:sp macro="" textlink="">
      <xdr:nvSpPr>
        <xdr:cNvPr id="342" name="楕円 341"/>
        <xdr:cNvSpPr/>
      </xdr:nvSpPr>
      <xdr:spPr>
        <a:xfrm>
          <a:off x="13462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105205</xdr:rowOff>
    </xdr:from>
    <xdr:ext cx="762000" cy="259045"/>
    <xdr:sp macro="" textlink="">
      <xdr:nvSpPr>
        <xdr:cNvPr id="343" name="テキスト ボックス 342"/>
        <xdr:cNvSpPr txBox="1"/>
      </xdr:nvSpPr>
      <xdr:spPr>
        <a:xfrm>
          <a:off x="13131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％となった。類似団体平均の</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％とほぼ同じ比率である。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今後も、緊急度・住民ニーズを的確に把握し真に必要な事業の精選を行うとともに、交付税措置率が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％未満の起債は起こさない方針とし、村が実質的に負担する元利償還金の額を標準財政規模に対し適正な範囲内に抑え、健全な財政運営に努めていく。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114808</xdr:rowOff>
    </xdr:from>
    <xdr:to>
      <xdr:col>81</xdr:col>
      <xdr:colOff>44450</xdr:colOff>
      <xdr:row>41</xdr:row>
      <xdr:rowOff>119634</xdr:rowOff>
    </xdr:to>
    <xdr:cxnSp macro="">
      <xdr:nvCxnSpPr>
        <xdr:cNvPr id="374" name="直線コネクタ 373"/>
        <xdr:cNvCxnSpPr/>
      </xdr:nvCxnSpPr>
      <xdr:spPr>
        <a:xfrm>
          <a:off x="16179800" y="714425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114808</xdr:rowOff>
    </xdr:to>
    <xdr:cxnSp macro="">
      <xdr:nvCxnSpPr>
        <xdr:cNvPr id="377" name="直線コネクタ 376"/>
        <xdr:cNvCxnSpPr/>
      </xdr:nvCxnSpPr>
      <xdr:spPr>
        <a:xfrm>
          <a:off x="15290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41</xdr:row>
      <xdr:rowOff>52070</xdr:rowOff>
    </xdr:to>
    <xdr:cxnSp macro="">
      <xdr:nvCxnSpPr>
        <xdr:cNvPr id="380" name="直線コネクタ 379"/>
        <xdr:cNvCxnSpPr/>
      </xdr:nvCxnSpPr>
      <xdr:spPr>
        <a:xfrm>
          <a:off x="14401800" y="69801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122174</xdr:rowOff>
    </xdr:to>
    <xdr:cxnSp macro="">
      <xdr:nvCxnSpPr>
        <xdr:cNvPr id="383" name="直線コネクタ 382"/>
        <xdr:cNvCxnSpPr/>
      </xdr:nvCxnSpPr>
      <xdr:spPr>
        <a:xfrm>
          <a:off x="13512800" y="69270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3" name="楕円 392"/>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394"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64008</xdr:rowOff>
    </xdr:from>
    <xdr:to>
      <xdr:col>77</xdr:col>
      <xdr:colOff>95250</xdr:colOff>
      <xdr:row>41</xdr:row>
      <xdr:rowOff>165608</xdr:rowOff>
    </xdr:to>
    <xdr:sp macro="" textlink="">
      <xdr:nvSpPr>
        <xdr:cNvPr id="395" name="楕円 394"/>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4335</xdr:rowOff>
    </xdr:from>
    <xdr:ext cx="736600" cy="259045"/>
    <xdr:sp macro="" textlink="">
      <xdr:nvSpPr>
        <xdr:cNvPr id="396" name="テキスト ボックス 395"/>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7" name="楕円 39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8" name="テキスト ボックス 397"/>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399" name="楕円 398"/>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0" name="テキスト ボックス 399"/>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1" name="楕円 400"/>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2" name="テキスト ボックス 401"/>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年度末に道の駅整備に係る多額の起債を借り入れたこと、また南信州広域連合で建設した廃棄物処分場建設に係る負担金が算入されたことにより、平成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％と数値が減少し、さらに令和元年度にはマイナスに転じ、良化した。</a:t>
          </a:r>
        </a:p>
        <a:p>
          <a:r>
            <a:rPr kumimoji="1" lang="ja-JP" altLang="en-US" sz="1300">
              <a:latin typeface="ＭＳ Ｐゴシック" panose="020B0600070205080204" pitchFamily="50" charset="-128"/>
              <a:ea typeface="ＭＳ Ｐゴシック" panose="020B0600070205080204" pitchFamily="50" charset="-128"/>
            </a:rPr>
            <a:t>　今後も、基金の計画的な取崩し、国・県補助金の積極的な活用、交付税措置率の高い有利な起債の活用等により、将来的な財政健全化を考慮しながら財政運営に努めていく。</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100451</xdr:rowOff>
    </xdr:from>
    <xdr:to>
      <xdr:col>77</xdr:col>
      <xdr:colOff>44450</xdr:colOff>
      <xdr:row>13</xdr:row>
      <xdr:rowOff>118836</xdr:rowOff>
    </xdr:to>
    <xdr:cxnSp macro="">
      <xdr:nvCxnSpPr>
        <xdr:cNvPr id="438" name="直線コネクタ 437"/>
        <xdr:cNvCxnSpPr/>
      </xdr:nvCxnSpPr>
      <xdr:spPr>
        <a:xfrm flipV="1">
          <a:off x="15290800" y="23293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49651</xdr:rowOff>
    </xdr:from>
    <xdr:to>
      <xdr:col>77</xdr:col>
      <xdr:colOff>95250</xdr:colOff>
      <xdr:row>13</xdr:row>
      <xdr:rowOff>151251</xdr:rowOff>
    </xdr:to>
    <xdr:sp macro="" textlink="">
      <xdr:nvSpPr>
        <xdr:cNvPr id="454" name="楕円 453"/>
        <xdr:cNvSpPr/>
      </xdr:nvSpPr>
      <xdr:spPr>
        <a:xfrm>
          <a:off x="16129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136028</xdr:rowOff>
    </xdr:from>
    <xdr:ext cx="736600" cy="259045"/>
    <xdr:sp macro="" textlink="">
      <xdr:nvSpPr>
        <xdr:cNvPr id="455" name="テキスト ボックス 454"/>
        <xdr:cNvSpPr txBox="1"/>
      </xdr:nvSpPr>
      <xdr:spPr>
        <a:xfrm>
          <a:off x="15798800" y="236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68036</xdr:rowOff>
    </xdr:from>
    <xdr:to>
      <xdr:col>73</xdr:col>
      <xdr:colOff>44450</xdr:colOff>
      <xdr:row>13</xdr:row>
      <xdr:rowOff>169636</xdr:rowOff>
    </xdr:to>
    <xdr:sp macro="" textlink="">
      <xdr:nvSpPr>
        <xdr:cNvPr id="456" name="楕円 455"/>
        <xdr:cNvSpPr/>
      </xdr:nvSpPr>
      <xdr:spPr>
        <a:xfrm>
          <a:off x="15240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154413</xdr:rowOff>
    </xdr:from>
    <xdr:ext cx="762000" cy="259045"/>
    <xdr:sp macro="" textlink="">
      <xdr:nvSpPr>
        <xdr:cNvPr id="457" name="テキスト ボックス 456"/>
        <xdr:cNvSpPr txBox="1"/>
      </xdr:nvSpPr>
      <xdr:spPr>
        <a:xfrm>
          <a:off x="14909800" y="238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は低い方から８番目と非常に低い水準にある。これは、職員数が類似団体の中では少ない水準にあること、ごみ・し尿処理・消防業務を広域連合で共同処理していること等が主な要因である。今後も、住民サービスを低下させることなく、現在の低い人件費水準を維持できるよう適切な定員管理に努めるとともに、職員の給与水準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124714</xdr:rowOff>
    </xdr:to>
    <xdr:cxnSp macro="">
      <xdr:nvCxnSpPr>
        <xdr:cNvPr id="64" name="直線コネクタ 63"/>
        <xdr:cNvCxnSpPr/>
      </xdr:nvCxnSpPr>
      <xdr:spPr>
        <a:xfrm flipV="1">
          <a:off x="3987800" y="6107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124714</xdr:rowOff>
    </xdr:to>
    <xdr:cxnSp macro="">
      <xdr:nvCxnSpPr>
        <xdr:cNvPr id="67" name="直線コネクタ 66"/>
        <xdr:cNvCxnSpPr/>
      </xdr:nvCxnSpPr>
      <xdr:spPr>
        <a:xfrm>
          <a:off x="3098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83566</xdr:rowOff>
    </xdr:to>
    <xdr:cxnSp macro="">
      <xdr:nvCxnSpPr>
        <xdr:cNvPr id="70" name="直線コネクタ 69"/>
        <xdr:cNvCxnSpPr/>
      </xdr:nvCxnSpPr>
      <xdr:spPr>
        <a:xfrm flipV="1">
          <a:off x="2209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xdr:rowOff>
    </xdr:from>
    <xdr:to>
      <xdr:col>11</xdr:col>
      <xdr:colOff>9525</xdr:colOff>
      <xdr:row>35</xdr:row>
      <xdr:rowOff>83566</xdr:rowOff>
    </xdr:to>
    <xdr:cxnSp macro="">
      <xdr:nvCxnSpPr>
        <xdr:cNvPr id="73" name="直線コネクタ 72"/>
        <xdr:cNvCxnSpPr/>
      </xdr:nvCxnSpPr>
      <xdr:spPr>
        <a:xfrm>
          <a:off x="1320800" y="60065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72153</xdr:rowOff>
    </xdr:from>
    <xdr:ext cx="762000" cy="259045"/>
    <xdr:sp macro="" textlink="">
      <xdr:nvSpPr>
        <xdr:cNvPr id="84" name="人件費該当値テキスト"/>
        <xdr:cNvSpPr txBox="1"/>
      </xdr:nvSpPr>
      <xdr:spPr>
        <a:xfrm>
          <a:off x="4914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28194</xdr:rowOff>
    </xdr:from>
    <xdr:to>
      <xdr:col>15</xdr:col>
      <xdr:colOff>149225</xdr:colOff>
      <xdr:row>35</xdr:row>
      <xdr:rowOff>129794</xdr:rowOff>
    </xdr:to>
    <xdr:sp macro="" textlink="">
      <xdr:nvSpPr>
        <xdr:cNvPr id="87" name="楕円 86"/>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139971</xdr:rowOff>
    </xdr:from>
    <xdr:ext cx="762000" cy="259045"/>
    <xdr:sp macro="" textlink="">
      <xdr:nvSpPr>
        <xdr:cNvPr id="88" name="テキスト ボックス 87"/>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ほぼ同じ水準にある。今後も、行政改革の推進により簡素・効率的な行政運営に努めることで消耗品、印刷製本費等の需用費の削減に努めるとともに、行政需要の増大する中ではあるが各種委託料の抑制を図り、物件費の縮減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42418</xdr:rowOff>
    </xdr:to>
    <xdr:cxnSp macro="">
      <xdr:nvCxnSpPr>
        <xdr:cNvPr id="122" name="直線コネクタ 121"/>
        <xdr:cNvCxnSpPr/>
      </xdr:nvCxnSpPr>
      <xdr:spPr>
        <a:xfrm>
          <a:off x="15671800" y="2952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37846</xdr:rowOff>
    </xdr:to>
    <xdr:cxnSp macro="">
      <xdr:nvCxnSpPr>
        <xdr:cNvPr id="125" name="直線コネクタ 124"/>
        <xdr:cNvCxnSpPr/>
      </xdr:nvCxnSpPr>
      <xdr:spPr>
        <a:xfrm>
          <a:off x="14782800" y="2934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19558</xdr:rowOff>
    </xdr:to>
    <xdr:cxnSp macro="">
      <xdr:nvCxnSpPr>
        <xdr:cNvPr id="128" name="直線コネクタ 127"/>
        <xdr:cNvCxnSpPr/>
      </xdr:nvCxnSpPr>
      <xdr:spPr>
        <a:xfrm>
          <a:off x="13893800" y="2934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124714</xdr:rowOff>
    </xdr:to>
    <xdr:cxnSp macro="">
      <xdr:nvCxnSpPr>
        <xdr:cNvPr id="131" name="直線コネクタ 130"/>
        <xdr:cNvCxnSpPr/>
      </xdr:nvCxnSpPr>
      <xdr:spPr>
        <a:xfrm flipV="1">
          <a:off x="13004800" y="29342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5" name="楕円 144"/>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46" name="テキスト ボックス 145"/>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48" name="テキスト ボックス 147"/>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9" name="楕円 148"/>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0" name="テキスト ボックス 149"/>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少子高齢化の進行により高齢者福祉や子育て支援に係る社会保障関連経費が増加したことで、類似団体より若干高い水準にある。</a:t>
          </a:r>
        </a:p>
        <a:p>
          <a:r>
            <a:rPr kumimoji="1" lang="ja-JP" altLang="en-US" sz="1300">
              <a:latin typeface="ＭＳ Ｐゴシック" panose="020B0600070205080204" pitchFamily="50" charset="-128"/>
              <a:ea typeface="ＭＳ Ｐゴシック" panose="020B0600070205080204" pitchFamily="50" charset="-128"/>
            </a:rPr>
            <a:t>　今後、高齢化の進行によりさらなる扶助費の増加が見込まれるため、生活習慣病予防を主とした住民の健康づくりや介護予防の取組みを強化することで村民の健康寿命の延伸を図り、扶助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107950</xdr:rowOff>
    </xdr:to>
    <xdr:cxnSp macro="">
      <xdr:nvCxnSpPr>
        <xdr:cNvPr id="184" name="直線コネクタ 183"/>
        <xdr:cNvCxnSpPr/>
      </xdr:nvCxnSpPr>
      <xdr:spPr>
        <a:xfrm>
          <a:off x="3987800" y="9515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87" name="直線コネクタ 186"/>
        <xdr:cNvCxnSpPr/>
      </xdr:nvCxnSpPr>
      <xdr:spPr>
        <a:xfrm flipV="1">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0" name="直線コネクタ 189"/>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118835</xdr:rowOff>
    </xdr:to>
    <xdr:cxnSp macro="">
      <xdr:nvCxnSpPr>
        <xdr:cNvPr id="193" name="直線コネクタ 192"/>
        <xdr:cNvCxnSpPr/>
      </xdr:nvCxnSpPr>
      <xdr:spPr>
        <a:xfrm flipV="1">
          <a:off x="1320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7" name="楕円 206"/>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132642</xdr:rowOff>
    </xdr:from>
    <xdr:ext cx="762000" cy="259045"/>
    <xdr:sp macro="" textlink="">
      <xdr:nvSpPr>
        <xdr:cNvPr id="208" name="テキスト ボックス 207"/>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09" name="楕円 208"/>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0" name="テキスト ボックス 209"/>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1" name="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2" name="テキスト ボックス 211"/>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までは「その他」に含まれていた下水道事業会計への繰出金が、公営企業会計法適用により令和元年度から補助費に集計されるよう変わったため、昨年度から大きく減少した。そのため、類似団体平均を大きく下回ることになった。</a:t>
          </a:r>
        </a:p>
        <a:p>
          <a:r>
            <a:rPr kumimoji="1" lang="ja-JP" altLang="en-US" sz="1200">
              <a:latin typeface="ＭＳ Ｐゴシック" panose="020B0600070205080204" pitchFamily="50" charset="-128"/>
              <a:ea typeface="ＭＳ Ｐゴシック" panose="020B0600070205080204" pitchFamily="50" charset="-128"/>
            </a:rPr>
            <a:t>　高齢化の進行による医療・介護保険等特別会計への繰出金の増加が予想されるため、保険料水準の適正化、保健予防・介護予防事業強化による給付費の削減を図り、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58</xdr:row>
      <xdr:rowOff>86995</xdr:rowOff>
    </xdr:to>
    <xdr:cxnSp macro="">
      <xdr:nvCxnSpPr>
        <xdr:cNvPr id="240" name="直線コネクタ 239"/>
        <xdr:cNvCxnSpPr/>
      </xdr:nvCxnSpPr>
      <xdr:spPr>
        <a:xfrm flipV="1">
          <a:off x="15671800" y="957389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58</xdr:row>
      <xdr:rowOff>92710</xdr:rowOff>
    </xdr:to>
    <xdr:cxnSp macro="">
      <xdr:nvCxnSpPr>
        <xdr:cNvPr id="243" name="直線コネクタ 242"/>
        <xdr:cNvCxnSpPr/>
      </xdr:nvCxnSpPr>
      <xdr:spPr>
        <a:xfrm flipV="1">
          <a:off x="14782800" y="100310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109855</xdr:rowOff>
    </xdr:from>
    <xdr:to>
      <xdr:col>73</xdr:col>
      <xdr:colOff>180975</xdr:colOff>
      <xdr:row>58</xdr:row>
      <xdr:rowOff>92710</xdr:rowOff>
    </xdr:to>
    <xdr:cxnSp macro="">
      <xdr:nvCxnSpPr>
        <xdr:cNvPr id="246" name="直線コネクタ 245"/>
        <xdr:cNvCxnSpPr/>
      </xdr:nvCxnSpPr>
      <xdr:spPr>
        <a:xfrm>
          <a:off x="13893800" y="988250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75565</xdr:rowOff>
    </xdr:from>
    <xdr:to>
      <xdr:col>69</xdr:col>
      <xdr:colOff>92075</xdr:colOff>
      <xdr:row>57</xdr:row>
      <xdr:rowOff>109855</xdr:rowOff>
    </xdr:to>
    <xdr:cxnSp macro="">
      <xdr:nvCxnSpPr>
        <xdr:cNvPr id="249" name="直線コネクタ 248"/>
        <xdr:cNvCxnSpPr/>
      </xdr:nvCxnSpPr>
      <xdr:spPr>
        <a:xfrm>
          <a:off x="13004800" y="9848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93345</xdr:rowOff>
    </xdr:from>
    <xdr:to>
      <xdr:col>82</xdr:col>
      <xdr:colOff>158750</xdr:colOff>
      <xdr:row>56</xdr:row>
      <xdr:rowOff>23495</xdr:rowOff>
    </xdr:to>
    <xdr:sp macro="" textlink="">
      <xdr:nvSpPr>
        <xdr:cNvPr id="259" name="楕円 258"/>
        <xdr:cNvSpPr/>
      </xdr:nvSpPr>
      <xdr:spPr>
        <a:xfrm>
          <a:off x="164592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109872</xdr:rowOff>
    </xdr:from>
    <xdr:ext cx="762000" cy="259045"/>
    <xdr:sp macro="" textlink="">
      <xdr:nvSpPr>
        <xdr:cNvPr id="260" name="その他該当値テキスト"/>
        <xdr:cNvSpPr txBox="1"/>
      </xdr:nvSpPr>
      <xdr:spPr>
        <a:xfrm>
          <a:off x="16598900" y="93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36195</xdr:rowOff>
    </xdr:from>
    <xdr:to>
      <xdr:col>78</xdr:col>
      <xdr:colOff>120650</xdr:colOff>
      <xdr:row>58</xdr:row>
      <xdr:rowOff>137795</xdr:rowOff>
    </xdr:to>
    <xdr:sp macro="" textlink="">
      <xdr:nvSpPr>
        <xdr:cNvPr id="261" name="楕円 260"/>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62" name="テキスト ボックス 261"/>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3" name="楕円 262"/>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128287</xdr:rowOff>
    </xdr:from>
    <xdr:ext cx="762000" cy="259045"/>
    <xdr:sp macro="" textlink="">
      <xdr:nvSpPr>
        <xdr:cNvPr id="264" name="テキスト ボックス 263"/>
        <xdr:cNvSpPr txBox="1"/>
      </xdr:nvSpPr>
      <xdr:spPr>
        <a:xfrm>
          <a:off x="14401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59055</xdr:rowOff>
    </xdr:from>
    <xdr:to>
      <xdr:col>69</xdr:col>
      <xdr:colOff>142875</xdr:colOff>
      <xdr:row>57</xdr:row>
      <xdr:rowOff>160655</xdr:rowOff>
    </xdr:to>
    <xdr:sp macro="" textlink="">
      <xdr:nvSpPr>
        <xdr:cNvPr id="265" name="楕円 264"/>
        <xdr:cNvSpPr/>
      </xdr:nvSpPr>
      <xdr:spPr>
        <a:xfrm>
          <a:off x="13843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66" name="テキスト ボックス 265"/>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24765</xdr:rowOff>
    </xdr:from>
    <xdr:to>
      <xdr:col>65</xdr:col>
      <xdr:colOff>53975</xdr:colOff>
      <xdr:row>57</xdr:row>
      <xdr:rowOff>126365</xdr:rowOff>
    </xdr:to>
    <xdr:sp macro="" textlink="">
      <xdr:nvSpPr>
        <xdr:cNvPr id="267" name="楕円 266"/>
        <xdr:cNvSpPr/>
      </xdr:nvSpPr>
      <xdr:spPr>
        <a:xfrm>
          <a:off x="12954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136542</xdr:rowOff>
    </xdr:from>
    <xdr:ext cx="762000" cy="259045"/>
    <xdr:sp macro="" textlink="">
      <xdr:nvSpPr>
        <xdr:cNvPr id="268" name="テキスト ボックス 267"/>
        <xdr:cNvSpPr txBox="1"/>
      </xdr:nvSpPr>
      <xdr:spPr>
        <a:xfrm>
          <a:off x="12623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令和元年度から、下水道事業会計への繰出金が公営企業会計法適用により補助費に集計されるように変わったため、前年度からほぼ倍増した。そのため、類似団体平均</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を大きく上回ることになった。</a:t>
          </a:r>
        </a:p>
        <a:p>
          <a:r>
            <a:rPr kumimoji="1" lang="ja-JP" altLang="en-US" sz="1200">
              <a:latin typeface="ＭＳ Ｐゴシック" panose="020B0600070205080204" pitchFamily="50" charset="-128"/>
              <a:ea typeface="ＭＳ Ｐゴシック" panose="020B0600070205080204" pitchFamily="50" charset="-128"/>
            </a:rPr>
            <a:t>　各種団体等への補助金については行政改革の中で適正化を図っているものの、村が重点事業と位置づける定住人口増対策や子育て支援に係る補助金が増加傾向にある。今後は、効果の上がっていない補助金は廃止又は補助率の引き下げを行うなど、適正な水準に納まるよう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38</xdr:row>
      <xdr:rowOff>168148</xdr:rowOff>
    </xdr:to>
    <xdr:cxnSp macro="">
      <xdr:nvCxnSpPr>
        <xdr:cNvPr id="298" name="直線コネクタ 297"/>
        <xdr:cNvCxnSpPr/>
      </xdr:nvCxnSpPr>
      <xdr:spPr>
        <a:xfrm>
          <a:off x="15671800" y="6212332"/>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1" name="直線コネクタ 300"/>
        <xdr:cNvCxnSpPr/>
      </xdr:nvCxnSpPr>
      <xdr:spPr>
        <a:xfrm flipV="1">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108712</xdr:rowOff>
    </xdr:to>
    <xdr:cxnSp macro="">
      <xdr:nvCxnSpPr>
        <xdr:cNvPr id="304" name="直線コネクタ 303"/>
        <xdr:cNvCxnSpPr/>
      </xdr:nvCxnSpPr>
      <xdr:spPr>
        <a:xfrm flipV="1">
          <a:off x="13893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108712</xdr:rowOff>
    </xdr:to>
    <xdr:cxnSp macro="">
      <xdr:nvCxnSpPr>
        <xdr:cNvPr id="307" name="直線コネクタ 306"/>
        <xdr:cNvCxnSpPr/>
      </xdr:nvCxnSpPr>
      <xdr:spPr>
        <a:xfrm>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117348</xdr:rowOff>
    </xdr:from>
    <xdr:to>
      <xdr:col>82</xdr:col>
      <xdr:colOff>158750</xdr:colOff>
      <xdr:row>39</xdr:row>
      <xdr:rowOff>47498</xdr:rowOff>
    </xdr:to>
    <xdr:sp macro="" textlink="">
      <xdr:nvSpPr>
        <xdr:cNvPr id="317" name="楕円 316"/>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89425</xdr:rowOff>
    </xdr:from>
    <xdr:ext cx="762000" cy="259045"/>
    <xdr:sp macro="" textlink="">
      <xdr:nvSpPr>
        <xdr:cNvPr id="318" name="補助費等該当値テキスト"/>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5" name="楕円 324"/>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近年、大型ハード事業に係る多額の起債を発行したことから、公債費は徐々に増加傾向にあるものの、類似団体内平均よりは低い水準を維持している。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今後も、将来の公債費負担を考慮しつつ計画的に毎年度の起債発行を行うことで、世代間の平等を確保しながらも現在の低い水準を維持できるよう努めていく。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97282</xdr:rowOff>
    </xdr:to>
    <xdr:cxnSp macro="">
      <xdr:nvCxnSpPr>
        <xdr:cNvPr id="356" name="直線コネクタ 355"/>
        <xdr:cNvCxnSpPr/>
      </xdr:nvCxnSpPr>
      <xdr:spPr>
        <a:xfrm flipV="1">
          <a:off x="3987800" y="13234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83565</xdr:rowOff>
    </xdr:from>
    <xdr:to>
      <xdr:col>19</xdr:col>
      <xdr:colOff>187325</xdr:colOff>
      <xdr:row>77</xdr:row>
      <xdr:rowOff>97282</xdr:rowOff>
    </xdr:to>
    <xdr:cxnSp macro="">
      <xdr:nvCxnSpPr>
        <xdr:cNvPr id="359" name="直線コネクタ 358"/>
        <xdr:cNvCxnSpPr/>
      </xdr:nvCxnSpPr>
      <xdr:spPr>
        <a:xfrm>
          <a:off x="3098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62" name="直線コネクタ 361"/>
        <xdr:cNvCxnSpPr/>
      </xdr:nvCxnSpPr>
      <xdr:spPr>
        <a:xfrm>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78994</xdr:rowOff>
    </xdr:to>
    <xdr:cxnSp macro="">
      <xdr:nvCxnSpPr>
        <xdr:cNvPr id="365" name="直線コネクタ 364"/>
        <xdr:cNvCxnSpPr/>
      </xdr:nvCxnSpPr>
      <xdr:spPr>
        <a:xfrm>
          <a:off x="1320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75" name="楕円 374"/>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76"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77" name="楕円 37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8" name="テキスト ボックス 377"/>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79" name="楕円 37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0" name="テキスト ボックス 379"/>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28194</xdr:rowOff>
    </xdr:from>
    <xdr:to>
      <xdr:col>11</xdr:col>
      <xdr:colOff>60325</xdr:colOff>
      <xdr:row>77</xdr:row>
      <xdr:rowOff>129794</xdr:rowOff>
    </xdr:to>
    <xdr:sp macro="" textlink="">
      <xdr:nvSpPr>
        <xdr:cNvPr id="381" name="楕円 380"/>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3" name="楕円 38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4" name="テキスト ボックス 38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類似団体内においては低い水準で推移しているが、今後は少子高齢化の進行により扶助費や医療・介護等特別会計への繰出金の増加が見込まれる。また、行政需要の多様化等により人件費も増加傾向にある。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168911</xdr:rowOff>
    </xdr:to>
    <xdr:cxnSp macro="">
      <xdr:nvCxnSpPr>
        <xdr:cNvPr id="417" name="直線コネクタ 416"/>
        <xdr:cNvCxnSpPr/>
      </xdr:nvCxnSpPr>
      <xdr:spPr>
        <a:xfrm>
          <a:off x="15671800" y="129438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85090</xdr:rowOff>
    </xdr:to>
    <xdr:cxnSp macro="">
      <xdr:nvCxnSpPr>
        <xdr:cNvPr id="420" name="直線コネクタ 419"/>
        <xdr:cNvCxnSpPr/>
      </xdr:nvCxnSpPr>
      <xdr:spPr>
        <a:xfrm>
          <a:off x="14782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161290</xdr:rowOff>
    </xdr:from>
    <xdr:to>
      <xdr:col>73</xdr:col>
      <xdr:colOff>180975</xdr:colOff>
      <xdr:row>75</xdr:row>
      <xdr:rowOff>54610</xdr:rowOff>
    </xdr:to>
    <xdr:cxnSp macro="">
      <xdr:nvCxnSpPr>
        <xdr:cNvPr id="423" name="直線コネクタ 422"/>
        <xdr:cNvCxnSpPr/>
      </xdr:nvCxnSpPr>
      <xdr:spPr>
        <a:xfrm>
          <a:off x="13893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157480</xdr:rowOff>
    </xdr:from>
    <xdr:to>
      <xdr:col>69</xdr:col>
      <xdr:colOff>92075</xdr:colOff>
      <xdr:row>74</xdr:row>
      <xdr:rowOff>161290</xdr:rowOff>
    </xdr:to>
    <xdr:cxnSp macro="">
      <xdr:nvCxnSpPr>
        <xdr:cNvPr id="426" name="直線コネクタ 425"/>
        <xdr:cNvCxnSpPr/>
      </xdr:nvCxnSpPr>
      <xdr:spPr>
        <a:xfrm>
          <a:off x="13004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36" name="楕円 435"/>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37"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38" name="楕円 437"/>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39" name="テキスト ボックス 438"/>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40" name="楕円 439"/>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41" name="テキスト ボックス 440"/>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110490</xdr:rowOff>
    </xdr:from>
    <xdr:to>
      <xdr:col>69</xdr:col>
      <xdr:colOff>142875</xdr:colOff>
      <xdr:row>75</xdr:row>
      <xdr:rowOff>40640</xdr:rowOff>
    </xdr:to>
    <xdr:sp macro="" textlink="">
      <xdr:nvSpPr>
        <xdr:cNvPr id="442" name="楕円 441"/>
        <xdr:cNvSpPr/>
      </xdr:nvSpPr>
      <xdr:spPr>
        <a:xfrm>
          <a:off x="13843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50817</xdr:rowOff>
    </xdr:from>
    <xdr:ext cx="762000" cy="259045"/>
    <xdr:sp macro="" textlink="">
      <xdr:nvSpPr>
        <xdr:cNvPr id="443" name="テキスト ボックス 442"/>
        <xdr:cNvSpPr txBox="1"/>
      </xdr:nvSpPr>
      <xdr:spPr>
        <a:xfrm>
          <a:off x="13512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4" name="楕円 443"/>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47007</xdr:rowOff>
    </xdr:from>
    <xdr:ext cx="762000" cy="259045"/>
    <xdr:sp macro="" textlink="">
      <xdr:nvSpPr>
        <xdr:cNvPr id="445" name="テキスト ボックス 444"/>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45563</xdr:rowOff>
    </xdr:from>
    <xdr:to>
      <xdr:col>29</xdr:col>
      <xdr:colOff>127000</xdr:colOff>
      <xdr:row>18</xdr:row>
      <xdr:rowOff>56267</xdr:rowOff>
    </xdr:to>
    <xdr:cxnSp macro="">
      <xdr:nvCxnSpPr>
        <xdr:cNvPr id="46" name="直線コネクタ 45"/>
        <xdr:cNvCxnSpPr/>
      </xdr:nvCxnSpPr>
      <xdr:spPr bwMode="auto">
        <a:xfrm>
          <a:off x="5003800" y="3179288"/>
          <a:ext cx="647700" cy="10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45563</xdr:rowOff>
    </xdr:from>
    <xdr:to>
      <xdr:col>26</xdr:col>
      <xdr:colOff>50800</xdr:colOff>
      <xdr:row>18</xdr:row>
      <xdr:rowOff>81088</xdr:rowOff>
    </xdr:to>
    <xdr:cxnSp macro="">
      <xdr:nvCxnSpPr>
        <xdr:cNvPr id="49" name="直線コネクタ 48"/>
        <xdr:cNvCxnSpPr/>
      </xdr:nvCxnSpPr>
      <xdr:spPr bwMode="auto">
        <a:xfrm flipV="1">
          <a:off x="4305300" y="3179288"/>
          <a:ext cx="698500" cy="3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81088</xdr:rowOff>
    </xdr:from>
    <xdr:to>
      <xdr:col>22</xdr:col>
      <xdr:colOff>114300</xdr:colOff>
      <xdr:row>18</xdr:row>
      <xdr:rowOff>110788</xdr:rowOff>
    </xdr:to>
    <xdr:cxnSp macro="">
      <xdr:nvCxnSpPr>
        <xdr:cNvPr id="52" name="直線コネクタ 51"/>
        <xdr:cNvCxnSpPr/>
      </xdr:nvCxnSpPr>
      <xdr:spPr bwMode="auto">
        <a:xfrm flipV="1">
          <a:off x="3606800" y="3214813"/>
          <a:ext cx="698500" cy="29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110788</xdr:rowOff>
    </xdr:from>
    <xdr:to>
      <xdr:col>18</xdr:col>
      <xdr:colOff>177800</xdr:colOff>
      <xdr:row>18</xdr:row>
      <xdr:rowOff>129294</xdr:rowOff>
    </xdr:to>
    <xdr:cxnSp macro="">
      <xdr:nvCxnSpPr>
        <xdr:cNvPr id="55" name="直線コネクタ 54"/>
        <xdr:cNvCxnSpPr/>
      </xdr:nvCxnSpPr>
      <xdr:spPr bwMode="auto">
        <a:xfrm flipV="1">
          <a:off x="2908300" y="3244513"/>
          <a:ext cx="698500" cy="1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5467</xdr:rowOff>
    </xdr:from>
    <xdr:to>
      <xdr:col>29</xdr:col>
      <xdr:colOff>177800</xdr:colOff>
      <xdr:row>18</xdr:row>
      <xdr:rowOff>107067</xdr:rowOff>
    </xdr:to>
    <xdr:sp macro="" textlink="">
      <xdr:nvSpPr>
        <xdr:cNvPr id="65" name="楕円 64"/>
        <xdr:cNvSpPr/>
      </xdr:nvSpPr>
      <xdr:spPr bwMode="auto">
        <a:xfrm>
          <a:off x="5600700" y="313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148994</xdr:rowOff>
    </xdr:from>
    <xdr:ext cx="762000" cy="259045"/>
    <xdr:sp macro="" textlink="">
      <xdr:nvSpPr>
        <xdr:cNvPr id="66" name="人口1人当たり決算額の推移該当値テキスト130"/>
        <xdr:cNvSpPr txBox="1"/>
      </xdr:nvSpPr>
      <xdr:spPr>
        <a:xfrm>
          <a:off x="5740400" y="31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166213</xdr:rowOff>
    </xdr:from>
    <xdr:to>
      <xdr:col>26</xdr:col>
      <xdr:colOff>101600</xdr:colOff>
      <xdr:row>18</xdr:row>
      <xdr:rowOff>96363</xdr:rowOff>
    </xdr:to>
    <xdr:sp macro="" textlink="">
      <xdr:nvSpPr>
        <xdr:cNvPr id="67" name="楕円 66"/>
        <xdr:cNvSpPr/>
      </xdr:nvSpPr>
      <xdr:spPr bwMode="auto">
        <a:xfrm>
          <a:off x="4953000" y="312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81140</xdr:rowOff>
    </xdr:from>
    <xdr:ext cx="736600" cy="259045"/>
    <xdr:sp macro="" textlink="">
      <xdr:nvSpPr>
        <xdr:cNvPr id="68" name="テキスト ボックス 67"/>
        <xdr:cNvSpPr txBox="1"/>
      </xdr:nvSpPr>
      <xdr:spPr>
        <a:xfrm>
          <a:off x="4622800" y="321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30288</xdr:rowOff>
    </xdr:from>
    <xdr:to>
      <xdr:col>22</xdr:col>
      <xdr:colOff>165100</xdr:colOff>
      <xdr:row>18</xdr:row>
      <xdr:rowOff>131888</xdr:rowOff>
    </xdr:to>
    <xdr:sp macro="" textlink="">
      <xdr:nvSpPr>
        <xdr:cNvPr id="69" name="楕円 68"/>
        <xdr:cNvSpPr/>
      </xdr:nvSpPr>
      <xdr:spPr bwMode="auto">
        <a:xfrm>
          <a:off x="4254500" y="3164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116665</xdr:rowOff>
    </xdr:from>
    <xdr:ext cx="762000" cy="259045"/>
    <xdr:sp macro="" textlink="">
      <xdr:nvSpPr>
        <xdr:cNvPr id="70" name="テキスト ボックス 69"/>
        <xdr:cNvSpPr txBox="1"/>
      </xdr:nvSpPr>
      <xdr:spPr>
        <a:xfrm>
          <a:off x="3924300" y="32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59988</xdr:rowOff>
    </xdr:from>
    <xdr:to>
      <xdr:col>19</xdr:col>
      <xdr:colOff>38100</xdr:colOff>
      <xdr:row>18</xdr:row>
      <xdr:rowOff>161589</xdr:rowOff>
    </xdr:to>
    <xdr:sp macro="" textlink="">
      <xdr:nvSpPr>
        <xdr:cNvPr id="71" name="楕円 70"/>
        <xdr:cNvSpPr/>
      </xdr:nvSpPr>
      <xdr:spPr bwMode="auto">
        <a:xfrm>
          <a:off x="3556000" y="31937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146366</xdr:rowOff>
    </xdr:from>
    <xdr:ext cx="762000" cy="259045"/>
    <xdr:sp macro="" textlink="">
      <xdr:nvSpPr>
        <xdr:cNvPr id="72" name="テキスト ボックス 71"/>
        <xdr:cNvSpPr txBox="1"/>
      </xdr:nvSpPr>
      <xdr:spPr>
        <a:xfrm>
          <a:off x="3225800" y="32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78494</xdr:rowOff>
    </xdr:from>
    <xdr:to>
      <xdr:col>15</xdr:col>
      <xdr:colOff>101600</xdr:colOff>
      <xdr:row>19</xdr:row>
      <xdr:rowOff>8644</xdr:rowOff>
    </xdr:to>
    <xdr:sp macro="" textlink="">
      <xdr:nvSpPr>
        <xdr:cNvPr id="73" name="楕円 72"/>
        <xdr:cNvSpPr/>
      </xdr:nvSpPr>
      <xdr:spPr bwMode="auto">
        <a:xfrm>
          <a:off x="2857500" y="321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164871</xdr:rowOff>
    </xdr:from>
    <xdr:ext cx="762000" cy="259045"/>
    <xdr:sp macro="" textlink="">
      <xdr:nvSpPr>
        <xdr:cNvPr id="74" name="テキスト ボックス 73"/>
        <xdr:cNvSpPr txBox="1"/>
      </xdr:nvSpPr>
      <xdr:spPr>
        <a:xfrm>
          <a:off x="2527300" y="32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210795</xdr:rowOff>
    </xdr:from>
    <xdr:to>
      <xdr:col>29</xdr:col>
      <xdr:colOff>127000</xdr:colOff>
      <xdr:row>35</xdr:row>
      <xdr:rowOff>228333</xdr:rowOff>
    </xdr:to>
    <xdr:cxnSp macro="">
      <xdr:nvCxnSpPr>
        <xdr:cNvPr id="107" name="直線コネクタ 106"/>
        <xdr:cNvCxnSpPr/>
      </xdr:nvCxnSpPr>
      <xdr:spPr bwMode="auto">
        <a:xfrm>
          <a:off x="5003800" y="6821145"/>
          <a:ext cx="647700" cy="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210795</xdr:rowOff>
    </xdr:from>
    <xdr:to>
      <xdr:col>26</xdr:col>
      <xdr:colOff>50800</xdr:colOff>
      <xdr:row>35</xdr:row>
      <xdr:rowOff>226390</xdr:rowOff>
    </xdr:to>
    <xdr:cxnSp macro="">
      <xdr:nvCxnSpPr>
        <xdr:cNvPr id="110" name="直線コネクタ 109"/>
        <xdr:cNvCxnSpPr/>
      </xdr:nvCxnSpPr>
      <xdr:spPr bwMode="auto">
        <a:xfrm flipV="1">
          <a:off x="4305300" y="6821145"/>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226390</xdr:rowOff>
    </xdr:from>
    <xdr:to>
      <xdr:col>22</xdr:col>
      <xdr:colOff>114300</xdr:colOff>
      <xdr:row>35</xdr:row>
      <xdr:rowOff>260947</xdr:rowOff>
    </xdr:to>
    <xdr:cxnSp macro="">
      <xdr:nvCxnSpPr>
        <xdr:cNvPr id="113" name="直線コネクタ 112"/>
        <xdr:cNvCxnSpPr/>
      </xdr:nvCxnSpPr>
      <xdr:spPr bwMode="auto">
        <a:xfrm flipV="1">
          <a:off x="3606800" y="6836740"/>
          <a:ext cx="6985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260947</xdr:rowOff>
    </xdr:from>
    <xdr:to>
      <xdr:col>18</xdr:col>
      <xdr:colOff>177800</xdr:colOff>
      <xdr:row>36</xdr:row>
      <xdr:rowOff>19342</xdr:rowOff>
    </xdr:to>
    <xdr:cxnSp macro="">
      <xdr:nvCxnSpPr>
        <xdr:cNvPr id="116" name="直線コネクタ 115"/>
        <xdr:cNvCxnSpPr/>
      </xdr:nvCxnSpPr>
      <xdr:spPr bwMode="auto">
        <a:xfrm flipV="1">
          <a:off x="2908300" y="6871297"/>
          <a:ext cx="698500" cy="10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177533</xdr:rowOff>
    </xdr:from>
    <xdr:to>
      <xdr:col>29</xdr:col>
      <xdr:colOff>177800</xdr:colOff>
      <xdr:row>35</xdr:row>
      <xdr:rowOff>279133</xdr:rowOff>
    </xdr:to>
    <xdr:sp macro="" textlink="">
      <xdr:nvSpPr>
        <xdr:cNvPr id="126" name="楕円 125"/>
        <xdr:cNvSpPr/>
      </xdr:nvSpPr>
      <xdr:spPr bwMode="auto">
        <a:xfrm>
          <a:off x="5600700" y="67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149610</xdr:rowOff>
    </xdr:from>
    <xdr:ext cx="762000" cy="259045"/>
    <xdr:sp macro="" textlink="">
      <xdr:nvSpPr>
        <xdr:cNvPr id="127" name="人口1人当たり決算額の推移該当値テキスト445"/>
        <xdr:cNvSpPr txBox="1"/>
      </xdr:nvSpPr>
      <xdr:spPr>
        <a:xfrm>
          <a:off x="5740400" y="675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159995</xdr:rowOff>
    </xdr:from>
    <xdr:to>
      <xdr:col>26</xdr:col>
      <xdr:colOff>101600</xdr:colOff>
      <xdr:row>35</xdr:row>
      <xdr:rowOff>261595</xdr:rowOff>
    </xdr:to>
    <xdr:sp macro="" textlink="">
      <xdr:nvSpPr>
        <xdr:cNvPr id="128" name="楕円 127"/>
        <xdr:cNvSpPr/>
      </xdr:nvSpPr>
      <xdr:spPr bwMode="auto">
        <a:xfrm>
          <a:off x="4953000" y="67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246372</xdr:rowOff>
    </xdr:from>
    <xdr:ext cx="736600" cy="259045"/>
    <xdr:sp macro="" textlink="">
      <xdr:nvSpPr>
        <xdr:cNvPr id="129" name="テキスト ボックス 128"/>
        <xdr:cNvSpPr txBox="1"/>
      </xdr:nvSpPr>
      <xdr:spPr>
        <a:xfrm>
          <a:off x="4622800" y="685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175590</xdr:rowOff>
    </xdr:from>
    <xdr:to>
      <xdr:col>22</xdr:col>
      <xdr:colOff>165100</xdr:colOff>
      <xdr:row>35</xdr:row>
      <xdr:rowOff>277190</xdr:rowOff>
    </xdr:to>
    <xdr:sp macro="" textlink="">
      <xdr:nvSpPr>
        <xdr:cNvPr id="130" name="楕円 129"/>
        <xdr:cNvSpPr/>
      </xdr:nvSpPr>
      <xdr:spPr bwMode="auto">
        <a:xfrm>
          <a:off x="4254500" y="67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261967</xdr:rowOff>
    </xdr:from>
    <xdr:ext cx="762000" cy="259045"/>
    <xdr:sp macro="" textlink="">
      <xdr:nvSpPr>
        <xdr:cNvPr id="131" name="テキスト ボックス 130"/>
        <xdr:cNvSpPr txBox="1"/>
      </xdr:nvSpPr>
      <xdr:spPr>
        <a:xfrm>
          <a:off x="3924300" y="68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210147</xdr:rowOff>
    </xdr:from>
    <xdr:to>
      <xdr:col>19</xdr:col>
      <xdr:colOff>38100</xdr:colOff>
      <xdr:row>35</xdr:row>
      <xdr:rowOff>311747</xdr:rowOff>
    </xdr:to>
    <xdr:sp macro="" textlink="">
      <xdr:nvSpPr>
        <xdr:cNvPr id="132" name="楕円 131"/>
        <xdr:cNvSpPr/>
      </xdr:nvSpPr>
      <xdr:spPr bwMode="auto">
        <a:xfrm>
          <a:off x="3556000" y="682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296524</xdr:rowOff>
    </xdr:from>
    <xdr:ext cx="762000" cy="259045"/>
    <xdr:sp macro="" textlink="">
      <xdr:nvSpPr>
        <xdr:cNvPr id="133" name="テキスト ボックス 132"/>
        <xdr:cNvSpPr txBox="1"/>
      </xdr:nvSpPr>
      <xdr:spPr>
        <a:xfrm>
          <a:off x="3225800" y="69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311442</xdr:rowOff>
    </xdr:from>
    <xdr:to>
      <xdr:col>15</xdr:col>
      <xdr:colOff>101600</xdr:colOff>
      <xdr:row>36</xdr:row>
      <xdr:rowOff>70142</xdr:rowOff>
    </xdr:to>
    <xdr:sp macro="" textlink="">
      <xdr:nvSpPr>
        <xdr:cNvPr id="134" name="楕円 133"/>
        <xdr:cNvSpPr/>
      </xdr:nvSpPr>
      <xdr:spPr bwMode="auto">
        <a:xfrm>
          <a:off x="2857500" y="692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54919</xdr:rowOff>
    </xdr:from>
    <xdr:ext cx="762000" cy="259045"/>
    <xdr:sp macro="" textlink="">
      <xdr:nvSpPr>
        <xdr:cNvPr id="135" name="テキスト ボックス 134"/>
        <xdr:cNvSpPr txBox="1"/>
      </xdr:nvSpPr>
      <xdr:spPr>
        <a:xfrm>
          <a:off x="2527300" y="700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94467</xdr:rowOff>
    </xdr:from>
    <xdr:to>
      <xdr:col>24</xdr:col>
      <xdr:colOff>63500</xdr:colOff>
      <xdr:row>37</xdr:row>
      <xdr:rowOff>108862</xdr:rowOff>
    </xdr:to>
    <xdr:cxnSp macro="">
      <xdr:nvCxnSpPr>
        <xdr:cNvPr id="61" name="直線コネクタ 60"/>
        <xdr:cNvCxnSpPr/>
      </xdr:nvCxnSpPr>
      <xdr:spPr>
        <a:xfrm>
          <a:off x="3797300" y="6438117"/>
          <a:ext cx="838200" cy="1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94467</xdr:rowOff>
    </xdr:from>
    <xdr:to>
      <xdr:col>19</xdr:col>
      <xdr:colOff>177800</xdr:colOff>
      <xdr:row>37</xdr:row>
      <xdr:rowOff>131173</xdr:rowOff>
    </xdr:to>
    <xdr:cxnSp macro="">
      <xdr:nvCxnSpPr>
        <xdr:cNvPr id="64" name="直線コネクタ 63"/>
        <xdr:cNvCxnSpPr/>
      </xdr:nvCxnSpPr>
      <xdr:spPr>
        <a:xfrm flipV="1">
          <a:off x="2908300" y="6438117"/>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131173</xdr:rowOff>
    </xdr:from>
    <xdr:to>
      <xdr:col>15</xdr:col>
      <xdr:colOff>50800</xdr:colOff>
      <xdr:row>37</xdr:row>
      <xdr:rowOff>131249</xdr:rowOff>
    </xdr:to>
    <xdr:cxnSp macro="">
      <xdr:nvCxnSpPr>
        <xdr:cNvPr id="67" name="直線コネクタ 66"/>
        <xdr:cNvCxnSpPr/>
      </xdr:nvCxnSpPr>
      <xdr:spPr>
        <a:xfrm flipV="1">
          <a:off x="2019300" y="64748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131249</xdr:rowOff>
    </xdr:from>
    <xdr:to>
      <xdr:col>10</xdr:col>
      <xdr:colOff>114300</xdr:colOff>
      <xdr:row>37</xdr:row>
      <xdr:rowOff>149675</xdr:rowOff>
    </xdr:to>
    <xdr:cxnSp macro="">
      <xdr:nvCxnSpPr>
        <xdr:cNvPr id="70" name="直線コネクタ 69"/>
        <xdr:cNvCxnSpPr/>
      </xdr:nvCxnSpPr>
      <xdr:spPr>
        <a:xfrm flipV="1">
          <a:off x="1130300" y="6474899"/>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58062</xdr:rowOff>
    </xdr:from>
    <xdr:to>
      <xdr:col>24</xdr:col>
      <xdr:colOff>114300</xdr:colOff>
      <xdr:row>37</xdr:row>
      <xdr:rowOff>159662</xdr:rowOff>
    </xdr:to>
    <xdr:sp macro="" textlink="">
      <xdr:nvSpPr>
        <xdr:cNvPr id="80" name="楕円 79"/>
        <xdr:cNvSpPr/>
      </xdr:nvSpPr>
      <xdr:spPr>
        <a:xfrm>
          <a:off x="4584700" y="640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36489</xdr:rowOff>
    </xdr:from>
    <xdr:ext cx="534377" cy="259045"/>
    <xdr:sp macro="" textlink="">
      <xdr:nvSpPr>
        <xdr:cNvPr id="81" name="人件費該当値テキスト"/>
        <xdr:cNvSpPr txBox="1"/>
      </xdr:nvSpPr>
      <xdr:spPr>
        <a:xfrm>
          <a:off x="4686300" y="63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43667</xdr:rowOff>
    </xdr:from>
    <xdr:to>
      <xdr:col>20</xdr:col>
      <xdr:colOff>38100</xdr:colOff>
      <xdr:row>37</xdr:row>
      <xdr:rowOff>145267</xdr:rowOff>
    </xdr:to>
    <xdr:sp macro="" textlink="">
      <xdr:nvSpPr>
        <xdr:cNvPr id="82" name="楕円 81"/>
        <xdr:cNvSpPr/>
      </xdr:nvSpPr>
      <xdr:spPr>
        <a:xfrm>
          <a:off x="3746500" y="6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136395</xdr:rowOff>
    </xdr:from>
    <xdr:ext cx="534377" cy="259045"/>
    <xdr:sp macro="" textlink="">
      <xdr:nvSpPr>
        <xdr:cNvPr id="83" name="テキスト ボックス 82"/>
        <xdr:cNvSpPr txBox="1"/>
      </xdr:nvSpPr>
      <xdr:spPr>
        <a:xfrm>
          <a:off x="3530111" y="64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80373</xdr:rowOff>
    </xdr:from>
    <xdr:to>
      <xdr:col>15</xdr:col>
      <xdr:colOff>101600</xdr:colOff>
      <xdr:row>38</xdr:row>
      <xdr:rowOff>10523</xdr:rowOff>
    </xdr:to>
    <xdr:sp macro="" textlink="">
      <xdr:nvSpPr>
        <xdr:cNvPr id="84" name="楕円 83"/>
        <xdr:cNvSpPr/>
      </xdr:nvSpPr>
      <xdr:spPr>
        <a:xfrm>
          <a:off x="2857500" y="64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1650</xdr:rowOff>
    </xdr:from>
    <xdr:ext cx="534377" cy="259045"/>
    <xdr:sp macro="" textlink="">
      <xdr:nvSpPr>
        <xdr:cNvPr id="85" name="テキスト ボックス 84"/>
        <xdr:cNvSpPr txBox="1"/>
      </xdr:nvSpPr>
      <xdr:spPr>
        <a:xfrm>
          <a:off x="2641111" y="65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80449</xdr:rowOff>
    </xdr:from>
    <xdr:to>
      <xdr:col>10</xdr:col>
      <xdr:colOff>165100</xdr:colOff>
      <xdr:row>38</xdr:row>
      <xdr:rowOff>10599</xdr:rowOff>
    </xdr:to>
    <xdr:sp macro="" textlink="">
      <xdr:nvSpPr>
        <xdr:cNvPr id="86" name="楕円 85"/>
        <xdr:cNvSpPr/>
      </xdr:nvSpPr>
      <xdr:spPr>
        <a:xfrm>
          <a:off x="1968500" y="64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1726</xdr:rowOff>
    </xdr:from>
    <xdr:ext cx="534377" cy="259045"/>
    <xdr:sp macro="" textlink="">
      <xdr:nvSpPr>
        <xdr:cNvPr id="87" name="テキスト ボックス 86"/>
        <xdr:cNvSpPr txBox="1"/>
      </xdr:nvSpPr>
      <xdr:spPr>
        <a:xfrm>
          <a:off x="1752111" y="65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98875</xdr:rowOff>
    </xdr:from>
    <xdr:to>
      <xdr:col>6</xdr:col>
      <xdr:colOff>38100</xdr:colOff>
      <xdr:row>38</xdr:row>
      <xdr:rowOff>29025</xdr:rowOff>
    </xdr:to>
    <xdr:sp macro="" textlink="">
      <xdr:nvSpPr>
        <xdr:cNvPr id="88" name="楕円 87"/>
        <xdr:cNvSpPr/>
      </xdr:nvSpPr>
      <xdr:spPr>
        <a:xfrm>
          <a:off x="1079500" y="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20152</xdr:rowOff>
    </xdr:from>
    <xdr:ext cx="534377" cy="259045"/>
    <xdr:sp macro="" textlink="">
      <xdr:nvSpPr>
        <xdr:cNvPr id="89" name="テキスト ボックス 88"/>
        <xdr:cNvSpPr txBox="1"/>
      </xdr:nvSpPr>
      <xdr:spPr>
        <a:xfrm>
          <a:off x="863111" y="65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83200</xdr:rowOff>
    </xdr:from>
    <xdr:to>
      <xdr:col>24</xdr:col>
      <xdr:colOff>63500</xdr:colOff>
      <xdr:row>54</xdr:row>
      <xdr:rowOff>98058</xdr:rowOff>
    </xdr:to>
    <xdr:cxnSp macro="">
      <xdr:nvCxnSpPr>
        <xdr:cNvPr id="116" name="直線コネクタ 115"/>
        <xdr:cNvCxnSpPr/>
      </xdr:nvCxnSpPr>
      <xdr:spPr>
        <a:xfrm flipV="1">
          <a:off x="3797300" y="9341500"/>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98058</xdr:rowOff>
    </xdr:from>
    <xdr:to>
      <xdr:col>19</xdr:col>
      <xdr:colOff>177800</xdr:colOff>
      <xdr:row>54</xdr:row>
      <xdr:rowOff>167297</xdr:rowOff>
    </xdr:to>
    <xdr:cxnSp macro="">
      <xdr:nvCxnSpPr>
        <xdr:cNvPr id="119" name="直線コネクタ 118"/>
        <xdr:cNvCxnSpPr/>
      </xdr:nvCxnSpPr>
      <xdr:spPr>
        <a:xfrm flipV="1">
          <a:off x="2908300" y="9356358"/>
          <a:ext cx="889000" cy="6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167297</xdr:rowOff>
    </xdr:from>
    <xdr:to>
      <xdr:col>15</xdr:col>
      <xdr:colOff>50800</xdr:colOff>
      <xdr:row>55</xdr:row>
      <xdr:rowOff>45357</xdr:rowOff>
    </xdr:to>
    <xdr:cxnSp macro="">
      <xdr:nvCxnSpPr>
        <xdr:cNvPr id="122" name="直線コネクタ 121"/>
        <xdr:cNvCxnSpPr/>
      </xdr:nvCxnSpPr>
      <xdr:spPr>
        <a:xfrm flipV="1">
          <a:off x="2019300" y="9425597"/>
          <a:ext cx="8890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11630</xdr:rowOff>
    </xdr:from>
    <xdr:to>
      <xdr:col>10</xdr:col>
      <xdr:colOff>114300</xdr:colOff>
      <xdr:row>55</xdr:row>
      <xdr:rowOff>45357</xdr:rowOff>
    </xdr:to>
    <xdr:cxnSp macro="">
      <xdr:nvCxnSpPr>
        <xdr:cNvPr id="125" name="直線コネクタ 124"/>
        <xdr:cNvCxnSpPr/>
      </xdr:nvCxnSpPr>
      <xdr:spPr>
        <a:xfrm>
          <a:off x="1130300" y="9441380"/>
          <a:ext cx="889000" cy="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32400</xdr:rowOff>
    </xdr:from>
    <xdr:to>
      <xdr:col>24</xdr:col>
      <xdr:colOff>114300</xdr:colOff>
      <xdr:row>54</xdr:row>
      <xdr:rowOff>134000</xdr:rowOff>
    </xdr:to>
    <xdr:sp macro="" textlink="">
      <xdr:nvSpPr>
        <xdr:cNvPr id="135" name="楕円 134"/>
        <xdr:cNvSpPr/>
      </xdr:nvSpPr>
      <xdr:spPr>
        <a:xfrm>
          <a:off x="4584700" y="92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55277</xdr:rowOff>
    </xdr:from>
    <xdr:ext cx="599010" cy="259045"/>
    <xdr:sp macro="" textlink="">
      <xdr:nvSpPr>
        <xdr:cNvPr id="136" name="物件費該当値テキスト"/>
        <xdr:cNvSpPr txBox="1"/>
      </xdr:nvSpPr>
      <xdr:spPr>
        <a:xfrm>
          <a:off x="4686300" y="914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47258</xdr:rowOff>
    </xdr:from>
    <xdr:to>
      <xdr:col>20</xdr:col>
      <xdr:colOff>38100</xdr:colOff>
      <xdr:row>54</xdr:row>
      <xdr:rowOff>148858</xdr:rowOff>
    </xdr:to>
    <xdr:sp macro="" textlink="">
      <xdr:nvSpPr>
        <xdr:cNvPr id="137" name="楕円 136"/>
        <xdr:cNvSpPr/>
      </xdr:nvSpPr>
      <xdr:spPr>
        <a:xfrm>
          <a:off x="3746500" y="93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165385</xdr:rowOff>
    </xdr:from>
    <xdr:ext cx="599010" cy="259045"/>
    <xdr:sp macro="" textlink="">
      <xdr:nvSpPr>
        <xdr:cNvPr id="138" name="テキスト ボックス 137"/>
        <xdr:cNvSpPr txBox="1"/>
      </xdr:nvSpPr>
      <xdr:spPr>
        <a:xfrm>
          <a:off x="3497795" y="908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116497</xdr:rowOff>
    </xdr:from>
    <xdr:to>
      <xdr:col>15</xdr:col>
      <xdr:colOff>101600</xdr:colOff>
      <xdr:row>55</xdr:row>
      <xdr:rowOff>46647</xdr:rowOff>
    </xdr:to>
    <xdr:sp macro="" textlink="">
      <xdr:nvSpPr>
        <xdr:cNvPr id="139" name="楕円 138"/>
        <xdr:cNvSpPr/>
      </xdr:nvSpPr>
      <xdr:spPr>
        <a:xfrm>
          <a:off x="2857500" y="93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63174</xdr:rowOff>
    </xdr:from>
    <xdr:ext cx="599010" cy="259045"/>
    <xdr:sp macro="" textlink="">
      <xdr:nvSpPr>
        <xdr:cNvPr id="140" name="テキスト ボックス 139"/>
        <xdr:cNvSpPr txBox="1"/>
      </xdr:nvSpPr>
      <xdr:spPr>
        <a:xfrm>
          <a:off x="2608795" y="915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166007</xdr:rowOff>
    </xdr:from>
    <xdr:to>
      <xdr:col>10</xdr:col>
      <xdr:colOff>165100</xdr:colOff>
      <xdr:row>55</xdr:row>
      <xdr:rowOff>96157</xdr:rowOff>
    </xdr:to>
    <xdr:sp macro="" textlink="">
      <xdr:nvSpPr>
        <xdr:cNvPr id="141" name="楕円 140"/>
        <xdr:cNvSpPr/>
      </xdr:nvSpPr>
      <xdr:spPr>
        <a:xfrm>
          <a:off x="1968500" y="94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112684</xdr:rowOff>
    </xdr:from>
    <xdr:ext cx="599010" cy="259045"/>
    <xdr:sp macro="" textlink="">
      <xdr:nvSpPr>
        <xdr:cNvPr id="142" name="テキスト ボックス 141"/>
        <xdr:cNvSpPr txBox="1"/>
      </xdr:nvSpPr>
      <xdr:spPr>
        <a:xfrm>
          <a:off x="1719795" y="919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132280</xdr:rowOff>
    </xdr:from>
    <xdr:to>
      <xdr:col>6</xdr:col>
      <xdr:colOff>38100</xdr:colOff>
      <xdr:row>55</xdr:row>
      <xdr:rowOff>62430</xdr:rowOff>
    </xdr:to>
    <xdr:sp macro="" textlink="">
      <xdr:nvSpPr>
        <xdr:cNvPr id="143" name="楕円 142"/>
        <xdr:cNvSpPr/>
      </xdr:nvSpPr>
      <xdr:spPr>
        <a:xfrm>
          <a:off x="1079500" y="93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78957</xdr:rowOff>
    </xdr:from>
    <xdr:ext cx="599010" cy="259045"/>
    <xdr:sp macro="" textlink="">
      <xdr:nvSpPr>
        <xdr:cNvPr id="144" name="テキスト ボックス 143"/>
        <xdr:cNvSpPr txBox="1"/>
      </xdr:nvSpPr>
      <xdr:spPr>
        <a:xfrm>
          <a:off x="830795" y="916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137139</xdr:rowOff>
    </xdr:from>
    <xdr:to>
      <xdr:col>24</xdr:col>
      <xdr:colOff>63500</xdr:colOff>
      <xdr:row>77</xdr:row>
      <xdr:rowOff>139174</xdr:rowOff>
    </xdr:to>
    <xdr:cxnSp macro="">
      <xdr:nvCxnSpPr>
        <xdr:cNvPr id="171" name="直線コネクタ 170"/>
        <xdr:cNvCxnSpPr/>
      </xdr:nvCxnSpPr>
      <xdr:spPr>
        <a:xfrm>
          <a:off x="3797300" y="13338789"/>
          <a:ext cx="8382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137139</xdr:rowOff>
    </xdr:from>
    <xdr:to>
      <xdr:col>19</xdr:col>
      <xdr:colOff>177800</xdr:colOff>
      <xdr:row>77</xdr:row>
      <xdr:rowOff>137322</xdr:rowOff>
    </xdr:to>
    <xdr:cxnSp macro="">
      <xdr:nvCxnSpPr>
        <xdr:cNvPr id="174" name="直線コネクタ 173"/>
        <xdr:cNvCxnSpPr/>
      </xdr:nvCxnSpPr>
      <xdr:spPr>
        <a:xfrm flipV="1">
          <a:off x="2908300" y="133387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125710</xdr:rowOff>
    </xdr:from>
    <xdr:to>
      <xdr:col>15</xdr:col>
      <xdr:colOff>50800</xdr:colOff>
      <xdr:row>77</xdr:row>
      <xdr:rowOff>137322</xdr:rowOff>
    </xdr:to>
    <xdr:cxnSp macro="">
      <xdr:nvCxnSpPr>
        <xdr:cNvPr id="177" name="直線コネクタ 176"/>
        <xdr:cNvCxnSpPr/>
      </xdr:nvCxnSpPr>
      <xdr:spPr>
        <a:xfrm>
          <a:off x="2019300" y="13327360"/>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116656</xdr:rowOff>
    </xdr:from>
    <xdr:to>
      <xdr:col>10</xdr:col>
      <xdr:colOff>114300</xdr:colOff>
      <xdr:row>77</xdr:row>
      <xdr:rowOff>125710</xdr:rowOff>
    </xdr:to>
    <xdr:cxnSp macro="">
      <xdr:nvCxnSpPr>
        <xdr:cNvPr id="180" name="直線コネクタ 179"/>
        <xdr:cNvCxnSpPr/>
      </xdr:nvCxnSpPr>
      <xdr:spPr>
        <a:xfrm>
          <a:off x="1130300" y="13318306"/>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88374</xdr:rowOff>
    </xdr:from>
    <xdr:to>
      <xdr:col>24</xdr:col>
      <xdr:colOff>114300</xdr:colOff>
      <xdr:row>78</xdr:row>
      <xdr:rowOff>18524</xdr:rowOff>
    </xdr:to>
    <xdr:sp macro="" textlink="">
      <xdr:nvSpPr>
        <xdr:cNvPr id="190" name="楕円 189"/>
        <xdr:cNvSpPr/>
      </xdr:nvSpPr>
      <xdr:spPr>
        <a:xfrm>
          <a:off x="45847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66801</xdr:rowOff>
    </xdr:from>
    <xdr:ext cx="469744" cy="259045"/>
    <xdr:sp macro="" textlink="">
      <xdr:nvSpPr>
        <xdr:cNvPr id="191" name="維持補修費該当値テキスト"/>
        <xdr:cNvSpPr txBox="1"/>
      </xdr:nvSpPr>
      <xdr:spPr>
        <a:xfrm>
          <a:off x="4686300" y="132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86339</xdr:rowOff>
    </xdr:from>
    <xdr:to>
      <xdr:col>20</xdr:col>
      <xdr:colOff>38100</xdr:colOff>
      <xdr:row>78</xdr:row>
      <xdr:rowOff>16489</xdr:rowOff>
    </xdr:to>
    <xdr:sp macro="" textlink="">
      <xdr:nvSpPr>
        <xdr:cNvPr id="192" name="楕円 191"/>
        <xdr:cNvSpPr/>
      </xdr:nvSpPr>
      <xdr:spPr>
        <a:xfrm>
          <a:off x="3746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7616</xdr:rowOff>
    </xdr:from>
    <xdr:ext cx="469744" cy="259045"/>
    <xdr:sp macro="" textlink="">
      <xdr:nvSpPr>
        <xdr:cNvPr id="193" name="テキスト ボックス 192"/>
        <xdr:cNvSpPr txBox="1"/>
      </xdr:nvSpPr>
      <xdr:spPr>
        <a:xfrm>
          <a:off x="3562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86522</xdr:rowOff>
    </xdr:from>
    <xdr:to>
      <xdr:col>15</xdr:col>
      <xdr:colOff>101600</xdr:colOff>
      <xdr:row>78</xdr:row>
      <xdr:rowOff>16672</xdr:rowOff>
    </xdr:to>
    <xdr:sp macro="" textlink="">
      <xdr:nvSpPr>
        <xdr:cNvPr id="194" name="楕円 193"/>
        <xdr:cNvSpPr/>
      </xdr:nvSpPr>
      <xdr:spPr>
        <a:xfrm>
          <a:off x="2857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7799</xdr:rowOff>
    </xdr:from>
    <xdr:ext cx="469744" cy="259045"/>
    <xdr:sp macro="" textlink="">
      <xdr:nvSpPr>
        <xdr:cNvPr id="195" name="テキスト ボックス 194"/>
        <xdr:cNvSpPr txBox="1"/>
      </xdr:nvSpPr>
      <xdr:spPr>
        <a:xfrm>
          <a:off x="2673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74910</xdr:rowOff>
    </xdr:from>
    <xdr:to>
      <xdr:col>10</xdr:col>
      <xdr:colOff>165100</xdr:colOff>
      <xdr:row>78</xdr:row>
      <xdr:rowOff>5060</xdr:rowOff>
    </xdr:to>
    <xdr:sp macro="" textlink="">
      <xdr:nvSpPr>
        <xdr:cNvPr id="196" name="楕円 195"/>
        <xdr:cNvSpPr/>
      </xdr:nvSpPr>
      <xdr:spPr>
        <a:xfrm>
          <a:off x="1968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167637</xdr:rowOff>
    </xdr:from>
    <xdr:ext cx="469744" cy="259045"/>
    <xdr:sp macro="" textlink="">
      <xdr:nvSpPr>
        <xdr:cNvPr id="197" name="テキスト ボックス 196"/>
        <xdr:cNvSpPr txBox="1"/>
      </xdr:nvSpPr>
      <xdr:spPr>
        <a:xfrm>
          <a:off x="1784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65856</xdr:rowOff>
    </xdr:from>
    <xdr:to>
      <xdr:col>6</xdr:col>
      <xdr:colOff>38100</xdr:colOff>
      <xdr:row>77</xdr:row>
      <xdr:rowOff>167456</xdr:rowOff>
    </xdr:to>
    <xdr:sp macro="" textlink="">
      <xdr:nvSpPr>
        <xdr:cNvPr id="198" name="楕円 197"/>
        <xdr:cNvSpPr/>
      </xdr:nvSpPr>
      <xdr:spPr>
        <a:xfrm>
          <a:off x="1079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158583</xdr:rowOff>
    </xdr:from>
    <xdr:ext cx="469744" cy="259045"/>
    <xdr:sp macro="" textlink="">
      <xdr:nvSpPr>
        <xdr:cNvPr id="199" name="テキスト ボックス 198"/>
        <xdr:cNvSpPr txBox="1"/>
      </xdr:nvSpPr>
      <xdr:spPr>
        <a:xfrm>
          <a:off x="895428" y="133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147896</xdr:rowOff>
    </xdr:from>
    <xdr:to>
      <xdr:col>24</xdr:col>
      <xdr:colOff>63500</xdr:colOff>
      <xdr:row>98</xdr:row>
      <xdr:rowOff>10900</xdr:rowOff>
    </xdr:to>
    <xdr:cxnSp macro="">
      <xdr:nvCxnSpPr>
        <xdr:cNvPr id="231" name="直線コネクタ 230"/>
        <xdr:cNvCxnSpPr/>
      </xdr:nvCxnSpPr>
      <xdr:spPr>
        <a:xfrm flipV="1">
          <a:off x="3797300" y="16778546"/>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121836</xdr:rowOff>
    </xdr:from>
    <xdr:to>
      <xdr:col>19</xdr:col>
      <xdr:colOff>177800</xdr:colOff>
      <xdr:row>98</xdr:row>
      <xdr:rowOff>10900</xdr:rowOff>
    </xdr:to>
    <xdr:cxnSp macro="">
      <xdr:nvCxnSpPr>
        <xdr:cNvPr id="234" name="直線コネクタ 233"/>
        <xdr:cNvCxnSpPr/>
      </xdr:nvCxnSpPr>
      <xdr:spPr>
        <a:xfrm>
          <a:off x="2908300" y="16752486"/>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121836</xdr:rowOff>
    </xdr:from>
    <xdr:to>
      <xdr:col>15</xdr:col>
      <xdr:colOff>50800</xdr:colOff>
      <xdr:row>97</xdr:row>
      <xdr:rowOff>157204</xdr:rowOff>
    </xdr:to>
    <xdr:cxnSp macro="">
      <xdr:nvCxnSpPr>
        <xdr:cNvPr id="237" name="直線コネクタ 236"/>
        <xdr:cNvCxnSpPr/>
      </xdr:nvCxnSpPr>
      <xdr:spPr>
        <a:xfrm flipV="1">
          <a:off x="2019300" y="16752486"/>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157204</xdr:rowOff>
    </xdr:from>
    <xdr:to>
      <xdr:col>10</xdr:col>
      <xdr:colOff>114300</xdr:colOff>
      <xdr:row>98</xdr:row>
      <xdr:rowOff>26005</xdr:rowOff>
    </xdr:to>
    <xdr:cxnSp macro="">
      <xdr:nvCxnSpPr>
        <xdr:cNvPr id="240" name="直線コネクタ 239"/>
        <xdr:cNvCxnSpPr/>
      </xdr:nvCxnSpPr>
      <xdr:spPr>
        <a:xfrm flipV="1">
          <a:off x="1130300" y="16787854"/>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97096</xdr:rowOff>
    </xdr:from>
    <xdr:to>
      <xdr:col>24</xdr:col>
      <xdr:colOff>114300</xdr:colOff>
      <xdr:row>98</xdr:row>
      <xdr:rowOff>27246</xdr:rowOff>
    </xdr:to>
    <xdr:sp macro="" textlink="">
      <xdr:nvSpPr>
        <xdr:cNvPr id="250" name="楕円 249"/>
        <xdr:cNvSpPr/>
      </xdr:nvSpPr>
      <xdr:spPr>
        <a:xfrm>
          <a:off x="4584700" y="167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75523</xdr:rowOff>
    </xdr:from>
    <xdr:ext cx="534377" cy="259045"/>
    <xdr:sp macro="" textlink="">
      <xdr:nvSpPr>
        <xdr:cNvPr id="251" name="扶助費該当値テキスト"/>
        <xdr:cNvSpPr txBox="1"/>
      </xdr:nvSpPr>
      <xdr:spPr>
        <a:xfrm>
          <a:off x="4686300" y="167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131550</xdr:rowOff>
    </xdr:from>
    <xdr:to>
      <xdr:col>20</xdr:col>
      <xdr:colOff>38100</xdr:colOff>
      <xdr:row>98</xdr:row>
      <xdr:rowOff>61700</xdr:rowOff>
    </xdr:to>
    <xdr:sp macro="" textlink="">
      <xdr:nvSpPr>
        <xdr:cNvPr id="252" name="楕円 251"/>
        <xdr:cNvSpPr/>
      </xdr:nvSpPr>
      <xdr:spPr>
        <a:xfrm>
          <a:off x="3746500" y="167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52827</xdr:rowOff>
    </xdr:from>
    <xdr:ext cx="534377" cy="259045"/>
    <xdr:sp macro="" textlink="">
      <xdr:nvSpPr>
        <xdr:cNvPr id="253" name="テキスト ボックス 252"/>
        <xdr:cNvSpPr txBox="1"/>
      </xdr:nvSpPr>
      <xdr:spPr>
        <a:xfrm>
          <a:off x="3530111" y="168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71036</xdr:rowOff>
    </xdr:from>
    <xdr:to>
      <xdr:col>15</xdr:col>
      <xdr:colOff>101600</xdr:colOff>
      <xdr:row>98</xdr:row>
      <xdr:rowOff>1186</xdr:rowOff>
    </xdr:to>
    <xdr:sp macro="" textlink="">
      <xdr:nvSpPr>
        <xdr:cNvPr id="254" name="楕円 253"/>
        <xdr:cNvSpPr/>
      </xdr:nvSpPr>
      <xdr:spPr>
        <a:xfrm>
          <a:off x="2857500" y="16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163763</xdr:rowOff>
    </xdr:from>
    <xdr:ext cx="534377" cy="259045"/>
    <xdr:sp macro="" textlink="">
      <xdr:nvSpPr>
        <xdr:cNvPr id="255" name="テキスト ボックス 254"/>
        <xdr:cNvSpPr txBox="1"/>
      </xdr:nvSpPr>
      <xdr:spPr>
        <a:xfrm>
          <a:off x="2641111"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106404</xdr:rowOff>
    </xdr:from>
    <xdr:to>
      <xdr:col>10</xdr:col>
      <xdr:colOff>165100</xdr:colOff>
      <xdr:row>98</xdr:row>
      <xdr:rowOff>36554</xdr:rowOff>
    </xdr:to>
    <xdr:sp macro="" textlink="">
      <xdr:nvSpPr>
        <xdr:cNvPr id="256" name="楕円 255"/>
        <xdr:cNvSpPr/>
      </xdr:nvSpPr>
      <xdr:spPr>
        <a:xfrm>
          <a:off x="1968500" y="1673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27681</xdr:rowOff>
    </xdr:from>
    <xdr:ext cx="534377" cy="259045"/>
    <xdr:sp macro="" textlink="">
      <xdr:nvSpPr>
        <xdr:cNvPr id="257" name="テキスト ボックス 256"/>
        <xdr:cNvSpPr txBox="1"/>
      </xdr:nvSpPr>
      <xdr:spPr>
        <a:xfrm>
          <a:off x="1752111" y="168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146655</xdr:rowOff>
    </xdr:from>
    <xdr:to>
      <xdr:col>6</xdr:col>
      <xdr:colOff>38100</xdr:colOff>
      <xdr:row>98</xdr:row>
      <xdr:rowOff>76805</xdr:rowOff>
    </xdr:to>
    <xdr:sp macro="" textlink="">
      <xdr:nvSpPr>
        <xdr:cNvPr id="258" name="楕円 257"/>
        <xdr:cNvSpPr/>
      </xdr:nvSpPr>
      <xdr:spPr>
        <a:xfrm>
          <a:off x="1079500" y="167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67932</xdr:rowOff>
    </xdr:from>
    <xdr:ext cx="534377" cy="259045"/>
    <xdr:sp macro="" textlink="">
      <xdr:nvSpPr>
        <xdr:cNvPr id="259" name="テキスト ボックス 258"/>
        <xdr:cNvSpPr txBox="1"/>
      </xdr:nvSpPr>
      <xdr:spPr>
        <a:xfrm>
          <a:off x="863111" y="168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102206</xdr:rowOff>
    </xdr:from>
    <xdr:to>
      <xdr:col>55</xdr:col>
      <xdr:colOff>0</xdr:colOff>
      <xdr:row>37</xdr:row>
      <xdr:rowOff>79030</xdr:rowOff>
    </xdr:to>
    <xdr:cxnSp macro="">
      <xdr:nvCxnSpPr>
        <xdr:cNvPr id="288" name="直線コネクタ 287"/>
        <xdr:cNvCxnSpPr/>
      </xdr:nvCxnSpPr>
      <xdr:spPr>
        <a:xfrm flipV="1">
          <a:off x="9639300" y="6274406"/>
          <a:ext cx="838200" cy="1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51586</xdr:rowOff>
    </xdr:from>
    <xdr:to>
      <xdr:col>50</xdr:col>
      <xdr:colOff>114300</xdr:colOff>
      <xdr:row>37</xdr:row>
      <xdr:rowOff>79030</xdr:rowOff>
    </xdr:to>
    <xdr:cxnSp macro="">
      <xdr:nvCxnSpPr>
        <xdr:cNvPr id="291" name="直線コネクタ 290"/>
        <xdr:cNvCxnSpPr/>
      </xdr:nvCxnSpPr>
      <xdr:spPr>
        <a:xfrm>
          <a:off x="8750300" y="6395236"/>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51586</xdr:rowOff>
    </xdr:from>
    <xdr:to>
      <xdr:col>45</xdr:col>
      <xdr:colOff>177800</xdr:colOff>
      <xdr:row>37</xdr:row>
      <xdr:rowOff>69443</xdr:rowOff>
    </xdr:to>
    <xdr:cxnSp macro="">
      <xdr:nvCxnSpPr>
        <xdr:cNvPr id="294" name="直線コネクタ 293"/>
        <xdr:cNvCxnSpPr/>
      </xdr:nvCxnSpPr>
      <xdr:spPr>
        <a:xfrm flipV="1">
          <a:off x="7861300" y="6395236"/>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69443</xdr:rowOff>
    </xdr:from>
    <xdr:to>
      <xdr:col>41</xdr:col>
      <xdr:colOff>50800</xdr:colOff>
      <xdr:row>37</xdr:row>
      <xdr:rowOff>91454</xdr:rowOff>
    </xdr:to>
    <xdr:cxnSp macro="">
      <xdr:nvCxnSpPr>
        <xdr:cNvPr id="297" name="直線コネクタ 296"/>
        <xdr:cNvCxnSpPr/>
      </xdr:nvCxnSpPr>
      <xdr:spPr>
        <a:xfrm flipV="1">
          <a:off x="6972300" y="641309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51406</xdr:rowOff>
    </xdr:from>
    <xdr:to>
      <xdr:col>55</xdr:col>
      <xdr:colOff>50800</xdr:colOff>
      <xdr:row>36</xdr:row>
      <xdr:rowOff>153006</xdr:rowOff>
    </xdr:to>
    <xdr:sp macro="" textlink="">
      <xdr:nvSpPr>
        <xdr:cNvPr id="307" name="楕円 306"/>
        <xdr:cNvSpPr/>
      </xdr:nvSpPr>
      <xdr:spPr>
        <a:xfrm>
          <a:off x="10426700" y="62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29833</xdr:rowOff>
    </xdr:from>
    <xdr:ext cx="599010" cy="259045"/>
    <xdr:sp macro="" textlink="">
      <xdr:nvSpPr>
        <xdr:cNvPr id="308" name="補助費等該当値テキスト"/>
        <xdr:cNvSpPr txBox="1"/>
      </xdr:nvSpPr>
      <xdr:spPr>
        <a:xfrm>
          <a:off x="10528300" y="620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28230</xdr:rowOff>
    </xdr:from>
    <xdr:to>
      <xdr:col>50</xdr:col>
      <xdr:colOff>165100</xdr:colOff>
      <xdr:row>37</xdr:row>
      <xdr:rowOff>129830</xdr:rowOff>
    </xdr:to>
    <xdr:sp macro="" textlink="">
      <xdr:nvSpPr>
        <xdr:cNvPr id="309" name="楕円 308"/>
        <xdr:cNvSpPr/>
      </xdr:nvSpPr>
      <xdr:spPr>
        <a:xfrm>
          <a:off x="9588500" y="63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120957</xdr:rowOff>
    </xdr:from>
    <xdr:ext cx="534377" cy="259045"/>
    <xdr:sp macro="" textlink="">
      <xdr:nvSpPr>
        <xdr:cNvPr id="310" name="テキスト ボックス 309"/>
        <xdr:cNvSpPr txBox="1"/>
      </xdr:nvSpPr>
      <xdr:spPr>
        <a:xfrm>
          <a:off x="9372111" y="646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786</xdr:rowOff>
    </xdr:from>
    <xdr:to>
      <xdr:col>46</xdr:col>
      <xdr:colOff>38100</xdr:colOff>
      <xdr:row>37</xdr:row>
      <xdr:rowOff>102386</xdr:rowOff>
    </xdr:to>
    <xdr:sp macro="" textlink="">
      <xdr:nvSpPr>
        <xdr:cNvPr id="311" name="楕円 310"/>
        <xdr:cNvSpPr/>
      </xdr:nvSpPr>
      <xdr:spPr>
        <a:xfrm>
          <a:off x="8699500" y="634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93513</xdr:rowOff>
    </xdr:from>
    <xdr:ext cx="534377" cy="259045"/>
    <xdr:sp macro="" textlink="">
      <xdr:nvSpPr>
        <xdr:cNvPr id="312" name="テキスト ボックス 311"/>
        <xdr:cNvSpPr txBox="1"/>
      </xdr:nvSpPr>
      <xdr:spPr>
        <a:xfrm>
          <a:off x="8483111" y="64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18643</xdr:rowOff>
    </xdr:from>
    <xdr:to>
      <xdr:col>41</xdr:col>
      <xdr:colOff>101600</xdr:colOff>
      <xdr:row>37</xdr:row>
      <xdr:rowOff>120243</xdr:rowOff>
    </xdr:to>
    <xdr:sp macro="" textlink="">
      <xdr:nvSpPr>
        <xdr:cNvPr id="313" name="楕円 312"/>
        <xdr:cNvSpPr/>
      </xdr:nvSpPr>
      <xdr:spPr>
        <a:xfrm>
          <a:off x="78105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111370</xdr:rowOff>
    </xdr:from>
    <xdr:ext cx="534377" cy="259045"/>
    <xdr:sp macro="" textlink="">
      <xdr:nvSpPr>
        <xdr:cNvPr id="314" name="テキスト ボックス 313"/>
        <xdr:cNvSpPr txBox="1"/>
      </xdr:nvSpPr>
      <xdr:spPr>
        <a:xfrm>
          <a:off x="7594111" y="64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40654</xdr:rowOff>
    </xdr:from>
    <xdr:to>
      <xdr:col>36</xdr:col>
      <xdr:colOff>165100</xdr:colOff>
      <xdr:row>37</xdr:row>
      <xdr:rowOff>142254</xdr:rowOff>
    </xdr:to>
    <xdr:sp macro="" textlink="">
      <xdr:nvSpPr>
        <xdr:cNvPr id="315" name="楕円 314"/>
        <xdr:cNvSpPr/>
      </xdr:nvSpPr>
      <xdr:spPr>
        <a:xfrm>
          <a:off x="6921500" y="63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133381</xdr:rowOff>
    </xdr:from>
    <xdr:ext cx="534377" cy="259045"/>
    <xdr:sp macro="" textlink="">
      <xdr:nvSpPr>
        <xdr:cNvPr id="316" name="テキスト ボックス 315"/>
        <xdr:cNvSpPr txBox="1"/>
      </xdr:nvSpPr>
      <xdr:spPr>
        <a:xfrm>
          <a:off x="6705111" y="64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121532</xdr:rowOff>
    </xdr:from>
    <xdr:to>
      <xdr:col>55</xdr:col>
      <xdr:colOff>0</xdr:colOff>
      <xdr:row>57</xdr:row>
      <xdr:rowOff>139267</xdr:rowOff>
    </xdr:to>
    <xdr:cxnSp macro="">
      <xdr:nvCxnSpPr>
        <xdr:cNvPr id="345" name="直線コネクタ 344"/>
        <xdr:cNvCxnSpPr/>
      </xdr:nvCxnSpPr>
      <xdr:spPr>
        <a:xfrm>
          <a:off x="9639300" y="9894182"/>
          <a:ext cx="8382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39391</xdr:rowOff>
    </xdr:from>
    <xdr:to>
      <xdr:col>50</xdr:col>
      <xdr:colOff>114300</xdr:colOff>
      <xdr:row>57</xdr:row>
      <xdr:rowOff>121532</xdr:rowOff>
    </xdr:to>
    <xdr:cxnSp macro="">
      <xdr:nvCxnSpPr>
        <xdr:cNvPr id="348" name="直線コネクタ 347"/>
        <xdr:cNvCxnSpPr/>
      </xdr:nvCxnSpPr>
      <xdr:spPr>
        <a:xfrm>
          <a:off x="8750300" y="9640591"/>
          <a:ext cx="889000" cy="2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39391</xdr:rowOff>
    </xdr:from>
    <xdr:to>
      <xdr:col>45</xdr:col>
      <xdr:colOff>177800</xdr:colOff>
      <xdr:row>58</xdr:row>
      <xdr:rowOff>20295</xdr:rowOff>
    </xdr:to>
    <xdr:cxnSp macro="">
      <xdr:nvCxnSpPr>
        <xdr:cNvPr id="351" name="直線コネクタ 350"/>
        <xdr:cNvCxnSpPr/>
      </xdr:nvCxnSpPr>
      <xdr:spPr>
        <a:xfrm flipV="1">
          <a:off x="7861300" y="9640591"/>
          <a:ext cx="889000" cy="3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32507</xdr:rowOff>
    </xdr:from>
    <xdr:to>
      <xdr:col>41</xdr:col>
      <xdr:colOff>50800</xdr:colOff>
      <xdr:row>58</xdr:row>
      <xdr:rowOff>20295</xdr:rowOff>
    </xdr:to>
    <xdr:cxnSp macro="">
      <xdr:nvCxnSpPr>
        <xdr:cNvPr id="354" name="直線コネクタ 353"/>
        <xdr:cNvCxnSpPr/>
      </xdr:nvCxnSpPr>
      <xdr:spPr>
        <a:xfrm>
          <a:off x="6972300" y="9805157"/>
          <a:ext cx="889000" cy="15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88467</xdr:rowOff>
    </xdr:from>
    <xdr:to>
      <xdr:col>55</xdr:col>
      <xdr:colOff>50800</xdr:colOff>
      <xdr:row>58</xdr:row>
      <xdr:rowOff>18617</xdr:rowOff>
    </xdr:to>
    <xdr:sp macro="" textlink="">
      <xdr:nvSpPr>
        <xdr:cNvPr id="364" name="楕円 363"/>
        <xdr:cNvSpPr/>
      </xdr:nvSpPr>
      <xdr:spPr>
        <a:xfrm>
          <a:off x="10426700" y="98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66894</xdr:rowOff>
    </xdr:from>
    <xdr:ext cx="599010" cy="259045"/>
    <xdr:sp macro="" textlink="">
      <xdr:nvSpPr>
        <xdr:cNvPr id="365" name="普通建設事業費該当値テキスト"/>
        <xdr:cNvSpPr txBox="1"/>
      </xdr:nvSpPr>
      <xdr:spPr>
        <a:xfrm>
          <a:off x="10528300" y="9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70732</xdr:rowOff>
    </xdr:from>
    <xdr:to>
      <xdr:col>50</xdr:col>
      <xdr:colOff>165100</xdr:colOff>
      <xdr:row>58</xdr:row>
      <xdr:rowOff>882</xdr:rowOff>
    </xdr:to>
    <xdr:sp macro="" textlink="">
      <xdr:nvSpPr>
        <xdr:cNvPr id="366" name="楕円 365"/>
        <xdr:cNvSpPr/>
      </xdr:nvSpPr>
      <xdr:spPr>
        <a:xfrm>
          <a:off x="9588500" y="98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163459</xdr:rowOff>
    </xdr:from>
    <xdr:ext cx="599010" cy="259045"/>
    <xdr:sp macro="" textlink="">
      <xdr:nvSpPr>
        <xdr:cNvPr id="367" name="テキスト ボックス 366"/>
        <xdr:cNvSpPr txBox="1"/>
      </xdr:nvSpPr>
      <xdr:spPr>
        <a:xfrm>
          <a:off x="9339795" y="993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160041</xdr:rowOff>
    </xdr:from>
    <xdr:to>
      <xdr:col>46</xdr:col>
      <xdr:colOff>38100</xdr:colOff>
      <xdr:row>56</xdr:row>
      <xdr:rowOff>90191</xdr:rowOff>
    </xdr:to>
    <xdr:sp macro="" textlink="">
      <xdr:nvSpPr>
        <xdr:cNvPr id="368" name="楕円 367"/>
        <xdr:cNvSpPr/>
      </xdr:nvSpPr>
      <xdr:spPr>
        <a:xfrm>
          <a:off x="8699500" y="95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106718</xdr:rowOff>
    </xdr:from>
    <xdr:ext cx="599010" cy="259045"/>
    <xdr:sp macro="" textlink="">
      <xdr:nvSpPr>
        <xdr:cNvPr id="369" name="テキスト ボックス 368"/>
        <xdr:cNvSpPr txBox="1"/>
      </xdr:nvSpPr>
      <xdr:spPr>
        <a:xfrm>
          <a:off x="8450795" y="936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140945</xdr:rowOff>
    </xdr:from>
    <xdr:to>
      <xdr:col>41</xdr:col>
      <xdr:colOff>101600</xdr:colOff>
      <xdr:row>58</xdr:row>
      <xdr:rowOff>71095</xdr:rowOff>
    </xdr:to>
    <xdr:sp macro="" textlink="">
      <xdr:nvSpPr>
        <xdr:cNvPr id="370" name="楕円 369"/>
        <xdr:cNvSpPr/>
      </xdr:nvSpPr>
      <xdr:spPr>
        <a:xfrm>
          <a:off x="7810500" y="99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62222</xdr:rowOff>
    </xdr:from>
    <xdr:ext cx="599010" cy="259045"/>
    <xdr:sp macro="" textlink="">
      <xdr:nvSpPr>
        <xdr:cNvPr id="371" name="テキスト ボックス 370"/>
        <xdr:cNvSpPr txBox="1"/>
      </xdr:nvSpPr>
      <xdr:spPr>
        <a:xfrm>
          <a:off x="7561795" y="1000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153157</xdr:rowOff>
    </xdr:from>
    <xdr:to>
      <xdr:col>36</xdr:col>
      <xdr:colOff>165100</xdr:colOff>
      <xdr:row>57</xdr:row>
      <xdr:rowOff>83307</xdr:rowOff>
    </xdr:to>
    <xdr:sp macro="" textlink="">
      <xdr:nvSpPr>
        <xdr:cNvPr id="372" name="楕円 371"/>
        <xdr:cNvSpPr/>
      </xdr:nvSpPr>
      <xdr:spPr>
        <a:xfrm>
          <a:off x="6921500" y="97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99834</xdr:rowOff>
    </xdr:from>
    <xdr:ext cx="599010" cy="259045"/>
    <xdr:sp macro="" textlink="">
      <xdr:nvSpPr>
        <xdr:cNvPr id="373" name="テキスト ボックス 372"/>
        <xdr:cNvSpPr txBox="1"/>
      </xdr:nvSpPr>
      <xdr:spPr>
        <a:xfrm>
          <a:off x="6672795" y="952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104510</xdr:rowOff>
    </xdr:from>
    <xdr:to>
      <xdr:col>55</xdr:col>
      <xdr:colOff>0</xdr:colOff>
      <xdr:row>78</xdr:row>
      <xdr:rowOff>115235</xdr:rowOff>
    </xdr:to>
    <xdr:cxnSp macro="">
      <xdr:nvCxnSpPr>
        <xdr:cNvPr id="400" name="直線コネクタ 399"/>
        <xdr:cNvCxnSpPr/>
      </xdr:nvCxnSpPr>
      <xdr:spPr>
        <a:xfrm flipV="1">
          <a:off x="9639300" y="13477610"/>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35692</xdr:rowOff>
    </xdr:from>
    <xdr:to>
      <xdr:col>50</xdr:col>
      <xdr:colOff>114300</xdr:colOff>
      <xdr:row>78</xdr:row>
      <xdr:rowOff>115235</xdr:rowOff>
    </xdr:to>
    <xdr:cxnSp macro="">
      <xdr:nvCxnSpPr>
        <xdr:cNvPr id="403" name="直線コネクタ 402"/>
        <xdr:cNvCxnSpPr/>
      </xdr:nvCxnSpPr>
      <xdr:spPr>
        <a:xfrm>
          <a:off x="8750300" y="12722992"/>
          <a:ext cx="889000" cy="7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35692</xdr:rowOff>
    </xdr:from>
    <xdr:to>
      <xdr:col>45</xdr:col>
      <xdr:colOff>177800</xdr:colOff>
      <xdr:row>77</xdr:row>
      <xdr:rowOff>108043</xdr:rowOff>
    </xdr:to>
    <xdr:cxnSp macro="">
      <xdr:nvCxnSpPr>
        <xdr:cNvPr id="406" name="直線コネクタ 405"/>
        <xdr:cNvCxnSpPr/>
      </xdr:nvCxnSpPr>
      <xdr:spPr>
        <a:xfrm flipV="1">
          <a:off x="7861300" y="12722992"/>
          <a:ext cx="889000" cy="58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135590</xdr:rowOff>
    </xdr:from>
    <xdr:to>
      <xdr:col>41</xdr:col>
      <xdr:colOff>50800</xdr:colOff>
      <xdr:row>77</xdr:row>
      <xdr:rowOff>108043</xdr:rowOff>
    </xdr:to>
    <xdr:cxnSp macro="">
      <xdr:nvCxnSpPr>
        <xdr:cNvPr id="409" name="直線コネクタ 408"/>
        <xdr:cNvCxnSpPr/>
      </xdr:nvCxnSpPr>
      <xdr:spPr>
        <a:xfrm>
          <a:off x="6972300" y="13165790"/>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53710</xdr:rowOff>
    </xdr:from>
    <xdr:to>
      <xdr:col>55</xdr:col>
      <xdr:colOff>50800</xdr:colOff>
      <xdr:row>78</xdr:row>
      <xdr:rowOff>155310</xdr:rowOff>
    </xdr:to>
    <xdr:sp macro="" textlink="">
      <xdr:nvSpPr>
        <xdr:cNvPr id="419" name="楕円 418"/>
        <xdr:cNvSpPr/>
      </xdr:nvSpPr>
      <xdr:spPr>
        <a:xfrm>
          <a:off x="10426700" y="13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140087</xdr:rowOff>
    </xdr:from>
    <xdr:ext cx="469744" cy="259045"/>
    <xdr:sp macro="" textlink="">
      <xdr:nvSpPr>
        <xdr:cNvPr id="420" name="普通建設事業費 （ うち新規整備　）該当値テキスト"/>
        <xdr:cNvSpPr txBox="1"/>
      </xdr:nvSpPr>
      <xdr:spPr>
        <a:xfrm>
          <a:off x="10528300" y="13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64435</xdr:rowOff>
    </xdr:from>
    <xdr:to>
      <xdr:col>50</xdr:col>
      <xdr:colOff>165100</xdr:colOff>
      <xdr:row>78</xdr:row>
      <xdr:rowOff>166035</xdr:rowOff>
    </xdr:to>
    <xdr:sp macro="" textlink="">
      <xdr:nvSpPr>
        <xdr:cNvPr id="421" name="楕円 420"/>
        <xdr:cNvSpPr/>
      </xdr:nvSpPr>
      <xdr:spPr>
        <a:xfrm>
          <a:off x="9588500" y="134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157162</xdr:rowOff>
    </xdr:from>
    <xdr:ext cx="469744" cy="259045"/>
    <xdr:sp macro="" textlink="">
      <xdr:nvSpPr>
        <xdr:cNvPr id="422" name="テキスト ボックス 421"/>
        <xdr:cNvSpPr txBox="1"/>
      </xdr:nvSpPr>
      <xdr:spPr>
        <a:xfrm>
          <a:off x="9404428" y="1353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156342</xdr:rowOff>
    </xdr:from>
    <xdr:to>
      <xdr:col>46</xdr:col>
      <xdr:colOff>38100</xdr:colOff>
      <xdr:row>74</xdr:row>
      <xdr:rowOff>86492</xdr:rowOff>
    </xdr:to>
    <xdr:sp macro="" textlink="">
      <xdr:nvSpPr>
        <xdr:cNvPr id="423" name="楕円 422"/>
        <xdr:cNvSpPr/>
      </xdr:nvSpPr>
      <xdr:spPr>
        <a:xfrm>
          <a:off x="8699500" y="126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103019</xdr:rowOff>
    </xdr:from>
    <xdr:ext cx="599010" cy="259045"/>
    <xdr:sp macro="" textlink="">
      <xdr:nvSpPr>
        <xdr:cNvPr id="424" name="テキスト ボックス 423"/>
        <xdr:cNvSpPr txBox="1"/>
      </xdr:nvSpPr>
      <xdr:spPr>
        <a:xfrm>
          <a:off x="8450795" y="124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57243</xdr:rowOff>
    </xdr:from>
    <xdr:to>
      <xdr:col>41</xdr:col>
      <xdr:colOff>101600</xdr:colOff>
      <xdr:row>77</xdr:row>
      <xdr:rowOff>158843</xdr:rowOff>
    </xdr:to>
    <xdr:sp macro="" textlink="">
      <xdr:nvSpPr>
        <xdr:cNvPr id="425" name="楕円 424"/>
        <xdr:cNvSpPr/>
      </xdr:nvSpPr>
      <xdr:spPr>
        <a:xfrm>
          <a:off x="7810500" y="132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149970</xdr:rowOff>
    </xdr:from>
    <xdr:ext cx="534377" cy="259045"/>
    <xdr:sp macro="" textlink="">
      <xdr:nvSpPr>
        <xdr:cNvPr id="426" name="テキスト ボックス 425"/>
        <xdr:cNvSpPr txBox="1"/>
      </xdr:nvSpPr>
      <xdr:spPr>
        <a:xfrm>
          <a:off x="7594111" y="133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84790</xdr:rowOff>
    </xdr:from>
    <xdr:to>
      <xdr:col>36</xdr:col>
      <xdr:colOff>165100</xdr:colOff>
      <xdr:row>77</xdr:row>
      <xdr:rowOff>14940</xdr:rowOff>
    </xdr:to>
    <xdr:sp macro="" textlink="">
      <xdr:nvSpPr>
        <xdr:cNvPr id="427" name="楕円 426"/>
        <xdr:cNvSpPr/>
      </xdr:nvSpPr>
      <xdr:spPr>
        <a:xfrm>
          <a:off x="6921500" y="13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31466</xdr:rowOff>
    </xdr:from>
    <xdr:ext cx="534377" cy="259045"/>
    <xdr:sp macro="" textlink="">
      <xdr:nvSpPr>
        <xdr:cNvPr id="428" name="テキスト ボックス 427"/>
        <xdr:cNvSpPr txBox="1"/>
      </xdr:nvSpPr>
      <xdr:spPr>
        <a:xfrm>
          <a:off x="6705111" y="128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35494</xdr:rowOff>
    </xdr:from>
    <xdr:to>
      <xdr:col>55</xdr:col>
      <xdr:colOff>0</xdr:colOff>
      <xdr:row>97</xdr:row>
      <xdr:rowOff>84203</xdr:rowOff>
    </xdr:to>
    <xdr:cxnSp macro="">
      <xdr:nvCxnSpPr>
        <xdr:cNvPr id="459" name="直線コネクタ 458"/>
        <xdr:cNvCxnSpPr/>
      </xdr:nvCxnSpPr>
      <xdr:spPr>
        <a:xfrm>
          <a:off x="9639300" y="16666144"/>
          <a:ext cx="838200" cy="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35494</xdr:rowOff>
    </xdr:from>
    <xdr:to>
      <xdr:col>50</xdr:col>
      <xdr:colOff>114300</xdr:colOff>
      <xdr:row>98</xdr:row>
      <xdr:rowOff>59237</xdr:rowOff>
    </xdr:to>
    <xdr:cxnSp macro="">
      <xdr:nvCxnSpPr>
        <xdr:cNvPr id="462" name="直線コネクタ 461"/>
        <xdr:cNvCxnSpPr/>
      </xdr:nvCxnSpPr>
      <xdr:spPr>
        <a:xfrm flipV="1">
          <a:off x="8750300" y="16666144"/>
          <a:ext cx="889000" cy="1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59237</xdr:rowOff>
    </xdr:from>
    <xdr:to>
      <xdr:col>45</xdr:col>
      <xdr:colOff>177800</xdr:colOff>
      <xdr:row>98</xdr:row>
      <xdr:rowOff>102552</xdr:rowOff>
    </xdr:to>
    <xdr:cxnSp macro="">
      <xdr:nvCxnSpPr>
        <xdr:cNvPr id="465" name="直線コネクタ 464"/>
        <xdr:cNvCxnSpPr/>
      </xdr:nvCxnSpPr>
      <xdr:spPr>
        <a:xfrm flipV="1">
          <a:off x="7861300" y="16861337"/>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110308</xdr:rowOff>
    </xdr:from>
    <xdr:to>
      <xdr:col>41</xdr:col>
      <xdr:colOff>50800</xdr:colOff>
      <xdr:row>98</xdr:row>
      <xdr:rowOff>102552</xdr:rowOff>
    </xdr:to>
    <xdr:cxnSp macro="">
      <xdr:nvCxnSpPr>
        <xdr:cNvPr id="468" name="直線コネクタ 467"/>
        <xdr:cNvCxnSpPr/>
      </xdr:nvCxnSpPr>
      <xdr:spPr>
        <a:xfrm>
          <a:off x="6972300" y="16740958"/>
          <a:ext cx="889000" cy="16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33403</xdr:rowOff>
    </xdr:from>
    <xdr:to>
      <xdr:col>55</xdr:col>
      <xdr:colOff>50800</xdr:colOff>
      <xdr:row>97</xdr:row>
      <xdr:rowOff>135003</xdr:rowOff>
    </xdr:to>
    <xdr:sp macro="" textlink="">
      <xdr:nvSpPr>
        <xdr:cNvPr id="478" name="楕円 477"/>
        <xdr:cNvSpPr/>
      </xdr:nvSpPr>
      <xdr:spPr>
        <a:xfrm>
          <a:off x="10426700" y="16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11830</xdr:rowOff>
    </xdr:from>
    <xdr:ext cx="599010" cy="259045"/>
    <xdr:sp macro="" textlink="">
      <xdr:nvSpPr>
        <xdr:cNvPr id="479" name="普通建設事業費 （ うち更新整備　）該当値テキスト"/>
        <xdr:cNvSpPr txBox="1"/>
      </xdr:nvSpPr>
      <xdr:spPr>
        <a:xfrm>
          <a:off x="10528300" y="1664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156144</xdr:rowOff>
    </xdr:from>
    <xdr:to>
      <xdr:col>50</xdr:col>
      <xdr:colOff>165100</xdr:colOff>
      <xdr:row>97</xdr:row>
      <xdr:rowOff>86294</xdr:rowOff>
    </xdr:to>
    <xdr:sp macro="" textlink="">
      <xdr:nvSpPr>
        <xdr:cNvPr id="480" name="楕円 479"/>
        <xdr:cNvSpPr/>
      </xdr:nvSpPr>
      <xdr:spPr>
        <a:xfrm>
          <a:off x="9588500" y="166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102821</xdr:rowOff>
    </xdr:from>
    <xdr:ext cx="599010" cy="259045"/>
    <xdr:sp macro="" textlink="">
      <xdr:nvSpPr>
        <xdr:cNvPr id="481" name="テキスト ボックス 480"/>
        <xdr:cNvSpPr txBox="1"/>
      </xdr:nvSpPr>
      <xdr:spPr>
        <a:xfrm>
          <a:off x="9339795" y="1639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8437</xdr:rowOff>
    </xdr:from>
    <xdr:to>
      <xdr:col>46</xdr:col>
      <xdr:colOff>38100</xdr:colOff>
      <xdr:row>98</xdr:row>
      <xdr:rowOff>110037</xdr:rowOff>
    </xdr:to>
    <xdr:sp macro="" textlink="">
      <xdr:nvSpPr>
        <xdr:cNvPr id="482" name="楕円 481"/>
        <xdr:cNvSpPr/>
      </xdr:nvSpPr>
      <xdr:spPr>
        <a:xfrm>
          <a:off x="8699500" y="168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101164</xdr:rowOff>
    </xdr:from>
    <xdr:ext cx="534377" cy="259045"/>
    <xdr:sp macro="" textlink="">
      <xdr:nvSpPr>
        <xdr:cNvPr id="483" name="テキスト ボックス 482"/>
        <xdr:cNvSpPr txBox="1"/>
      </xdr:nvSpPr>
      <xdr:spPr>
        <a:xfrm>
          <a:off x="8483111" y="169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51752</xdr:rowOff>
    </xdr:from>
    <xdr:to>
      <xdr:col>41</xdr:col>
      <xdr:colOff>101600</xdr:colOff>
      <xdr:row>98</xdr:row>
      <xdr:rowOff>153352</xdr:rowOff>
    </xdr:to>
    <xdr:sp macro="" textlink="">
      <xdr:nvSpPr>
        <xdr:cNvPr id="484" name="楕円 483"/>
        <xdr:cNvSpPr/>
      </xdr:nvSpPr>
      <xdr:spPr>
        <a:xfrm>
          <a:off x="7810500" y="168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144479</xdr:rowOff>
    </xdr:from>
    <xdr:ext cx="534377" cy="259045"/>
    <xdr:sp macro="" textlink="">
      <xdr:nvSpPr>
        <xdr:cNvPr id="485" name="テキスト ボックス 484"/>
        <xdr:cNvSpPr txBox="1"/>
      </xdr:nvSpPr>
      <xdr:spPr>
        <a:xfrm>
          <a:off x="7594111" y="169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59508</xdr:rowOff>
    </xdr:from>
    <xdr:to>
      <xdr:col>36</xdr:col>
      <xdr:colOff>165100</xdr:colOff>
      <xdr:row>97</xdr:row>
      <xdr:rowOff>161108</xdr:rowOff>
    </xdr:to>
    <xdr:sp macro="" textlink="">
      <xdr:nvSpPr>
        <xdr:cNvPr id="486" name="楕円 485"/>
        <xdr:cNvSpPr/>
      </xdr:nvSpPr>
      <xdr:spPr>
        <a:xfrm>
          <a:off x="6921500" y="166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6185</xdr:rowOff>
    </xdr:from>
    <xdr:ext cx="599010" cy="259045"/>
    <xdr:sp macro="" textlink="">
      <xdr:nvSpPr>
        <xdr:cNvPr id="487" name="テキスト ボックス 486"/>
        <xdr:cNvSpPr txBox="1"/>
      </xdr:nvSpPr>
      <xdr:spPr>
        <a:xfrm>
          <a:off x="6672795" y="164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81835</xdr:rowOff>
    </xdr:from>
    <xdr:to>
      <xdr:col>85</xdr:col>
      <xdr:colOff>127000</xdr:colOff>
      <xdr:row>39</xdr:row>
      <xdr:rowOff>93516</xdr:rowOff>
    </xdr:to>
    <xdr:cxnSp macro="">
      <xdr:nvCxnSpPr>
        <xdr:cNvPr id="518" name="直線コネクタ 517"/>
        <xdr:cNvCxnSpPr/>
      </xdr:nvCxnSpPr>
      <xdr:spPr>
        <a:xfrm>
          <a:off x="15481300" y="6768385"/>
          <a:ext cx="8382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81835</xdr:rowOff>
    </xdr:from>
    <xdr:to>
      <xdr:col>81</xdr:col>
      <xdr:colOff>50800</xdr:colOff>
      <xdr:row>39</xdr:row>
      <xdr:rowOff>95319</xdr:rowOff>
    </xdr:to>
    <xdr:cxnSp macro="">
      <xdr:nvCxnSpPr>
        <xdr:cNvPr id="521" name="直線コネクタ 520"/>
        <xdr:cNvCxnSpPr/>
      </xdr:nvCxnSpPr>
      <xdr:spPr>
        <a:xfrm flipV="1">
          <a:off x="14592300" y="6768385"/>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91488</xdr:rowOff>
    </xdr:from>
    <xdr:to>
      <xdr:col>76</xdr:col>
      <xdr:colOff>114300</xdr:colOff>
      <xdr:row>39</xdr:row>
      <xdr:rowOff>95319</xdr:rowOff>
    </xdr:to>
    <xdr:cxnSp macro="">
      <xdr:nvCxnSpPr>
        <xdr:cNvPr id="524" name="直線コネクタ 523"/>
        <xdr:cNvCxnSpPr/>
      </xdr:nvCxnSpPr>
      <xdr:spPr>
        <a:xfrm>
          <a:off x="13703300" y="6778038"/>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91488</xdr:rowOff>
    </xdr:from>
    <xdr:to>
      <xdr:col>71</xdr:col>
      <xdr:colOff>177800</xdr:colOff>
      <xdr:row>39</xdr:row>
      <xdr:rowOff>98878</xdr:rowOff>
    </xdr:to>
    <xdr:cxnSp macro="">
      <xdr:nvCxnSpPr>
        <xdr:cNvPr id="527" name="直線コネクタ 526"/>
        <xdr:cNvCxnSpPr/>
      </xdr:nvCxnSpPr>
      <xdr:spPr>
        <a:xfrm flipV="1">
          <a:off x="12814300" y="6778038"/>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42716</xdr:rowOff>
    </xdr:from>
    <xdr:to>
      <xdr:col>85</xdr:col>
      <xdr:colOff>177800</xdr:colOff>
      <xdr:row>39</xdr:row>
      <xdr:rowOff>144316</xdr:rowOff>
    </xdr:to>
    <xdr:sp macro="" textlink="">
      <xdr:nvSpPr>
        <xdr:cNvPr id="537" name="楕円 536"/>
        <xdr:cNvSpPr/>
      </xdr:nvSpPr>
      <xdr:spPr>
        <a:xfrm>
          <a:off x="16268700" y="67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31035</xdr:rowOff>
    </xdr:from>
    <xdr:to>
      <xdr:col>81</xdr:col>
      <xdr:colOff>101600</xdr:colOff>
      <xdr:row>39</xdr:row>
      <xdr:rowOff>132635</xdr:rowOff>
    </xdr:to>
    <xdr:sp macro="" textlink="">
      <xdr:nvSpPr>
        <xdr:cNvPr id="539" name="楕円 538"/>
        <xdr:cNvSpPr/>
      </xdr:nvSpPr>
      <xdr:spPr>
        <a:xfrm>
          <a:off x="15430500" y="67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123762</xdr:rowOff>
    </xdr:from>
    <xdr:ext cx="469744" cy="259045"/>
    <xdr:sp macro="" textlink="">
      <xdr:nvSpPr>
        <xdr:cNvPr id="540" name="テキスト ボックス 539"/>
        <xdr:cNvSpPr txBox="1"/>
      </xdr:nvSpPr>
      <xdr:spPr>
        <a:xfrm>
          <a:off x="15246428" y="681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44519</xdr:rowOff>
    </xdr:from>
    <xdr:to>
      <xdr:col>76</xdr:col>
      <xdr:colOff>165100</xdr:colOff>
      <xdr:row>39</xdr:row>
      <xdr:rowOff>146119</xdr:rowOff>
    </xdr:to>
    <xdr:sp macro="" textlink="">
      <xdr:nvSpPr>
        <xdr:cNvPr id="541" name="楕円 540"/>
        <xdr:cNvSpPr/>
      </xdr:nvSpPr>
      <xdr:spPr>
        <a:xfrm>
          <a:off x="14541500" y="67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137246</xdr:rowOff>
    </xdr:from>
    <xdr:ext cx="469744" cy="259045"/>
    <xdr:sp macro="" textlink="">
      <xdr:nvSpPr>
        <xdr:cNvPr id="542" name="テキスト ボックス 541"/>
        <xdr:cNvSpPr txBox="1"/>
      </xdr:nvSpPr>
      <xdr:spPr>
        <a:xfrm>
          <a:off x="14357428" y="682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40688</xdr:rowOff>
    </xdr:from>
    <xdr:to>
      <xdr:col>72</xdr:col>
      <xdr:colOff>38100</xdr:colOff>
      <xdr:row>39</xdr:row>
      <xdr:rowOff>142288</xdr:rowOff>
    </xdr:to>
    <xdr:sp macro="" textlink="">
      <xdr:nvSpPr>
        <xdr:cNvPr id="543" name="楕円 542"/>
        <xdr:cNvSpPr/>
      </xdr:nvSpPr>
      <xdr:spPr>
        <a:xfrm>
          <a:off x="13652500" y="67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133415</xdr:rowOff>
    </xdr:from>
    <xdr:ext cx="469744" cy="259045"/>
    <xdr:sp macro="" textlink="">
      <xdr:nvSpPr>
        <xdr:cNvPr id="544" name="テキスト ボックス 543"/>
        <xdr:cNvSpPr txBox="1"/>
      </xdr:nvSpPr>
      <xdr:spPr>
        <a:xfrm>
          <a:off x="13468428" y="681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31806</xdr:rowOff>
    </xdr:from>
    <xdr:to>
      <xdr:col>85</xdr:col>
      <xdr:colOff>127000</xdr:colOff>
      <xdr:row>77</xdr:row>
      <xdr:rowOff>60599</xdr:rowOff>
    </xdr:to>
    <xdr:cxnSp macro="">
      <xdr:nvCxnSpPr>
        <xdr:cNvPr id="628" name="直線コネクタ 627"/>
        <xdr:cNvCxnSpPr/>
      </xdr:nvCxnSpPr>
      <xdr:spPr>
        <a:xfrm>
          <a:off x="15481300" y="13233456"/>
          <a:ext cx="8382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31806</xdr:rowOff>
    </xdr:from>
    <xdr:to>
      <xdr:col>81</xdr:col>
      <xdr:colOff>50800</xdr:colOff>
      <xdr:row>77</xdr:row>
      <xdr:rowOff>37836</xdr:rowOff>
    </xdr:to>
    <xdr:cxnSp macro="">
      <xdr:nvCxnSpPr>
        <xdr:cNvPr id="631" name="直線コネクタ 630"/>
        <xdr:cNvCxnSpPr/>
      </xdr:nvCxnSpPr>
      <xdr:spPr>
        <a:xfrm flipV="1">
          <a:off x="14592300" y="13233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37836</xdr:rowOff>
    </xdr:from>
    <xdr:to>
      <xdr:col>76</xdr:col>
      <xdr:colOff>114300</xdr:colOff>
      <xdr:row>77</xdr:row>
      <xdr:rowOff>42700</xdr:rowOff>
    </xdr:to>
    <xdr:cxnSp macro="">
      <xdr:nvCxnSpPr>
        <xdr:cNvPr id="634" name="直線コネクタ 633"/>
        <xdr:cNvCxnSpPr/>
      </xdr:nvCxnSpPr>
      <xdr:spPr>
        <a:xfrm flipV="1">
          <a:off x="13703300" y="1323948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42700</xdr:rowOff>
    </xdr:from>
    <xdr:to>
      <xdr:col>71</xdr:col>
      <xdr:colOff>177800</xdr:colOff>
      <xdr:row>77</xdr:row>
      <xdr:rowOff>56531</xdr:rowOff>
    </xdr:to>
    <xdr:cxnSp macro="">
      <xdr:nvCxnSpPr>
        <xdr:cNvPr id="637" name="直線コネクタ 636"/>
        <xdr:cNvCxnSpPr/>
      </xdr:nvCxnSpPr>
      <xdr:spPr>
        <a:xfrm flipV="1">
          <a:off x="12814300" y="13244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9799</xdr:rowOff>
    </xdr:from>
    <xdr:to>
      <xdr:col>85</xdr:col>
      <xdr:colOff>177800</xdr:colOff>
      <xdr:row>77</xdr:row>
      <xdr:rowOff>111399</xdr:rowOff>
    </xdr:to>
    <xdr:sp macro="" textlink="">
      <xdr:nvSpPr>
        <xdr:cNvPr id="647" name="楕円 646"/>
        <xdr:cNvSpPr/>
      </xdr:nvSpPr>
      <xdr:spPr>
        <a:xfrm>
          <a:off x="16268700" y="132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159676</xdr:rowOff>
    </xdr:from>
    <xdr:ext cx="534377" cy="259045"/>
    <xdr:sp macro="" textlink="">
      <xdr:nvSpPr>
        <xdr:cNvPr id="648" name="公債費該当値テキスト"/>
        <xdr:cNvSpPr txBox="1"/>
      </xdr:nvSpPr>
      <xdr:spPr>
        <a:xfrm>
          <a:off x="16370300" y="131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152456</xdr:rowOff>
    </xdr:from>
    <xdr:to>
      <xdr:col>81</xdr:col>
      <xdr:colOff>101600</xdr:colOff>
      <xdr:row>77</xdr:row>
      <xdr:rowOff>82606</xdr:rowOff>
    </xdr:to>
    <xdr:sp macro="" textlink="">
      <xdr:nvSpPr>
        <xdr:cNvPr id="649" name="楕円 648"/>
        <xdr:cNvSpPr/>
      </xdr:nvSpPr>
      <xdr:spPr>
        <a:xfrm>
          <a:off x="15430500" y="131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73733</xdr:rowOff>
    </xdr:from>
    <xdr:ext cx="534377" cy="259045"/>
    <xdr:sp macro="" textlink="">
      <xdr:nvSpPr>
        <xdr:cNvPr id="650" name="テキスト ボックス 649"/>
        <xdr:cNvSpPr txBox="1"/>
      </xdr:nvSpPr>
      <xdr:spPr>
        <a:xfrm>
          <a:off x="15214111" y="132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158486</xdr:rowOff>
    </xdr:from>
    <xdr:to>
      <xdr:col>76</xdr:col>
      <xdr:colOff>165100</xdr:colOff>
      <xdr:row>77</xdr:row>
      <xdr:rowOff>88636</xdr:rowOff>
    </xdr:to>
    <xdr:sp macro="" textlink="">
      <xdr:nvSpPr>
        <xdr:cNvPr id="651" name="楕円 650"/>
        <xdr:cNvSpPr/>
      </xdr:nvSpPr>
      <xdr:spPr>
        <a:xfrm>
          <a:off x="14541500" y="131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79763</xdr:rowOff>
    </xdr:from>
    <xdr:ext cx="534377" cy="259045"/>
    <xdr:sp macro="" textlink="">
      <xdr:nvSpPr>
        <xdr:cNvPr id="652" name="テキスト ボックス 651"/>
        <xdr:cNvSpPr txBox="1"/>
      </xdr:nvSpPr>
      <xdr:spPr>
        <a:xfrm>
          <a:off x="14325111" y="132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163350</xdr:rowOff>
    </xdr:from>
    <xdr:to>
      <xdr:col>72</xdr:col>
      <xdr:colOff>38100</xdr:colOff>
      <xdr:row>77</xdr:row>
      <xdr:rowOff>93500</xdr:rowOff>
    </xdr:to>
    <xdr:sp macro="" textlink="">
      <xdr:nvSpPr>
        <xdr:cNvPr id="653" name="楕円 652"/>
        <xdr:cNvSpPr/>
      </xdr:nvSpPr>
      <xdr:spPr>
        <a:xfrm>
          <a:off x="13652500" y="131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84627</xdr:rowOff>
    </xdr:from>
    <xdr:ext cx="534377" cy="259045"/>
    <xdr:sp macro="" textlink="">
      <xdr:nvSpPr>
        <xdr:cNvPr id="654" name="テキスト ボックス 653"/>
        <xdr:cNvSpPr txBox="1"/>
      </xdr:nvSpPr>
      <xdr:spPr>
        <a:xfrm>
          <a:off x="13436111" y="132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5731</xdr:rowOff>
    </xdr:from>
    <xdr:to>
      <xdr:col>67</xdr:col>
      <xdr:colOff>101600</xdr:colOff>
      <xdr:row>77</xdr:row>
      <xdr:rowOff>107331</xdr:rowOff>
    </xdr:to>
    <xdr:sp macro="" textlink="">
      <xdr:nvSpPr>
        <xdr:cNvPr id="655" name="楕円 654"/>
        <xdr:cNvSpPr/>
      </xdr:nvSpPr>
      <xdr:spPr>
        <a:xfrm>
          <a:off x="12763500" y="13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98458</xdr:rowOff>
    </xdr:from>
    <xdr:ext cx="534377" cy="259045"/>
    <xdr:sp macro="" textlink="">
      <xdr:nvSpPr>
        <xdr:cNvPr id="656" name="テキスト ボックス 655"/>
        <xdr:cNvSpPr txBox="1"/>
      </xdr:nvSpPr>
      <xdr:spPr>
        <a:xfrm>
          <a:off x="12547111" y="13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135956</xdr:rowOff>
    </xdr:from>
    <xdr:to>
      <xdr:col>85</xdr:col>
      <xdr:colOff>127000</xdr:colOff>
      <xdr:row>98</xdr:row>
      <xdr:rowOff>137451</xdr:rowOff>
    </xdr:to>
    <xdr:cxnSp macro="">
      <xdr:nvCxnSpPr>
        <xdr:cNvPr id="683" name="直線コネクタ 682"/>
        <xdr:cNvCxnSpPr/>
      </xdr:nvCxnSpPr>
      <xdr:spPr>
        <a:xfrm flipV="1">
          <a:off x="15481300" y="16938056"/>
          <a:ext cx="8382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137254</xdr:rowOff>
    </xdr:from>
    <xdr:to>
      <xdr:col>81</xdr:col>
      <xdr:colOff>50800</xdr:colOff>
      <xdr:row>98</xdr:row>
      <xdr:rowOff>137451</xdr:rowOff>
    </xdr:to>
    <xdr:cxnSp macro="">
      <xdr:nvCxnSpPr>
        <xdr:cNvPr id="686" name="直線コネクタ 685"/>
        <xdr:cNvCxnSpPr/>
      </xdr:nvCxnSpPr>
      <xdr:spPr>
        <a:xfrm>
          <a:off x="14592300" y="16939354"/>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136435</xdr:rowOff>
    </xdr:from>
    <xdr:to>
      <xdr:col>76</xdr:col>
      <xdr:colOff>114300</xdr:colOff>
      <xdr:row>98</xdr:row>
      <xdr:rowOff>137254</xdr:rowOff>
    </xdr:to>
    <xdr:cxnSp macro="">
      <xdr:nvCxnSpPr>
        <xdr:cNvPr id="689" name="直線コネクタ 688"/>
        <xdr:cNvCxnSpPr/>
      </xdr:nvCxnSpPr>
      <xdr:spPr>
        <a:xfrm>
          <a:off x="13703300" y="1693853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104584</xdr:rowOff>
    </xdr:from>
    <xdr:to>
      <xdr:col>71</xdr:col>
      <xdr:colOff>177800</xdr:colOff>
      <xdr:row>98</xdr:row>
      <xdr:rowOff>136435</xdr:rowOff>
    </xdr:to>
    <xdr:cxnSp macro="">
      <xdr:nvCxnSpPr>
        <xdr:cNvPr id="692" name="直線コネクタ 691"/>
        <xdr:cNvCxnSpPr/>
      </xdr:nvCxnSpPr>
      <xdr:spPr>
        <a:xfrm>
          <a:off x="12814300" y="16906684"/>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85156</xdr:rowOff>
    </xdr:from>
    <xdr:to>
      <xdr:col>85</xdr:col>
      <xdr:colOff>177800</xdr:colOff>
      <xdr:row>99</xdr:row>
      <xdr:rowOff>15306</xdr:rowOff>
    </xdr:to>
    <xdr:sp macro="" textlink="">
      <xdr:nvSpPr>
        <xdr:cNvPr id="702" name="楕円 701"/>
        <xdr:cNvSpPr/>
      </xdr:nvSpPr>
      <xdr:spPr>
        <a:xfrm>
          <a:off x="16268700" y="16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xdr:rowOff>
    </xdr:from>
    <xdr:ext cx="469744" cy="259045"/>
    <xdr:sp macro="" textlink="">
      <xdr:nvSpPr>
        <xdr:cNvPr id="703" name="積立金該当値テキスト"/>
        <xdr:cNvSpPr txBox="1"/>
      </xdr:nvSpPr>
      <xdr:spPr>
        <a:xfrm>
          <a:off x="16370300" y="168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86651</xdr:rowOff>
    </xdr:from>
    <xdr:to>
      <xdr:col>81</xdr:col>
      <xdr:colOff>101600</xdr:colOff>
      <xdr:row>99</xdr:row>
      <xdr:rowOff>16801</xdr:rowOff>
    </xdr:to>
    <xdr:sp macro="" textlink="">
      <xdr:nvSpPr>
        <xdr:cNvPr id="704" name="楕円 703"/>
        <xdr:cNvSpPr/>
      </xdr:nvSpPr>
      <xdr:spPr>
        <a:xfrm>
          <a:off x="15430500" y="168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7928</xdr:rowOff>
    </xdr:from>
    <xdr:ext cx="378565" cy="259045"/>
    <xdr:sp macro="" textlink="">
      <xdr:nvSpPr>
        <xdr:cNvPr id="705" name="テキスト ボックス 704"/>
        <xdr:cNvSpPr txBox="1"/>
      </xdr:nvSpPr>
      <xdr:spPr>
        <a:xfrm>
          <a:off x="15292017" y="1698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86454</xdr:rowOff>
    </xdr:from>
    <xdr:to>
      <xdr:col>76</xdr:col>
      <xdr:colOff>165100</xdr:colOff>
      <xdr:row>99</xdr:row>
      <xdr:rowOff>16604</xdr:rowOff>
    </xdr:to>
    <xdr:sp macro="" textlink="">
      <xdr:nvSpPr>
        <xdr:cNvPr id="706" name="楕円 705"/>
        <xdr:cNvSpPr/>
      </xdr:nvSpPr>
      <xdr:spPr>
        <a:xfrm>
          <a:off x="14541500" y="168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7731</xdr:rowOff>
    </xdr:from>
    <xdr:ext cx="469744" cy="259045"/>
    <xdr:sp macro="" textlink="">
      <xdr:nvSpPr>
        <xdr:cNvPr id="707" name="テキスト ボックス 706"/>
        <xdr:cNvSpPr txBox="1"/>
      </xdr:nvSpPr>
      <xdr:spPr>
        <a:xfrm>
          <a:off x="14357428" y="1698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85635</xdr:rowOff>
    </xdr:from>
    <xdr:to>
      <xdr:col>72</xdr:col>
      <xdr:colOff>38100</xdr:colOff>
      <xdr:row>99</xdr:row>
      <xdr:rowOff>15785</xdr:rowOff>
    </xdr:to>
    <xdr:sp macro="" textlink="">
      <xdr:nvSpPr>
        <xdr:cNvPr id="708" name="楕円 707"/>
        <xdr:cNvSpPr/>
      </xdr:nvSpPr>
      <xdr:spPr>
        <a:xfrm>
          <a:off x="13652500" y="168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6912</xdr:rowOff>
    </xdr:from>
    <xdr:ext cx="469744" cy="259045"/>
    <xdr:sp macro="" textlink="">
      <xdr:nvSpPr>
        <xdr:cNvPr id="709" name="テキスト ボックス 708"/>
        <xdr:cNvSpPr txBox="1"/>
      </xdr:nvSpPr>
      <xdr:spPr>
        <a:xfrm>
          <a:off x="13468428" y="1698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53784</xdr:rowOff>
    </xdr:from>
    <xdr:to>
      <xdr:col>67</xdr:col>
      <xdr:colOff>101600</xdr:colOff>
      <xdr:row>98</xdr:row>
      <xdr:rowOff>155384</xdr:rowOff>
    </xdr:to>
    <xdr:sp macro="" textlink="">
      <xdr:nvSpPr>
        <xdr:cNvPr id="710" name="楕円 709"/>
        <xdr:cNvSpPr/>
      </xdr:nvSpPr>
      <xdr:spPr>
        <a:xfrm>
          <a:off x="12763500" y="16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146511</xdr:rowOff>
    </xdr:from>
    <xdr:ext cx="534377" cy="259045"/>
    <xdr:sp macro="" textlink="">
      <xdr:nvSpPr>
        <xdr:cNvPr id="711" name="テキスト ボックス 710"/>
        <xdr:cNvSpPr txBox="1"/>
      </xdr:nvSpPr>
      <xdr:spPr>
        <a:xfrm>
          <a:off x="12547111" y="169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121024</xdr:rowOff>
    </xdr:from>
    <xdr:to>
      <xdr:col>116</xdr:col>
      <xdr:colOff>63500</xdr:colOff>
      <xdr:row>38</xdr:row>
      <xdr:rowOff>139700</xdr:rowOff>
    </xdr:to>
    <xdr:cxnSp macro="">
      <xdr:nvCxnSpPr>
        <xdr:cNvPr id="738" name="直線コネクタ 737"/>
        <xdr:cNvCxnSpPr/>
      </xdr:nvCxnSpPr>
      <xdr:spPr>
        <a:xfrm>
          <a:off x="21323300" y="6636124"/>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121024</xdr:rowOff>
    </xdr:from>
    <xdr:to>
      <xdr:col>111</xdr:col>
      <xdr:colOff>177800</xdr:colOff>
      <xdr:row>38</xdr:row>
      <xdr:rowOff>122806</xdr:rowOff>
    </xdr:to>
    <xdr:cxnSp macro="">
      <xdr:nvCxnSpPr>
        <xdr:cNvPr id="741" name="直線コネクタ 740"/>
        <xdr:cNvCxnSpPr/>
      </xdr:nvCxnSpPr>
      <xdr:spPr>
        <a:xfrm flipV="1">
          <a:off x="20434300" y="6636124"/>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122806</xdr:rowOff>
    </xdr:from>
    <xdr:to>
      <xdr:col>107</xdr:col>
      <xdr:colOff>50800</xdr:colOff>
      <xdr:row>38</xdr:row>
      <xdr:rowOff>139700</xdr:rowOff>
    </xdr:to>
    <xdr:cxnSp macro="">
      <xdr:nvCxnSpPr>
        <xdr:cNvPr id="744" name="直線コネクタ 743"/>
        <xdr:cNvCxnSpPr/>
      </xdr:nvCxnSpPr>
      <xdr:spPr>
        <a:xfrm flipV="1">
          <a:off x="19545300" y="6637906"/>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70224</xdr:rowOff>
    </xdr:from>
    <xdr:to>
      <xdr:col>112</xdr:col>
      <xdr:colOff>38100</xdr:colOff>
      <xdr:row>39</xdr:row>
      <xdr:rowOff>374</xdr:rowOff>
    </xdr:to>
    <xdr:sp macro="" textlink="">
      <xdr:nvSpPr>
        <xdr:cNvPr id="759" name="楕円 758"/>
        <xdr:cNvSpPr/>
      </xdr:nvSpPr>
      <xdr:spPr>
        <a:xfrm>
          <a:off x="21272500" y="65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162951</xdr:rowOff>
    </xdr:from>
    <xdr:ext cx="378565" cy="259045"/>
    <xdr:sp macro="" textlink="">
      <xdr:nvSpPr>
        <xdr:cNvPr id="760" name="テキスト ボックス 759"/>
        <xdr:cNvSpPr txBox="1"/>
      </xdr:nvSpPr>
      <xdr:spPr>
        <a:xfrm>
          <a:off x="21134017" y="667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72006</xdr:rowOff>
    </xdr:from>
    <xdr:to>
      <xdr:col>107</xdr:col>
      <xdr:colOff>101600</xdr:colOff>
      <xdr:row>39</xdr:row>
      <xdr:rowOff>2156</xdr:rowOff>
    </xdr:to>
    <xdr:sp macro="" textlink="">
      <xdr:nvSpPr>
        <xdr:cNvPr id="761" name="楕円 760"/>
        <xdr:cNvSpPr/>
      </xdr:nvSpPr>
      <xdr:spPr>
        <a:xfrm>
          <a:off x="20383500" y="65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164733</xdr:rowOff>
    </xdr:from>
    <xdr:ext cx="378565" cy="259045"/>
    <xdr:sp macro="" textlink="">
      <xdr:nvSpPr>
        <xdr:cNvPr id="762" name="テキスト ボックス 761"/>
        <xdr:cNvSpPr txBox="1"/>
      </xdr:nvSpPr>
      <xdr:spPr>
        <a:xfrm>
          <a:off x="20245017" y="667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111430</xdr:rowOff>
    </xdr:from>
    <xdr:to>
      <xdr:col>116</xdr:col>
      <xdr:colOff>63500</xdr:colOff>
      <xdr:row>58</xdr:row>
      <xdr:rowOff>132385</xdr:rowOff>
    </xdr:to>
    <xdr:cxnSp macro="">
      <xdr:nvCxnSpPr>
        <xdr:cNvPr id="795" name="直線コネクタ 794"/>
        <xdr:cNvCxnSpPr/>
      </xdr:nvCxnSpPr>
      <xdr:spPr>
        <a:xfrm>
          <a:off x="21323300" y="1005553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111430</xdr:rowOff>
    </xdr:from>
    <xdr:to>
      <xdr:col>111</xdr:col>
      <xdr:colOff>177800</xdr:colOff>
      <xdr:row>58</xdr:row>
      <xdr:rowOff>124422</xdr:rowOff>
    </xdr:to>
    <xdr:cxnSp macro="">
      <xdr:nvCxnSpPr>
        <xdr:cNvPr id="798" name="直線コネクタ 797"/>
        <xdr:cNvCxnSpPr/>
      </xdr:nvCxnSpPr>
      <xdr:spPr>
        <a:xfrm flipV="1">
          <a:off x="20434300" y="10055530"/>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61938</xdr:rowOff>
    </xdr:from>
    <xdr:to>
      <xdr:col>107</xdr:col>
      <xdr:colOff>50800</xdr:colOff>
      <xdr:row>58</xdr:row>
      <xdr:rowOff>124422</xdr:rowOff>
    </xdr:to>
    <xdr:cxnSp macro="">
      <xdr:nvCxnSpPr>
        <xdr:cNvPr id="801" name="直線コネクタ 800"/>
        <xdr:cNvCxnSpPr/>
      </xdr:nvCxnSpPr>
      <xdr:spPr>
        <a:xfrm>
          <a:off x="19545300" y="1000603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61938</xdr:rowOff>
    </xdr:from>
    <xdr:to>
      <xdr:col>102</xdr:col>
      <xdr:colOff>114300</xdr:colOff>
      <xdr:row>58</xdr:row>
      <xdr:rowOff>127318</xdr:rowOff>
    </xdr:to>
    <xdr:cxnSp macro="">
      <xdr:nvCxnSpPr>
        <xdr:cNvPr id="804" name="直線コネクタ 803"/>
        <xdr:cNvCxnSpPr/>
      </xdr:nvCxnSpPr>
      <xdr:spPr>
        <a:xfrm flipV="1">
          <a:off x="18656300" y="1000603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81585</xdr:rowOff>
    </xdr:from>
    <xdr:to>
      <xdr:col>116</xdr:col>
      <xdr:colOff>114300</xdr:colOff>
      <xdr:row>59</xdr:row>
      <xdr:rowOff>11735</xdr:rowOff>
    </xdr:to>
    <xdr:sp macro="" textlink="">
      <xdr:nvSpPr>
        <xdr:cNvPr id="814" name="楕円 813"/>
        <xdr:cNvSpPr/>
      </xdr:nvSpPr>
      <xdr:spPr>
        <a:xfrm>
          <a:off x="22110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167962</xdr:rowOff>
    </xdr:from>
    <xdr:ext cx="469744" cy="259045"/>
    <xdr:sp macro="" textlink="">
      <xdr:nvSpPr>
        <xdr:cNvPr id="815" name="貸付金該当値テキスト"/>
        <xdr:cNvSpPr txBox="1"/>
      </xdr:nvSpPr>
      <xdr:spPr>
        <a:xfrm>
          <a:off x="22212300" y="99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60630</xdr:rowOff>
    </xdr:from>
    <xdr:to>
      <xdr:col>112</xdr:col>
      <xdr:colOff>38100</xdr:colOff>
      <xdr:row>58</xdr:row>
      <xdr:rowOff>162230</xdr:rowOff>
    </xdr:to>
    <xdr:sp macro="" textlink="">
      <xdr:nvSpPr>
        <xdr:cNvPr id="816" name="楕円 815"/>
        <xdr:cNvSpPr/>
      </xdr:nvSpPr>
      <xdr:spPr>
        <a:xfrm>
          <a:off x="212725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153357</xdr:rowOff>
    </xdr:from>
    <xdr:ext cx="469744" cy="259045"/>
    <xdr:sp macro="" textlink="">
      <xdr:nvSpPr>
        <xdr:cNvPr id="817" name="テキスト ボックス 816"/>
        <xdr:cNvSpPr txBox="1"/>
      </xdr:nvSpPr>
      <xdr:spPr>
        <a:xfrm>
          <a:off x="21088428" y="1009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73622</xdr:rowOff>
    </xdr:from>
    <xdr:to>
      <xdr:col>107</xdr:col>
      <xdr:colOff>101600</xdr:colOff>
      <xdr:row>59</xdr:row>
      <xdr:rowOff>3772</xdr:rowOff>
    </xdr:to>
    <xdr:sp macro="" textlink="">
      <xdr:nvSpPr>
        <xdr:cNvPr id="818" name="楕円 817"/>
        <xdr:cNvSpPr/>
      </xdr:nvSpPr>
      <xdr:spPr>
        <a:xfrm>
          <a:off x="20383500" y="100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166349</xdr:rowOff>
    </xdr:from>
    <xdr:ext cx="469744" cy="259045"/>
    <xdr:sp macro="" textlink="">
      <xdr:nvSpPr>
        <xdr:cNvPr id="819" name="テキスト ボックス 818"/>
        <xdr:cNvSpPr txBox="1"/>
      </xdr:nvSpPr>
      <xdr:spPr>
        <a:xfrm>
          <a:off x="20199428" y="101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11138</xdr:rowOff>
    </xdr:from>
    <xdr:to>
      <xdr:col>102</xdr:col>
      <xdr:colOff>165100</xdr:colOff>
      <xdr:row>58</xdr:row>
      <xdr:rowOff>112738</xdr:rowOff>
    </xdr:to>
    <xdr:sp macro="" textlink="">
      <xdr:nvSpPr>
        <xdr:cNvPr id="820" name="楕円 819"/>
        <xdr:cNvSpPr/>
      </xdr:nvSpPr>
      <xdr:spPr>
        <a:xfrm>
          <a:off x="19494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103865</xdr:rowOff>
    </xdr:from>
    <xdr:ext cx="469744" cy="259045"/>
    <xdr:sp macro="" textlink="">
      <xdr:nvSpPr>
        <xdr:cNvPr id="821" name="テキスト ボックス 820"/>
        <xdr:cNvSpPr txBox="1"/>
      </xdr:nvSpPr>
      <xdr:spPr>
        <a:xfrm>
          <a:off x="19310428" y="100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22" name="楕円 821"/>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23" name="テキスト ボックス 822"/>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59035</xdr:rowOff>
    </xdr:from>
    <xdr:to>
      <xdr:col>116</xdr:col>
      <xdr:colOff>63500</xdr:colOff>
      <xdr:row>77</xdr:row>
      <xdr:rowOff>113838</xdr:rowOff>
    </xdr:to>
    <xdr:cxnSp macro="">
      <xdr:nvCxnSpPr>
        <xdr:cNvPr id="852" name="直線コネクタ 851"/>
        <xdr:cNvCxnSpPr/>
      </xdr:nvCxnSpPr>
      <xdr:spPr>
        <a:xfrm>
          <a:off x="21323300" y="13089235"/>
          <a:ext cx="838200" cy="22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54798</xdr:rowOff>
    </xdr:from>
    <xdr:to>
      <xdr:col>111</xdr:col>
      <xdr:colOff>177800</xdr:colOff>
      <xdr:row>76</xdr:row>
      <xdr:rowOff>59035</xdr:rowOff>
    </xdr:to>
    <xdr:cxnSp macro="">
      <xdr:nvCxnSpPr>
        <xdr:cNvPr id="855" name="直線コネクタ 854"/>
        <xdr:cNvCxnSpPr/>
      </xdr:nvCxnSpPr>
      <xdr:spPr>
        <a:xfrm>
          <a:off x="20434300" y="13084998"/>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43428</xdr:rowOff>
    </xdr:from>
    <xdr:to>
      <xdr:col>107</xdr:col>
      <xdr:colOff>50800</xdr:colOff>
      <xdr:row>76</xdr:row>
      <xdr:rowOff>54798</xdr:rowOff>
    </xdr:to>
    <xdr:cxnSp macro="">
      <xdr:nvCxnSpPr>
        <xdr:cNvPr id="858" name="直線コネクタ 857"/>
        <xdr:cNvCxnSpPr/>
      </xdr:nvCxnSpPr>
      <xdr:spPr>
        <a:xfrm>
          <a:off x="19545300" y="13073628"/>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35976</xdr:rowOff>
    </xdr:from>
    <xdr:to>
      <xdr:col>102</xdr:col>
      <xdr:colOff>114300</xdr:colOff>
      <xdr:row>76</xdr:row>
      <xdr:rowOff>43428</xdr:rowOff>
    </xdr:to>
    <xdr:cxnSp macro="">
      <xdr:nvCxnSpPr>
        <xdr:cNvPr id="861" name="直線コネクタ 860"/>
        <xdr:cNvCxnSpPr/>
      </xdr:nvCxnSpPr>
      <xdr:spPr>
        <a:xfrm>
          <a:off x="18656300" y="13066176"/>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63038</xdr:rowOff>
    </xdr:from>
    <xdr:to>
      <xdr:col>116</xdr:col>
      <xdr:colOff>114300</xdr:colOff>
      <xdr:row>77</xdr:row>
      <xdr:rowOff>164638</xdr:rowOff>
    </xdr:to>
    <xdr:sp macro="" textlink="">
      <xdr:nvSpPr>
        <xdr:cNvPr id="871" name="楕円 870"/>
        <xdr:cNvSpPr/>
      </xdr:nvSpPr>
      <xdr:spPr>
        <a:xfrm>
          <a:off x="22110700" y="132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41465</xdr:rowOff>
    </xdr:from>
    <xdr:ext cx="534377" cy="259045"/>
    <xdr:sp macro="" textlink="">
      <xdr:nvSpPr>
        <xdr:cNvPr id="872" name="繰出金該当値テキスト"/>
        <xdr:cNvSpPr txBox="1"/>
      </xdr:nvSpPr>
      <xdr:spPr>
        <a:xfrm>
          <a:off x="22212300" y="132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8235</xdr:rowOff>
    </xdr:from>
    <xdr:to>
      <xdr:col>112</xdr:col>
      <xdr:colOff>38100</xdr:colOff>
      <xdr:row>76</xdr:row>
      <xdr:rowOff>109835</xdr:rowOff>
    </xdr:to>
    <xdr:sp macro="" textlink="">
      <xdr:nvSpPr>
        <xdr:cNvPr id="873" name="楕円 872"/>
        <xdr:cNvSpPr/>
      </xdr:nvSpPr>
      <xdr:spPr>
        <a:xfrm>
          <a:off x="21272500" y="130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100962</xdr:rowOff>
    </xdr:from>
    <xdr:ext cx="534377" cy="259045"/>
    <xdr:sp macro="" textlink="">
      <xdr:nvSpPr>
        <xdr:cNvPr id="874" name="テキスト ボックス 873"/>
        <xdr:cNvSpPr txBox="1"/>
      </xdr:nvSpPr>
      <xdr:spPr>
        <a:xfrm>
          <a:off x="21056111" y="131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3998</xdr:rowOff>
    </xdr:from>
    <xdr:to>
      <xdr:col>107</xdr:col>
      <xdr:colOff>101600</xdr:colOff>
      <xdr:row>76</xdr:row>
      <xdr:rowOff>105598</xdr:rowOff>
    </xdr:to>
    <xdr:sp macro="" textlink="">
      <xdr:nvSpPr>
        <xdr:cNvPr id="875" name="楕円 874"/>
        <xdr:cNvSpPr/>
      </xdr:nvSpPr>
      <xdr:spPr>
        <a:xfrm>
          <a:off x="20383500" y="130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96725</xdr:rowOff>
    </xdr:from>
    <xdr:ext cx="534377" cy="259045"/>
    <xdr:sp macro="" textlink="">
      <xdr:nvSpPr>
        <xdr:cNvPr id="876" name="テキスト ボックス 875"/>
        <xdr:cNvSpPr txBox="1"/>
      </xdr:nvSpPr>
      <xdr:spPr>
        <a:xfrm>
          <a:off x="20167111" y="1312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164078</xdr:rowOff>
    </xdr:from>
    <xdr:to>
      <xdr:col>102</xdr:col>
      <xdr:colOff>165100</xdr:colOff>
      <xdr:row>76</xdr:row>
      <xdr:rowOff>94228</xdr:rowOff>
    </xdr:to>
    <xdr:sp macro="" textlink="">
      <xdr:nvSpPr>
        <xdr:cNvPr id="877" name="楕円 876"/>
        <xdr:cNvSpPr/>
      </xdr:nvSpPr>
      <xdr:spPr>
        <a:xfrm>
          <a:off x="19494500" y="130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85355</xdr:rowOff>
    </xdr:from>
    <xdr:ext cx="534377" cy="259045"/>
    <xdr:sp macro="" textlink="">
      <xdr:nvSpPr>
        <xdr:cNvPr id="878" name="テキスト ボックス 877"/>
        <xdr:cNvSpPr txBox="1"/>
      </xdr:nvSpPr>
      <xdr:spPr>
        <a:xfrm>
          <a:off x="19278111" y="131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156626</xdr:rowOff>
    </xdr:from>
    <xdr:to>
      <xdr:col>98</xdr:col>
      <xdr:colOff>38100</xdr:colOff>
      <xdr:row>76</xdr:row>
      <xdr:rowOff>86776</xdr:rowOff>
    </xdr:to>
    <xdr:sp macro="" textlink="">
      <xdr:nvSpPr>
        <xdr:cNvPr id="879" name="楕円 878"/>
        <xdr:cNvSpPr/>
      </xdr:nvSpPr>
      <xdr:spPr>
        <a:xfrm>
          <a:off x="18605500" y="130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77903</xdr:rowOff>
    </xdr:from>
    <xdr:ext cx="534377" cy="259045"/>
    <xdr:sp macro="" textlink="">
      <xdr:nvSpPr>
        <xdr:cNvPr id="880" name="テキスト ボックス 879"/>
        <xdr:cNvSpPr txBox="1"/>
      </xdr:nvSpPr>
      <xdr:spPr>
        <a:xfrm>
          <a:off x="18389111" y="131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みが類似団体平均を上回っているが、他は全て類似団体平均を下回っていることから、本村は総体的にみて、住民一人当たりの行政コストが類似団体の中では低い方であると分析できる。なお、物件費が類似団体内で高い水準にあるのは、ふるさと納税寄附金の返礼品に要する経費が増加しているため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類似団体平均にほぼ近い金額となっているが、これはかつて整備したインフラ施設、建物等が老朽化による更新・修繕等の時期に差しかかっており、更新等に多くの経費を要している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については、人件費は人口当たりの職員数が相対的に少ないことにより類似団体平均を大幅に下回っているほか、扶助費、公債費についても類似団体平均よりかなり低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
6,580
76.79
5,349,666
4,431,040
635,383
2,572,300
3,602,121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xdr:rowOff>
    </xdr:from>
    <xdr:to>
      <xdr:col>24</xdr:col>
      <xdr:colOff>63500</xdr:colOff>
      <xdr:row>37</xdr:row>
      <xdr:rowOff>16891</xdr:rowOff>
    </xdr:to>
    <xdr:cxnSp macro="">
      <xdr:nvCxnSpPr>
        <xdr:cNvPr id="61" name="直線コネクタ 60"/>
        <xdr:cNvCxnSpPr/>
      </xdr:nvCxnSpPr>
      <xdr:spPr>
        <a:xfrm>
          <a:off x="3797300" y="6346952"/>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xdr:rowOff>
    </xdr:from>
    <xdr:to>
      <xdr:col>19</xdr:col>
      <xdr:colOff>177800</xdr:colOff>
      <xdr:row>37</xdr:row>
      <xdr:rowOff>7493</xdr:rowOff>
    </xdr:to>
    <xdr:cxnSp macro="">
      <xdr:nvCxnSpPr>
        <xdr:cNvPr id="64" name="直線コネクタ 63"/>
        <xdr:cNvCxnSpPr/>
      </xdr:nvCxnSpPr>
      <xdr:spPr>
        <a:xfrm flipV="1">
          <a:off x="2908300" y="63469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7493</xdr:rowOff>
    </xdr:from>
    <xdr:to>
      <xdr:col>15</xdr:col>
      <xdr:colOff>50800</xdr:colOff>
      <xdr:row>37</xdr:row>
      <xdr:rowOff>11049</xdr:rowOff>
    </xdr:to>
    <xdr:cxnSp macro="">
      <xdr:nvCxnSpPr>
        <xdr:cNvPr id="67" name="直線コネクタ 66"/>
        <xdr:cNvCxnSpPr/>
      </xdr:nvCxnSpPr>
      <xdr:spPr>
        <a:xfrm flipV="1">
          <a:off x="2019300" y="635114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98044</xdr:rowOff>
    </xdr:from>
    <xdr:to>
      <xdr:col>10</xdr:col>
      <xdr:colOff>114300</xdr:colOff>
      <xdr:row>37</xdr:row>
      <xdr:rowOff>11049</xdr:rowOff>
    </xdr:to>
    <xdr:cxnSp macro="">
      <xdr:nvCxnSpPr>
        <xdr:cNvPr id="70" name="直線コネクタ 69"/>
        <xdr:cNvCxnSpPr/>
      </xdr:nvCxnSpPr>
      <xdr:spPr>
        <a:xfrm>
          <a:off x="1130300" y="627024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137541</xdr:rowOff>
    </xdr:from>
    <xdr:to>
      <xdr:col>24</xdr:col>
      <xdr:colOff>114300</xdr:colOff>
      <xdr:row>37</xdr:row>
      <xdr:rowOff>67691</xdr:rowOff>
    </xdr:to>
    <xdr:sp macro="" textlink="">
      <xdr:nvSpPr>
        <xdr:cNvPr id="80" name="楕円 79"/>
        <xdr:cNvSpPr/>
      </xdr:nvSpPr>
      <xdr:spPr>
        <a:xfrm>
          <a:off x="4584700" y="63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115968</xdr:rowOff>
    </xdr:from>
    <xdr:ext cx="469744" cy="259045"/>
    <xdr:sp macro="" textlink="">
      <xdr:nvSpPr>
        <xdr:cNvPr id="81" name="議会費該当値テキスト"/>
        <xdr:cNvSpPr txBox="1"/>
      </xdr:nvSpPr>
      <xdr:spPr>
        <a:xfrm>
          <a:off x="4686300"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123952</xdr:rowOff>
    </xdr:from>
    <xdr:to>
      <xdr:col>20</xdr:col>
      <xdr:colOff>38100</xdr:colOff>
      <xdr:row>37</xdr:row>
      <xdr:rowOff>54102</xdr:rowOff>
    </xdr:to>
    <xdr:sp macro="" textlink="">
      <xdr:nvSpPr>
        <xdr:cNvPr id="82" name="楕円 81"/>
        <xdr:cNvSpPr/>
      </xdr:nvSpPr>
      <xdr:spPr>
        <a:xfrm>
          <a:off x="3746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45229</xdr:rowOff>
    </xdr:from>
    <xdr:ext cx="469744" cy="259045"/>
    <xdr:sp macro="" textlink="">
      <xdr:nvSpPr>
        <xdr:cNvPr id="83" name="テキスト ボックス 82"/>
        <xdr:cNvSpPr txBox="1"/>
      </xdr:nvSpPr>
      <xdr:spPr>
        <a:xfrm>
          <a:off x="3562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128143</xdr:rowOff>
    </xdr:from>
    <xdr:to>
      <xdr:col>15</xdr:col>
      <xdr:colOff>101600</xdr:colOff>
      <xdr:row>37</xdr:row>
      <xdr:rowOff>58293</xdr:rowOff>
    </xdr:to>
    <xdr:sp macro="" textlink="">
      <xdr:nvSpPr>
        <xdr:cNvPr id="84" name="楕円 83"/>
        <xdr:cNvSpPr/>
      </xdr:nvSpPr>
      <xdr:spPr>
        <a:xfrm>
          <a:off x="2857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49420</xdr:rowOff>
    </xdr:from>
    <xdr:ext cx="469744" cy="259045"/>
    <xdr:sp macro="" textlink="">
      <xdr:nvSpPr>
        <xdr:cNvPr id="85" name="テキスト ボックス 84"/>
        <xdr:cNvSpPr txBox="1"/>
      </xdr:nvSpPr>
      <xdr:spPr>
        <a:xfrm>
          <a:off x="2673428" y="63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131699</xdr:rowOff>
    </xdr:from>
    <xdr:to>
      <xdr:col>10</xdr:col>
      <xdr:colOff>165100</xdr:colOff>
      <xdr:row>37</xdr:row>
      <xdr:rowOff>61849</xdr:rowOff>
    </xdr:to>
    <xdr:sp macro="" textlink="">
      <xdr:nvSpPr>
        <xdr:cNvPr id="86" name="楕円 85"/>
        <xdr:cNvSpPr/>
      </xdr:nvSpPr>
      <xdr:spPr>
        <a:xfrm>
          <a:off x="1968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52976</xdr:rowOff>
    </xdr:from>
    <xdr:ext cx="469744" cy="259045"/>
    <xdr:sp macro="" textlink="">
      <xdr:nvSpPr>
        <xdr:cNvPr id="87" name="テキスト ボックス 86"/>
        <xdr:cNvSpPr txBox="1"/>
      </xdr:nvSpPr>
      <xdr:spPr>
        <a:xfrm>
          <a:off x="1784428" y="63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47244</xdr:rowOff>
    </xdr:from>
    <xdr:to>
      <xdr:col>6</xdr:col>
      <xdr:colOff>38100</xdr:colOff>
      <xdr:row>36</xdr:row>
      <xdr:rowOff>148844</xdr:rowOff>
    </xdr:to>
    <xdr:sp macro="" textlink="">
      <xdr:nvSpPr>
        <xdr:cNvPr id="88" name="楕円 87"/>
        <xdr:cNvSpPr/>
      </xdr:nvSpPr>
      <xdr:spPr>
        <a:xfrm>
          <a:off x="10795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139971</xdr:rowOff>
    </xdr:from>
    <xdr:ext cx="469744" cy="259045"/>
    <xdr:sp macro="" textlink="">
      <xdr:nvSpPr>
        <xdr:cNvPr id="89" name="テキスト ボックス 88"/>
        <xdr:cNvSpPr txBox="1"/>
      </xdr:nvSpPr>
      <xdr:spPr>
        <a:xfrm>
          <a:off x="895428" y="63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50557</xdr:rowOff>
    </xdr:from>
    <xdr:to>
      <xdr:col>24</xdr:col>
      <xdr:colOff>63500</xdr:colOff>
      <xdr:row>58</xdr:row>
      <xdr:rowOff>51431</xdr:rowOff>
    </xdr:to>
    <xdr:cxnSp macro="">
      <xdr:nvCxnSpPr>
        <xdr:cNvPr id="120" name="直線コネクタ 119"/>
        <xdr:cNvCxnSpPr/>
      </xdr:nvCxnSpPr>
      <xdr:spPr>
        <a:xfrm>
          <a:off x="3797300" y="9994657"/>
          <a:ext cx="8382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50557</xdr:rowOff>
    </xdr:from>
    <xdr:to>
      <xdr:col>19</xdr:col>
      <xdr:colOff>177800</xdr:colOff>
      <xdr:row>58</xdr:row>
      <xdr:rowOff>61674</xdr:rowOff>
    </xdr:to>
    <xdr:cxnSp macro="">
      <xdr:nvCxnSpPr>
        <xdr:cNvPr id="123" name="直線コネクタ 122"/>
        <xdr:cNvCxnSpPr/>
      </xdr:nvCxnSpPr>
      <xdr:spPr>
        <a:xfrm flipV="1">
          <a:off x="2908300" y="9994657"/>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56467</xdr:rowOff>
    </xdr:from>
    <xdr:to>
      <xdr:col>15</xdr:col>
      <xdr:colOff>50800</xdr:colOff>
      <xdr:row>58</xdr:row>
      <xdr:rowOff>61674</xdr:rowOff>
    </xdr:to>
    <xdr:cxnSp macro="">
      <xdr:nvCxnSpPr>
        <xdr:cNvPr id="126" name="直線コネクタ 125"/>
        <xdr:cNvCxnSpPr/>
      </xdr:nvCxnSpPr>
      <xdr:spPr>
        <a:xfrm>
          <a:off x="2019300" y="10000567"/>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54514</xdr:rowOff>
    </xdr:from>
    <xdr:to>
      <xdr:col>10</xdr:col>
      <xdr:colOff>114300</xdr:colOff>
      <xdr:row>58</xdr:row>
      <xdr:rowOff>56467</xdr:rowOff>
    </xdr:to>
    <xdr:cxnSp macro="">
      <xdr:nvCxnSpPr>
        <xdr:cNvPr id="129" name="直線コネクタ 128"/>
        <xdr:cNvCxnSpPr/>
      </xdr:nvCxnSpPr>
      <xdr:spPr>
        <a:xfrm>
          <a:off x="1130300" y="9998614"/>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631</xdr:rowOff>
    </xdr:from>
    <xdr:to>
      <xdr:col>24</xdr:col>
      <xdr:colOff>114300</xdr:colOff>
      <xdr:row>58</xdr:row>
      <xdr:rowOff>102231</xdr:rowOff>
    </xdr:to>
    <xdr:sp macro="" textlink="">
      <xdr:nvSpPr>
        <xdr:cNvPr id="139" name="楕円 138"/>
        <xdr:cNvSpPr/>
      </xdr:nvSpPr>
      <xdr:spPr>
        <a:xfrm>
          <a:off x="4584700" y="99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87008</xdr:rowOff>
    </xdr:from>
    <xdr:ext cx="599010" cy="259045"/>
    <xdr:sp macro="" textlink="">
      <xdr:nvSpPr>
        <xdr:cNvPr id="140" name="総務費該当値テキスト"/>
        <xdr:cNvSpPr txBox="1"/>
      </xdr:nvSpPr>
      <xdr:spPr>
        <a:xfrm>
          <a:off x="4686300" y="985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171207</xdr:rowOff>
    </xdr:from>
    <xdr:to>
      <xdr:col>20</xdr:col>
      <xdr:colOff>38100</xdr:colOff>
      <xdr:row>58</xdr:row>
      <xdr:rowOff>101357</xdr:rowOff>
    </xdr:to>
    <xdr:sp macro="" textlink="">
      <xdr:nvSpPr>
        <xdr:cNvPr id="141" name="楕円 140"/>
        <xdr:cNvSpPr/>
      </xdr:nvSpPr>
      <xdr:spPr>
        <a:xfrm>
          <a:off x="3746500" y="99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92484</xdr:rowOff>
    </xdr:from>
    <xdr:ext cx="599010" cy="259045"/>
    <xdr:sp macro="" textlink="">
      <xdr:nvSpPr>
        <xdr:cNvPr id="142" name="テキスト ボックス 141"/>
        <xdr:cNvSpPr txBox="1"/>
      </xdr:nvSpPr>
      <xdr:spPr>
        <a:xfrm>
          <a:off x="3497795" y="1003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10874</xdr:rowOff>
    </xdr:from>
    <xdr:to>
      <xdr:col>15</xdr:col>
      <xdr:colOff>101600</xdr:colOff>
      <xdr:row>58</xdr:row>
      <xdr:rowOff>112474</xdr:rowOff>
    </xdr:to>
    <xdr:sp macro="" textlink="">
      <xdr:nvSpPr>
        <xdr:cNvPr id="143" name="楕円 142"/>
        <xdr:cNvSpPr/>
      </xdr:nvSpPr>
      <xdr:spPr>
        <a:xfrm>
          <a:off x="2857500" y="99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103601</xdr:rowOff>
    </xdr:from>
    <xdr:ext cx="599010" cy="259045"/>
    <xdr:sp macro="" textlink="">
      <xdr:nvSpPr>
        <xdr:cNvPr id="144" name="テキスト ボックス 143"/>
        <xdr:cNvSpPr txBox="1"/>
      </xdr:nvSpPr>
      <xdr:spPr>
        <a:xfrm>
          <a:off x="2608795" y="1004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5667</xdr:rowOff>
    </xdr:from>
    <xdr:to>
      <xdr:col>10</xdr:col>
      <xdr:colOff>165100</xdr:colOff>
      <xdr:row>58</xdr:row>
      <xdr:rowOff>107267</xdr:rowOff>
    </xdr:to>
    <xdr:sp macro="" textlink="">
      <xdr:nvSpPr>
        <xdr:cNvPr id="145" name="楕円 144"/>
        <xdr:cNvSpPr/>
      </xdr:nvSpPr>
      <xdr:spPr>
        <a:xfrm>
          <a:off x="1968500" y="99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98394</xdr:rowOff>
    </xdr:from>
    <xdr:ext cx="599010" cy="259045"/>
    <xdr:sp macro="" textlink="">
      <xdr:nvSpPr>
        <xdr:cNvPr id="146" name="テキスト ボックス 145"/>
        <xdr:cNvSpPr txBox="1"/>
      </xdr:nvSpPr>
      <xdr:spPr>
        <a:xfrm>
          <a:off x="1719795" y="1004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3714</xdr:rowOff>
    </xdr:from>
    <xdr:to>
      <xdr:col>6</xdr:col>
      <xdr:colOff>38100</xdr:colOff>
      <xdr:row>58</xdr:row>
      <xdr:rowOff>105314</xdr:rowOff>
    </xdr:to>
    <xdr:sp macro="" textlink="">
      <xdr:nvSpPr>
        <xdr:cNvPr id="147" name="楕円 146"/>
        <xdr:cNvSpPr/>
      </xdr:nvSpPr>
      <xdr:spPr>
        <a:xfrm>
          <a:off x="1079500" y="9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96441</xdr:rowOff>
    </xdr:from>
    <xdr:ext cx="599010" cy="259045"/>
    <xdr:sp macro="" textlink="">
      <xdr:nvSpPr>
        <xdr:cNvPr id="148" name="テキスト ボックス 147"/>
        <xdr:cNvSpPr txBox="1"/>
      </xdr:nvSpPr>
      <xdr:spPr>
        <a:xfrm>
          <a:off x="830795" y="100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36441</xdr:rowOff>
    </xdr:from>
    <xdr:to>
      <xdr:col>24</xdr:col>
      <xdr:colOff>63500</xdr:colOff>
      <xdr:row>77</xdr:row>
      <xdr:rowOff>56736</xdr:rowOff>
    </xdr:to>
    <xdr:cxnSp macro="">
      <xdr:nvCxnSpPr>
        <xdr:cNvPr id="176" name="直線コネクタ 175"/>
        <xdr:cNvCxnSpPr/>
      </xdr:nvCxnSpPr>
      <xdr:spPr>
        <a:xfrm flipV="1">
          <a:off x="3797300" y="13238091"/>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42952</xdr:rowOff>
    </xdr:from>
    <xdr:to>
      <xdr:col>19</xdr:col>
      <xdr:colOff>177800</xdr:colOff>
      <xdr:row>77</xdr:row>
      <xdr:rowOff>56736</xdr:rowOff>
    </xdr:to>
    <xdr:cxnSp macro="">
      <xdr:nvCxnSpPr>
        <xdr:cNvPr id="179" name="直線コネクタ 178"/>
        <xdr:cNvCxnSpPr/>
      </xdr:nvCxnSpPr>
      <xdr:spPr>
        <a:xfrm>
          <a:off x="2908300" y="13244602"/>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42952</xdr:rowOff>
    </xdr:from>
    <xdr:to>
      <xdr:col>15</xdr:col>
      <xdr:colOff>50800</xdr:colOff>
      <xdr:row>77</xdr:row>
      <xdr:rowOff>61615</xdr:rowOff>
    </xdr:to>
    <xdr:cxnSp macro="">
      <xdr:nvCxnSpPr>
        <xdr:cNvPr id="182" name="直線コネクタ 181"/>
        <xdr:cNvCxnSpPr/>
      </xdr:nvCxnSpPr>
      <xdr:spPr>
        <a:xfrm flipV="1">
          <a:off x="2019300" y="13244602"/>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141497</xdr:rowOff>
    </xdr:from>
    <xdr:to>
      <xdr:col>10</xdr:col>
      <xdr:colOff>114300</xdr:colOff>
      <xdr:row>77</xdr:row>
      <xdr:rowOff>61615</xdr:rowOff>
    </xdr:to>
    <xdr:cxnSp macro="">
      <xdr:nvCxnSpPr>
        <xdr:cNvPr id="185" name="直線コネクタ 184"/>
        <xdr:cNvCxnSpPr/>
      </xdr:nvCxnSpPr>
      <xdr:spPr>
        <a:xfrm>
          <a:off x="1130300" y="13171697"/>
          <a:ext cx="889000" cy="9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157091</xdr:rowOff>
    </xdr:from>
    <xdr:to>
      <xdr:col>24</xdr:col>
      <xdr:colOff>114300</xdr:colOff>
      <xdr:row>77</xdr:row>
      <xdr:rowOff>87241</xdr:rowOff>
    </xdr:to>
    <xdr:sp macro="" textlink="">
      <xdr:nvSpPr>
        <xdr:cNvPr id="195" name="楕円 194"/>
        <xdr:cNvSpPr/>
      </xdr:nvSpPr>
      <xdr:spPr>
        <a:xfrm>
          <a:off x="4584700" y="131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135518</xdr:rowOff>
    </xdr:from>
    <xdr:ext cx="599010" cy="259045"/>
    <xdr:sp macro="" textlink="">
      <xdr:nvSpPr>
        <xdr:cNvPr id="196" name="民生費該当値テキスト"/>
        <xdr:cNvSpPr txBox="1"/>
      </xdr:nvSpPr>
      <xdr:spPr>
        <a:xfrm>
          <a:off x="4686300" y="1316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5936</xdr:rowOff>
    </xdr:from>
    <xdr:to>
      <xdr:col>20</xdr:col>
      <xdr:colOff>38100</xdr:colOff>
      <xdr:row>77</xdr:row>
      <xdr:rowOff>107536</xdr:rowOff>
    </xdr:to>
    <xdr:sp macro="" textlink="">
      <xdr:nvSpPr>
        <xdr:cNvPr id="197" name="楕円 196"/>
        <xdr:cNvSpPr/>
      </xdr:nvSpPr>
      <xdr:spPr>
        <a:xfrm>
          <a:off x="3746500" y="132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98663</xdr:rowOff>
    </xdr:from>
    <xdr:ext cx="599010" cy="259045"/>
    <xdr:sp macro="" textlink="">
      <xdr:nvSpPr>
        <xdr:cNvPr id="198" name="テキスト ボックス 197"/>
        <xdr:cNvSpPr txBox="1"/>
      </xdr:nvSpPr>
      <xdr:spPr>
        <a:xfrm>
          <a:off x="3497795" y="1330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163602</xdr:rowOff>
    </xdr:from>
    <xdr:to>
      <xdr:col>15</xdr:col>
      <xdr:colOff>101600</xdr:colOff>
      <xdr:row>77</xdr:row>
      <xdr:rowOff>93752</xdr:rowOff>
    </xdr:to>
    <xdr:sp macro="" textlink="">
      <xdr:nvSpPr>
        <xdr:cNvPr id="199" name="楕円 198"/>
        <xdr:cNvSpPr/>
      </xdr:nvSpPr>
      <xdr:spPr>
        <a:xfrm>
          <a:off x="2857500" y="131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84879</xdr:rowOff>
    </xdr:from>
    <xdr:ext cx="599010" cy="259045"/>
    <xdr:sp macro="" textlink="">
      <xdr:nvSpPr>
        <xdr:cNvPr id="200" name="テキスト ボックス 199"/>
        <xdr:cNvSpPr txBox="1"/>
      </xdr:nvSpPr>
      <xdr:spPr>
        <a:xfrm>
          <a:off x="2608795" y="1328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10815</xdr:rowOff>
    </xdr:from>
    <xdr:to>
      <xdr:col>10</xdr:col>
      <xdr:colOff>165100</xdr:colOff>
      <xdr:row>77</xdr:row>
      <xdr:rowOff>112415</xdr:rowOff>
    </xdr:to>
    <xdr:sp macro="" textlink="">
      <xdr:nvSpPr>
        <xdr:cNvPr id="201" name="楕円 200"/>
        <xdr:cNvSpPr/>
      </xdr:nvSpPr>
      <xdr:spPr>
        <a:xfrm>
          <a:off x="1968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103542</xdr:rowOff>
    </xdr:from>
    <xdr:ext cx="599010" cy="259045"/>
    <xdr:sp macro="" textlink="">
      <xdr:nvSpPr>
        <xdr:cNvPr id="202" name="テキスト ボックス 201"/>
        <xdr:cNvSpPr txBox="1"/>
      </xdr:nvSpPr>
      <xdr:spPr>
        <a:xfrm>
          <a:off x="1719795" y="13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90697</xdr:rowOff>
    </xdr:from>
    <xdr:to>
      <xdr:col>6</xdr:col>
      <xdr:colOff>38100</xdr:colOff>
      <xdr:row>77</xdr:row>
      <xdr:rowOff>20847</xdr:rowOff>
    </xdr:to>
    <xdr:sp macro="" textlink="">
      <xdr:nvSpPr>
        <xdr:cNvPr id="203" name="楕円 202"/>
        <xdr:cNvSpPr/>
      </xdr:nvSpPr>
      <xdr:spPr>
        <a:xfrm>
          <a:off x="1079500" y="131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37374</xdr:rowOff>
    </xdr:from>
    <xdr:ext cx="599010" cy="259045"/>
    <xdr:sp macro="" textlink="">
      <xdr:nvSpPr>
        <xdr:cNvPr id="204" name="テキスト ボックス 203"/>
        <xdr:cNvSpPr txBox="1"/>
      </xdr:nvSpPr>
      <xdr:spPr>
        <a:xfrm>
          <a:off x="830795" y="12896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160996</xdr:rowOff>
    </xdr:from>
    <xdr:to>
      <xdr:col>24</xdr:col>
      <xdr:colOff>63500</xdr:colOff>
      <xdr:row>98</xdr:row>
      <xdr:rowOff>24267</xdr:rowOff>
    </xdr:to>
    <xdr:cxnSp macro="">
      <xdr:nvCxnSpPr>
        <xdr:cNvPr id="231" name="直線コネクタ 230"/>
        <xdr:cNvCxnSpPr/>
      </xdr:nvCxnSpPr>
      <xdr:spPr>
        <a:xfrm flipV="1">
          <a:off x="3797300" y="16791646"/>
          <a:ext cx="8382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143073</xdr:rowOff>
    </xdr:from>
    <xdr:to>
      <xdr:col>19</xdr:col>
      <xdr:colOff>177800</xdr:colOff>
      <xdr:row>98</xdr:row>
      <xdr:rowOff>24267</xdr:rowOff>
    </xdr:to>
    <xdr:cxnSp macro="">
      <xdr:nvCxnSpPr>
        <xdr:cNvPr id="234" name="直線コネクタ 233"/>
        <xdr:cNvCxnSpPr/>
      </xdr:nvCxnSpPr>
      <xdr:spPr>
        <a:xfrm>
          <a:off x="2908300" y="16773723"/>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143073</xdr:rowOff>
    </xdr:from>
    <xdr:to>
      <xdr:col>15</xdr:col>
      <xdr:colOff>50800</xdr:colOff>
      <xdr:row>97</xdr:row>
      <xdr:rowOff>167360</xdr:rowOff>
    </xdr:to>
    <xdr:cxnSp macro="">
      <xdr:nvCxnSpPr>
        <xdr:cNvPr id="237" name="直線コネクタ 236"/>
        <xdr:cNvCxnSpPr/>
      </xdr:nvCxnSpPr>
      <xdr:spPr>
        <a:xfrm flipV="1">
          <a:off x="2019300" y="16773723"/>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167360</xdr:rowOff>
    </xdr:from>
    <xdr:to>
      <xdr:col>10</xdr:col>
      <xdr:colOff>114300</xdr:colOff>
      <xdr:row>98</xdr:row>
      <xdr:rowOff>10395</xdr:rowOff>
    </xdr:to>
    <xdr:cxnSp macro="">
      <xdr:nvCxnSpPr>
        <xdr:cNvPr id="240" name="直線コネクタ 239"/>
        <xdr:cNvCxnSpPr/>
      </xdr:nvCxnSpPr>
      <xdr:spPr>
        <a:xfrm flipV="1">
          <a:off x="1130300" y="16798010"/>
          <a:ext cx="889000" cy="1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110196</xdr:rowOff>
    </xdr:from>
    <xdr:to>
      <xdr:col>24</xdr:col>
      <xdr:colOff>114300</xdr:colOff>
      <xdr:row>98</xdr:row>
      <xdr:rowOff>40346</xdr:rowOff>
    </xdr:to>
    <xdr:sp macro="" textlink="">
      <xdr:nvSpPr>
        <xdr:cNvPr id="250" name="楕円 249"/>
        <xdr:cNvSpPr/>
      </xdr:nvSpPr>
      <xdr:spPr>
        <a:xfrm>
          <a:off x="4584700" y="167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25123</xdr:rowOff>
    </xdr:from>
    <xdr:ext cx="534377" cy="259045"/>
    <xdr:sp macro="" textlink="">
      <xdr:nvSpPr>
        <xdr:cNvPr id="251" name="衛生費該当値テキスト"/>
        <xdr:cNvSpPr txBox="1"/>
      </xdr:nvSpPr>
      <xdr:spPr>
        <a:xfrm>
          <a:off x="4686300" y="1665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144917</xdr:rowOff>
    </xdr:from>
    <xdr:to>
      <xdr:col>20</xdr:col>
      <xdr:colOff>38100</xdr:colOff>
      <xdr:row>98</xdr:row>
      <xdr:rowOff>75067</xdr:rowOff>
    </xdr:to>
    <xdr:sp macro="" textlink="">
      <xdr:nvSpPr>
        <xdr:cNvPr id="252" name="楕円 251"/>
        <xdr:cNvSpPr/>
      </xdr:nvSpPr>
      <xdr:spPr>
        <a:xfrm>
          <a:off x="3746500" y="167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66194</xdr:rowOff>
    </xdr:from>
    <xdr:ext cx="534377" cy="259045"/>
    <xdr:sp macro="" textlink="">
      <xdr:nvSpPr>
        <xdr:cNvPr id="253" name="テキスト ボックス 252"/>
        <xdr:cNvSpPr txBox="1"/>
      </xdr:nvSpPr>
      <xdr:spPr>
        <a:xfrm>
          <a:off x="3530111" y="168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92273</xdr:rowOff>
    </xdr:from>
    <xdr:to>
      <xdr:col>15</xdr:col>
      <xdr:colOff>101600</xdr:colOff>
      <xdr:row>98</xdr:row>
      <xdr:rowOff>22423</xdr:rowOff>
    </xdr:to>
    <xdr:sp macro="" textlink="">
      <xdr:nvSpPr>
        <xdr:cNvPr id="254" name="楕円 253"/>
        <xdr:cNvSpPr/>
      </xdr:nvSpPr>
      <xdr:spPr>
        <a:xfrm>
          <a:off x="2857500" y="1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13550</xdr:rowOff>
    </xdr:from>
    <xdr:ext cx="534377" cy="259045"/>
    <xdr:sp macro="" textlink="">
      <xdr:nvSpPr>
        <xdr:cNvPr id="255" name="テキスト ボックス 254"/>
        <xdr:cNvSpPr txBox="1"/>
      </xdr:nvSpPr>
      <xdr:spPr>
        <a:xfrm>
          <a:off x="2641111" y="168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116560</xdr:rowOff>
    </xdr:from>
    <xdr:to>
      <xdr:col>10</xdr:col>
      <xdr:colOff>165100</xdr:colOff>
      <xdr:row>98</xdr:row>
      <xdr:rowOff>46710</xdr:rowOff>
    </xdr:to>
    <xdr:sp macro="" textlink="">
      <xdr:nvSpPr>
        <xdr:cNvPr id="256" name="楕円 255"/>
        <xdr:cNvSpPr/>
      </xdr:nvSpPr>
      <xdr:spPr>
        <a:xfrm>
          <a:off x="1968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37837</xdr:rowOff>
    </xdr:from>
    <xdr:ext cx="534377" cy="259045"/>
    <xdr:sp macro="" textlink="">
      <xdr:nvSpPr>
        <xdr:cNvPr id="257" name="テキスト ボックス 256"/>
        <xdr:cNvSpPr txBox="1"/>
      </xdr:nvSpPr>
      <xdr:spPr>
        <a:xfrm>
          <a:off x="1752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131045</xdr:rowOff>
    </xdr:from>
    <xdr:to>
      <xdr:col>6</xdr:col>
      <xdr:colOff>38100</xdr:colOff>
      <xdr:row>98</xdr:row>
      <xdr:rowOff>61195</xdr:rowOff>
    </xdr:to>
    <xdr:sp macro="" textlink="">
      <xdr:nvSpPr>
        <xdr:cNvPr id="258" name="楕円 257"/>
        <xdr:cNvSpPr/>
      </xdr:nvSpPr>
      <xdr:spPr>
        <a:xfrm>
          <a:off x="1079500" y="167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52322</xdr:rowOff>
    </xdr:from>
    <xdr:ext cx="534377" cy="259045"/>
    <xdr:sp macro="" textlink="">
      <xdr:nvSpPr>
        <xdr:cNvPr id="259" name="テキスト ボックス 258"/>
        <xdr:cNvSpPr txBox="1"/>
      </xdr:nvSpPr>
      <xdr:spPr>
        <a:xfrm>
          <a:off x="863111" y="168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91531</xdr:rowOff>
    </xdr:from>
    <xdr:to>
      <xdr:col>55</xdr:col>
      <xdr:colOff>0</xdr:colOff>
      <xdr:row>39</xdr:row>
      <xdr:rowOff>93163</xdr:rowOff>
    </xdr:to>
    <xdr:cxnSp macro="">
      <xdr:nvCxnSpPr>
        <xdr:cNvPr id="290" name="直線コネクタ 289"/>
        <xdr:cNvCxnSpPr/>
      </xdr:nvCxnSpPr>
      <xdr:spPr>
        <a:xfrm>
          <a:off x="9639300" y="677808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91531</xdr:rowOff>
    </xdr:from>
    <xdr:to>
      <xdr:col>50</xdr:col>
      <xdr:colOff>114300</xdr:colOff>
      <xdr:row>39</xdr:row>
      <xdr:rowOff>91857</xdr:rowOff>
    </xdr:to>
    <xdr:cxnSp macro="">
      <xdr:nvCxnSpPr>
        <xdr:cNvPr id="293" name="直線コネクタ 292"/>
        <xdr:cNvCxnSpPr/>
      </xdr:nvCxnSpPr>
      <xdr:spPr>
        <a:xfrm flipV="1">
          <a:off x="8750300" y="677808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90061</xdr:rowOff>
    </xdr:from>
    <xdr:to>
      <xdr:col>45</xdr:col>
      <xdr:colOff>177800</xdr:colOff>
      <xdr:row>39</xdr:row>
      <xdr:rowOff>91857</xdr:rowOff>
    </xdr:to>
    <xdr:cxnSp macro="">
      <xdr:nvCxnSpPr>
        <xdr:cNvPr id="296" name="直線コネクタ 295"/>
        <xdr:cNvCxnSpPr/>
      </xdr:nvCxnSpPr>
      <xdr:spPr>
        <a:xfrm>
          <a:off x="7861300" y="677661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155375</xdr:rowOff>
    </xdr:from>
    <xdr:to>
      <xdr:col>41</xdr:col>
      <xdr:colOff>50800</xdr:colOff>
      <xdr:row>39</xdr:row>
      <xdr:rowOff>90061</xdr:rowOff>
    </xdr:to>
    <xdr:cxnSp macro="">
      <xdr:nvCxnSpPr>
        <xdr:cNvPr id="299" name="直線コネクタ 298"/>
        <xdr:cNvCxnSpPr/>
      </xdr:nvCxnSpPr>
      <xdr:spPr>
        <a:xfrm>
          <a:off x="6972300" y="6499025"/>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42363</xdr:rowOff>
    </xdr:from>
    <xdr:to>
      <xdr:col>55</xdr:col>
      <xdr:colOff>50800</xdr:colOff>
      <xdr:row>39</xdr:row>
      <xdr:rowOff>143963</xdr:rowOff>
    </xdr:to>
    <xdr:sp macro="" textlink="">
      <xdr:nvSpPr>
        <xdr:cNvPr id="309" name="楕円 308"/>
        <xdr:cNvSpPr/>
      </xdr:nvSpPr>
      <xdr:spPr>
        <a:xfrm>
          <a:off x="10426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128740</xdr:rowOff>
    </xdr:from>
    <xdr:ext cx="313932" cy="259045"/>
    <xdr:sp macro="" textlink="">
      <xdr:nvSpPr>
        <xdr:cNvPr id="310" name="労働費該当値テキスト"/>
        <xdr:cNvSpPr txBox="1"/>
      </xdr:nvSpPr>
      <xdr:spPr>
        <a:xfrm>
          <a:off x="10528300" y="664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40731</xdr:rowOff>
    </xdr:from>
    <xdr:to>
      <xdr:col>50</xdr:col>
      <xdr:colOff>165100</xdr:colOff>
      <xdr:row>39</xdr:row>
      <xdr:rowOff>142331</xdr:rowOff>
    </xdr:to>
    <xdr:sp macro="" textlink="">
      <xdr:nvSpPr>
        <xdr:cNvPr id="311" name="楕円 310"/>
        <xdr:cNvSpPr/>
      </xdr:nvSpPr>
      <xdr:spPr>
        <a:xfrm>
          <a:off x="9588500" y="67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133458</xdr:rowOff>
    </xdr:from>
    <xdr:ext cx="313932" cy="259045"/>
    <xdr:sp macro="" textlink="">
      <xdr:nvSpPr>
        <xdr:cNvPr id="312" name="テキスト ボックス 311"/>
        <xdr:cNvSpPr txBox="1"/>
      </xdr:nvSpPr>
      <xdr:spPr>
        <a:xfrm>
          <a:off x="9482333" y="6820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41057</xdr:rowOff>
    </xdr:from>
    <xdr:to>
      <xdr:col>46</xdr:col>
      <xdr:colOff>38100</xdr:colOff>
      <xdr:row>39</xdr:row>
      <xdr:rowOff>142657</xdr:rowOff>
    </xdr:to>
    <xdr:sp macro="" textlink="">
      <xdr:nvSpPr>
        <xdr:cNvPr id="313" name="楕円 312"/>
        <xdr:cNvSpPr/>
      </xdr:nvSpPr>
      <xdr:spPr>
        <a:xfrm>
          <a:off x="8699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133784</xdr:rowOff>
    </xdr:from>
    <xdr:ext cx="313932" cy="259045"/>
    <xdr:sp macro="" textlink="">
      <xdr:nvSpPr>
        <xdr:cNvPr id="314" name="テキスト ボックス 313"/>
        <xdr:cNvSpPr txBox="1"/>
      </xdr:nvSpPr>
      <xdr:spPr>
        <a:xfrm>
          <a:off x="8593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39261</xdr:rowOff>
    </xdr:from>
    <xdr:to>
      <xdr:col>41</xdr:col>
      <xdr:colOff>101600</xdr:colOff>
      <xdr:row>39</xdr:row>
      <xdr:rowOff>140861</xdr:rowOff>
    </xdr:to>
    <xdr:sp macro="" textlink="">
      <xdr:nvSpPr>
        <xdr:cNvPr id="315" name="楕円 314"/>
        <xdr:cNvSpPr/>
      </xdr:nvSpPr>
      <xdr:spPr>
        <a:xfrm>
          <a:off x="7810500" y="67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131988</xdr:rowOff>
    </xdr:from>
    <xdr:ext cx="313932" cy="259045"/>
    <xdr:sp macro="" textlink="">
      <xdr:nvSpPr>
        <xdr:cNvPr id="316" name="テキスト ボックス 315"/>
        <xdr:cNvSpPr txBox="1"/>
      </xdr:nvSpPr>
      <xdr:spPr>
        <a:xfrm>
          <a:off x="7704333" y="6818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104575</xdr:rowOff>
    </xdr:from>
    <xdr:to>
      <xdr:col>36</xdr:col>
      <xdr:colOff>165100</xdr:colOff>
      <xdr:row>38</xdr:row>
      <xdr:rowOff>34725</xdr:rowOff>
    </xdr:to>
    <xdr:sp macro="" textlink="">
      <xdr:nvSpPr>
        <xdr:cNvPr id="317" name="楕円 316"/>
        <xdr:cNvSpPr/>
      </xdr:nvSpPr>
      <xdr:spPr>
        <a:xfrm>
          <a:off x="6921500" y="644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51252</xdr:rowOff>
    </xdr:from>
    <xdr:ext cx="469744" cy="259045"/>
    <xdr:sp macro="" textlink="">
      <xdr:nvSpPr>
        <xdr:cNvPr id="318" name="テキスト ボックス 317"/>
        <xdr:cNvSpPr txBox="1"/>
      </xdr:nvSpPr>
      <xdr:spPr>
        <a:xfrm>
          <a:off x="6737428" y="62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165180</xdr:rowOff>
    </xdr:from>
    <xdr:to>
      <xdr:col>55</xdr:col>
      <xdr:colOff>0</xdr:colOff>
      <xdr:row>57</xdr:row>
      <xdr:rowOff>169905</xdr:rowOff>
    </xdr:to>
    <xdr:cxnSp macro="">
      <xdr:nvCxnSpPr>
        <xdr:cNvPr id="345" name="直線コネクタ 344"/>
        <xdr:cNvCxnSpPr/>
      </xdr:nvCxnSpPr>
      <xdr:spPr>
        <a:xfrm flipV="1">
          <a:off x="9639300" y="9937830"/>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32610</xdr:rowOff>
    </xdr:from>
    <xdr:to>
      <xdr:col>50</xdr:col>
      <xdr:colOff>114300</xdr:colOff>
      <xdr:row>57</xdr:row>
      <xdr:rowOff>169905</xdr:rowOff>
    </xdr:to>
    <xdr:cxnSp macro="">
      <xdr:nvCxnSpPr>
        <xdr:cNvPr id="348" name="直線コネクタ 347"/>
        <xdr:cNvCxnSpPr/>
      </xdr:nvCxnSpPr>
      <xdr:spPr>
        <a:xfrm>
          <a:off x="8750300" y="9633810"/>
          <a:ext cx="889000" cy="30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32610</xdr:rowOff>
    </xdr:from>
    <xdr:to>
      <xdr:col>45</xdr:col>
      <xdr:colOff>177800</xdr:colOff>
      <xdr:row>58</xdr:row>
      <xdr:rowOff>19747</xdr:rowOff>
    </xdr:to>
    <xdr:cxnSp macro="">
      <xdr:nvCxnSpPr>
        <xdr:cNvPr id="351" name="直線コネクタ 350"/>
        <xdr:cNvCxnSpPr/>
      </xdr:nvCxnSpPr>
      <xdr:spPr>
        <a:xfrm flipV="1">
          <a:off x="7861300" y="9633810"/>
          <a:ext cx="889000" cy="3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19747</xdr:rowOff>
    </xdr:from>
    <xdr:to>
      <xdr:col>41</xdr:col>
      <xdr:colOff>50800</xdr:colOff>
      <xdr:row>58</xdr:row>
      <xdr:rowOff>52501</xdr:rowOff>
    </xdr:to>
    <xdr:cxnSp macro="">
      <xdr:nvCxnSpPr>
        <xdr:cNvPr id="354" name="直線コネクタ 353"/>
        <xdr:cNvCxnSpPr/>
      </xdr:nvCxnSpPr>
      <xdr:spPr>
        <a:xfrm flipV="1">
          <a:off x="6972300" y="9963847"/>
          <a:ext cx="889000" cy="3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114380</xdr:rowOff>
    </xdr:from>
    <xdr:to>
      <xdr:col>55</xdr:col>
      <xdr:colOff>50800</xdr:colOff>
      <xdr:row>58</xdr:row>
      <xdr:rowOff>44530</xdr:rowOff>
    </xdr:to>
    <xdr:sp macro="" textlink="">
      <xdr:nvSpPr>
        <xdr:cNvPr id="364" name="楕円 363"/>
        <xdr:cNvSpPr/>
      </xdr:nvSpPr>
      <xdr:spPr>
        <a:xfrm>
          <a:off x="10426700" y="98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29307</xdr:rowOff>
    </xdr:from>
    <xdr:ext cx="534377" cy="259045"/>
    <xdr:sp macro="" textlink="">
      <xdr:nvSpPr>
        <xdr:cNvPr id="365" name="農林水産業費該当値テキスト"/>
        <xdr:cNvSpPr txBox="1"/>
      </xdr:nvSpPr>
      <xdr:spPr>
        <a:xfrm>
          <a:off x="10528300" y="98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119105</xdr:rowOff>
    </xdr:from>
    <xdr:to>
      <xdr:col>50</xdr:col>
      <xdr:colOff>165100</xdr:colOff>
      <xdr:row>58</xdr:row>
      <xdr:rowOff>49255</xdr:rowOff>
    </xdr:to>
    <xdr:sp macro="" textlink="">
      <xdr:nvSpPr>
        <xdr:cNvPr id="366" name="楕円 365"/>
        <xdr:cNvSpPr/>
      </xdr:nvSpPr>
      <xdr:spPr>
        <a:xfrm>
          <a:off x="9588500" y="98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40382</xdr:rowOff>
    </xdr:from>
    <xdr:ext cx="534377" cy="259045"/>
    <xdr:sp macro="" textlink="">
      <xdr:nvSpPr>
        <xdr:cNvPr id="367" name="テキスト ボックス 366"/>
        <xdr:cNvSpPr txBox="1"/>
      </xdr:nvSpPr>
      <xdr:spPr>
        <a:xfrm>
          <a:off x="9372111" y="99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153260</xdr:rowOff>
    </xdr:from>
    <xdr:to>
      <xdr:col>46</xdr:col>
      <xdr:colOff>38100</xdr:colOff>
      <xdr:row>56</xdr:row>
      <xdr:rowOff>83410</xdr:rowOff>
    </xdr:to>
    <xdr:sp macro="" textlink="">
      <xdr:nvSpPr>
        <xdr:cNvPr id="368" name="楕円 367"/>
        <xdr:cNvSpPr/>
      </xdr:nvSpPr>
      <xdr:spPr>
        <a:xfrm>
          <a:off x="8699500" y="95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99937</xdr:rowOff>
    </xdr:from>
    <xdr:ext cx="599010" cy="259045"/>
    <xdr:sp macro="" textlink="">
      <xdr:nvSpPr>
        <xdr:cNvPr id="369" name="テキスト ボックス 368"/>
        <xdr:cNvSpPr txBox="1"/>
      </xdr:nvSpPr>
      <xdr:spPr>
        <a:xfrm>
          <a:off x="8450795" y="93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140397</xdr:rowOff>
    </xdr:from>
    <xdr:to>
      <xdr:col>41</xdr:col>
      <xdr:colOff>101600</xdr:colOff>
      <xdr:row>58</xdr:row>
      <xdr:rowOff>70547</xdr:rowOff>
    </xdr:to>
    <xdr:sp macro="" textlink="">
      <xdr:nvSpPr>
        <xdr:cNvPr id="370" name="楕円 369"/>
        <xdr:cNvSpPr/>
      </xdr:nvSpPr>
      <xdr:spPr>
        <a:xfrm>
          <a:off x="7810500" y="991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61674</xdr:rowOff>
    </xdr:from>
    <xdr:ext cx="534377" cy="259045"/>
    <xdr:sp macro="" textlink="">
      <xdr:nvSpPr>
        <xdr:cNvPr id="371" name="テキスト ボックス 370"/>
        <xdr:cNvSpPr txBox="1"/>
      </xdr:nvSpPr>
      <xdr:spPr>
        <a:xfrm>
          <a:off x="7594111" y="100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1701</xdr:rowOff>
    </xdr:from>
    <xdr:to>
      <xdr:col>36</xdr:col>
      <xdr:colOff>165100</xdr:colOff>
      <xdr:row>58</xdr:row>
      <xdr:rowOff>103301</xdr:rowOff>
    </xdr:to>
    <xdr:sp macro="" textlink="">
      <xdr:nvSpPr>
        <xdr:cNvPr id="372" name="楕円 371"/>
        <xdr:cNvSpPr/>
      </xdr:nvSpPr>
      <xdr:spPr>
        <a:xfrm>
          <a:off x="6921500" y="9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94428</xdr:rowOff>
    </xdr:from>
    <xdr:ext cx="534377" cy="259045"/>
    <xdr:sp macro="" textlink="">
      <xdr:nvSpPr>
        <xdr:cNvPr id="373" name="テキスト ボックス 372"/>
        <xdr:cNvSpPr txBox="1"/>
      </xdr:nvSpPr>
      <xdr:spPr>
        <a:xfrm>
          <a:off x="6705111" y="100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156541</xdr:rowOff>
    </xdr:from>
    <xdr:to>
      <xdr:col>55</xdr:col>
      <xdr:colOff>0</xdr:colOff>
      <xdr:row>77</xdr:row>
      <xdr:rowOff>170047</xdr:rowOff>
    </xdr:to>
    <xdr:cxnSp macro="">
      <xdr:nvCxnSpPr>
        <xdr:cNvPr id="402" name="直線コネクタ 401"/>
        <xdr:cNvCxnSpPr/>
      </xdr:nvCxnSpPr>
      <xdr:spPr>
        <a:xfrm flipV="1">
          <a:off x="9639300" y="13358191"/>
          <a:ext cx="838200" cy="1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135452</xdr:rowOff>
    </xdr:from>
    <xdr:to>
      <xdr:col>50</xdr:col>
      <xdr:colOff>114300</xdr:colOff>
      <xdr:row>77</xdr:row>
      <xdr:rowOff>170047</xdr:rowOff>
    </xdr:to>
    <xdr:cxnSp macro="">
      <xdr:nvCxnSpPr>
        <xdr:cNvPr id="405" name="直線コネクタ 404"/>
        <xdr:cNvCxnSpPr/>
      </xdr:nvCxnSpPr>
      <xdr:spPr>
        <a:xfrm>
          <a:off x="8750300" y="13337102"/>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135452</xdr:rowOff>
    </xdr:from>
    <xdr:to>
      <xdr:col>45</xdr:col>
      <xdr:colOff>177800</xdr:colOff>
      <xdr:row>77</xdr:row>
      <xdr:rowOff>155930</xdr:rowOff>
    </xdr:to>
    <xdr:cxnSp macro="">
      <xdr:nvCxnSpPr>
        <xdr:cNvPr id="408" name="直線コネクタ 407"/>
        <xdr:cNvCxnSpPr/>
      </xdr:nvCxnSpPr>
      <xdr:spPr>
        <a:xfrm flipV="1">
          <a:off x="7861300" y="1333710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155930</xdr:rowOff>
    </xdr:from>
    <xdr:to>
      <xdr:col>41</xdr:col>
      <xdr:colOff>50800</xdr:colOff>
      <xdr:row>78</xdr:row>
      <xdr:rowOff>13836</xdr:rowOff>
    </xdr:to>
    <xdr:cxnSp macro="">
      <xdr:nvCxnSpPr>
        <xdr:cNvPr id="411" name="直線コネクタ 410"/>
        <xdr:cNvCxnSpPr/>
      </xdr:nvCxnSpPr>
      <xdr:spPr>
        <a:xfrm flipV="1">
          <a:off x="6972300" y="13357580"/>
          <a:ext cx="8890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105741</xdr:rowOff>
    </xdr:from>
    <xdr:to>
      <xdr:col>55</xdr:col>
      <xdr:colOff>50800</xdr:colOff>
      <xdr:row>78</xdr:row>
      <xdr:rowOff>35891</xdr:rowOff>
    </xdr:to>
    <xdr:sp macro="" textlink="">
      <xdr:nvSpPr>
        <xdr:cNvPr id="421" name="楕円 420"/>
        <xdr:cNvSpPr/>
      </xdr:nvSpPr>
      <xdr:spPr>
        <a:xfrm>
          <a:off x="104267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84168</xdr:rowOff>
    </xdr:from>
    <xdr:ext cx="534377" cy="259045"/>
    <xdr:sp macro="" textlink="">
      <xdr:nvSpPr>
        <xdr:cNvPr id="422" name="商工費該当値テキスト"/>
        <xdr:cNvSpPr txBox="1"/>
      </xdr:nvSpPr>
      <xdr:spPr>
        <a:xfrm>
          <a:off x="10528300" y="132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119247</xdr:rowOff>
    </xdr:from>
    <xdr:to>
      <xdr:col>50</xdr:col>
      <xdr:colOff>165100</xdr:colOff>
      <xdr:row>78</xdr:row>
      <xdr:rowOff>49397</xdr:rowOff>
    </xdr:to>
    <xdr:sp macro="" textlink="">
      <xdr:nvSpPr>
        <xdr:cNvPr id="423" name="楕円 422"/>
        <xdr:cNvSpPr/>
      </xdr:nvSpPr>
      <xdr:spPr>
        <a:xfrm>
          <a:off x="9588500" y="133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40524</xdr:rowOff>
    </xdr:from>
    <xdr:ext cx="534377" cy="259045"/>
    <xdr:sp macro="" textlink="">
      <xdr:nvSpPr>
        <xdr:cNvPr id="424" name="テキスト ボックス 423"/>
        <xdr:cNvSpPr txBox="1"/>
      </xdr:nvSpPr>
      <xdr:spPr>
        <a:xfrm>
          <a:off x="9372111" y="1341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84652</xdr:rowOff>
    </xdr:from>
    <xdr:to>
      <xdr:col>46</xdr:col>
      <xdr:colOff>38100</xdr:colOff>
      <xdr:row>78</xdr:row>
      <xdr:rowOff>14802</xdr:rowOff>
    </xdr:to>
    <xdr:sp macro="" textlink="">
      <xdr:nvSpPr>
        <xdr:cNvPr id="425" name="楕円 424"/>
        <xdr:cNvSpPr/>
      </xdr:nvSpPr>
      <xdr:spPr>
        <a:xfrm>
          <a:off x="8699500" y="1328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5929</xdr:rowOff>
    </xdr:from>
    <xdr:ext cx="534377" cy="259045"/>
    <xdr:sp macro="" textlink="">
      <xdr:nvSpPr>
        <xdr:cNvPr id="426" name="テキスト ボックス 425"/>
        <xdr:cNvSpPr txBox="1"/>
      </xdr:nvSpPr>
      <xdr:spPr>
        <a:xfrm>
          <a:off x="8483111" y="133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105130</xdr:rowOff>
    </xdr:from>
    <xdr:to>
      <xdr:col>41</xdr:col>
      <xdr:colOff>101600</xdr:colOff>
      <xdr:row>78</xdr:row>
      <xdr:rowOff>35280</xdr:rowOff>
    </xdr:to>
    <xdr:sp macro="" textlink="">
      <xdr:nvSpPr>
        <xdr:cNvPr id="427" name="楕円 426"/>
        <xdr:cNvSpPr/>
      </xdr:nvSpPr>
      <xdr:spPr>
        <a:xfrm>
          <a:off x="7810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26407</xdr:rowOff>
    </xdr:from>
    <xdr:ext cx="534377" cy="259045"/>
    <xdr:sp macro="" textlink="">
      <xdr:nvSpPr>
        <xdr:cNvPr id="428" name="テキスト ボックス 427"/>
        <xdr:cNvSpPr txBox="1"/>
      </xdr:nvSpPr>
      <xdr:spPr>
        <a:xfrm>
          <a:off x="7594111" y="133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134486</xdr:rowOff>
    </xdr:from>
    <xdr:to>
      <xdr:col>36</xdr:col>
      <xdr:colOff>165100</xdr:colOff>
      <xdr:row>78</xdr:row>
      <xdr:rowOff>64636</xdr:rowOff>
    </xdr:to>
    <xdr:sp macro="" textlink="">
      <xdr:nvSpPr>
        <xdr:cNvPr id="429" name="楕円 428"/>
        <xdr:cNvSpPr/>
      </xdr:nvSpPr>
      <xdr:spPr>
        <a:xfrm>
          <a:off x="6921500" y="13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55763</xdr:rowOff>
    </xdr:from>
    <xdr:ext cx="534377" cy="259045"/>
    <xdr:sp macro="" textlink="">
      <xdr:nvSpPr>
        <xdr:cNvPr id="430" name="テキスト ボックス 429"/>
        <xdr:cNvSpPr txBox="1"/>
      </xdr:nvSpPr>
      <xdr:spPr>
        <a:xfrm>
          <a:off x="6705111" y="134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84077</xdr:rowOff>
    </xdr:from>
    <xdr:to>
      <xdr:col>55</xdr:col>
      <xdr:colOff>0</xdr:colOff>
      <xdr:row>95</xdr:row>
      <xdr:rowOff>148565</xdr:rowOff>
    </xdr:to>
    <xdr:cxnSp macro="">
      <xdr:nvCxnSpPr>
        <xdr:cNvPr id="457" name="直線コネクタ 456"/>
        <xdr:cNvCxnSpPr/>
      </xdr:nvCxnSpPr>
      <xdr:spPr>
        <a:xfrm>
          <a:off x="9639300" y="16371827"/>
          <a:ext cx="8382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84077</xdr:rowOff>
    </xdr:from>
    <xdr:to>
      <xdr:col>50</xdr:col>
      <xdr:colOff>114300</xdr:colOff>
      <xdr:row>95</xdr:row>
      <xdr:rowOff>139531</xdr:rowOff>
    </xdr:to>
    <xdr:cxnSp macro="">
      <xdr:nvCxnSpPr>
        <xdr:cNvPr id="460" name="直線コネクタ 459"/>
        <xdr:cNvCxnSpPr/>
      </xdr:nvCxnSpPr>
      <xdr:spPr>
        <a:xfrm flipV="1">
          <a:off x="8750300" y="16371827"/>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139531</xdr:rowOff>
    </xdr:from>
    <xdr:to>
      <xdr:col>45</xdr:col>
      <xdr:colOff>177800</xdr:colOff>
      <xdr:row>96</xdr:row>
      <xdr:rowOff>110892</xdr:rowOff>
    </xdr:to>
    <xdr:cxnSp macro="">
      <xdr:nvCxnSpPr>
        <xdr:cNvPr id="463" name="直線コネクタ 462"/>
        <xdr:cNvCxnSpPr/>
      </xdr:nvCxnSpPr>
      <xdr:spPr>
        <a:xfrm flipV="1">
          <a:off x="7861300" y="16427281"/>
          <a:ext cx="889000" cy="1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84255</xdr:rowOff>
    </xdr:from>
    <xdr:to>
      <xdr:col>41</xdr:col>
      <xdr:colOff>50800</xdr:colOff>
      <xdr:row>96</xdr:row>
      <xdr:rowOff>110892</xdr:rowOff>
    </xdr:to>
    <xdr:cxnSp macro="">
      <xdr:nvCxnSpPr>
        <xdr:cNvPr id="466" name="直線コネクタ 465"/>
        <xdr:cNvCxnSpPr/>
      </xdr:nvCxnSpPr>
      <xdr:spPr>
        <a:xfrm>
          <a:off x="6972300" y="16372005"/>
          <a:ext cx="889000" cy="19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97765</xdr:rowOff>
    </xdr:from>
    <xdr:to>
      <xdr:col>55</xdr:col>
      <xdr:colOff>50800</xdr:colOff>
      <xdr:row>96</xdr:row>
      <xdr:rowOff>27915</xdr:rowOff>
    </xdr:to>
    <xdr:sp macro="" textlink="">
      <xdr:nvSpPr>
        <xdr:cNvPr id="476" name="楕円 475"/>
        <xdr:cNvSpPr/>
      </xdr:nvSpPr>
      <xdr:spPr>
        <a:xfrm>
          <a:off x="10426700" y="16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120642</xdr:rowOff>
    </xdr:from>
    <xdr:ext cx="599010" cy="259045"/>
    <xdr:sp macro="" textlink="">
      <xdr:nvSpPr>
        <xdr:cNvPr id="477" name="土木費該当値テキスト"/>
        <xdr:cNvSpPr txBox="1"/>
      </xdr:nvSpPr>
      <xdr:spPr>
        <a:xfrm>
          <a:off x="10528300" y="162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33277</xdr:rowOff>
    </xdr:from>
    <xdr:to>
      <xdr:col>50</xdr:col>
      <xdr:colOff>165100</xdr:colOff>
      <xdr:row>95</xdr:row>
      <xdr:rowOff>134877</xdr:rowOff>
    </xdr:to>
    <xdr:sp macro="" textlink="">
      <xdr:nvSpPr>
        <xdr:cNvPr id="478" name="楕円 477"/>
        <xdr:cNvSpPr/>
      </xdr:nvSpPr>
      <xdr:spPr>
        <a:xfrm>
          <a:off x="9588500" y="163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151404</xdr:rowOff>
    </xdr:from>
    <xdr:ext cx="599010" cy="259045"/>
    <xdr:sp macro="" textlink="">
      <xdr:nvSpPr>
        <xdr:cNvPr id="479" name="テキスト ボックス 478"/>
        <xdr:cNvSpPr txBox="1"/>
      </xdr:nvSpPr>
      <xdr:spPr>
        <a:xfrm>
          <a:off x="9339795" y="160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88731</xdr:rowOff>
    </xdr:from>
    <xdr:to>
      <xdr:col>46</xdr:col>
      <xdr:colOff>38100</xdr:colOff>
      <xdr:row>96</xdr:row>
      <xdr:rowOff>18881</xdr:rowOff>
    </xdr:to>
    <xdr:sp macro="" textlink="">
      <xdr:nvSpPr>
        <xdr:cNvPr id="480" name="楕円 479"/>
        <xdr:cNvSpPr/>
      </xdr:nvSpPr>
      <xdr:spPr>
        <a:xfrm>
          <a:off x="8699500" y="16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35408</xdr:rowOff>
    </xdr:from>
    <xdr:ext cx="599010" cy="259045"/>
    <xdr:sp macro="" textlink="">
      <xdr:nvSpPr>
        <xdr:cNvPr id="481" name="テキスト ボックス 480"/>
        <xdr:cNvSpPr txBox="1"/>
      </xdr:nvSpPr>
      <xdr:spPr>
        <a:xfrm>
          <a:off x="8450795" y="1615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60092</xdr:rowOff>
    </xdr:from>
    <xdr:to>
      <xdr:col>41</xdr:col>
      <xdr:colOff>101600</xdr:colOff>
      <xdr:row>96</xdr:row>
      <xdr:rowOff>161692</xdr:rowOff>
    </xdr:to>
    <xdr:sp macro="" textlink="">
      <xdr:nvSpPr>
        <xdr:cNvPr id="482" name="楕円 481"/>
        <xdr:cNvSpPr/>
      </xdr:nvSpPr>
      <xdr:spPr>
        <a:xfrm>
          <a:off x="7810500" y="165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152819</xdr:rowOff>
    </xdr:from>
    <xdr:ext cx="534377" cy="259045"/>
    <xdr:sp macro="" textlink="">
      <xdr:nvSpPr>
        <xdr:cNvPr id="483" name="テキスト ボックス 482"/>
        <xdr:cNvSpPr txBox="1"/>
      </xdr:nvSpPr>
      <xdr:spPr>
        <a:xfrm>
          <a:off x="7594111"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33455</xdr:rowOff>
    </xdr:from>
    <xdr:to>
      <xdr:col>36</xdr:col>
      <xdr:colOff>165100</xdr:colOff>
      <xdr:row>95</xdr:row>
      <xdr:rowOff>135055</xdr:rowOff>
    </xdr:to>
    <xdr:sp macro="" textlink="">
      <xdr:nvSpPr>
        <xdr:cNvPr id="484" name="楕円 483"/>
        <xdr:cNvSpPr/>
      </xdr:nvSpPr>
      <xdr:spPr>
        <a:xfrm>
          <a:off x="6921500" y="163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151582</xdr:rowOff>
    </xdr:from>
    <xdr:ext cx="599010" cy="259045"/>
    <xdr:sp macro="" textlink="">
      <xdr:nvSpPr>
        <xdr:cNvPr id="485" name="テキスト ボックス 484"/>
        <xdr:cNvSpPr txBox="1"/>
      </xdr:nvSpPr>
      <xdr:spPr>
        <a:xfrm>
          <a:off x="6672795" y="1609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29781</xdr:rowOff>
    </xdr:from>
    <xdr:to>
      <xdr:col>85</xdr:col>
      <xdr:colOff>127000</xdr:colOff>
      <xdr:row>38</xdr:row>
      <xdr:rowOff>37919</xdr:rowOff>
    </xdr:to>
    <xdr:cxnSp macro="">
      <xdr:nvCxnSpPr>
        <xdr:cNvPr id="514" name="直線コネクタ 513"/>
        <xdr:cNvCxnSpPr/>
      </xdr:nvCxnSpPr>
      <xdr:spPr>
        <a:xfrm>
          <a:off x="15481300" y="654488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29781</xdr:rowOff>
    </xdr:from>
    <xdr:to>
      <xdr:col>81</xdr:col>
      <xdr:colOff>50800</xdr:colOff>
      <xdr:row>38</xdr:row>
      <xdr:rowOff>34589</xdr:rowOff>
    </xdr:to>
    <xdr:cxnSp macro="">
      <xdr:nvCxnSpPr>
        <xdr:cNvPr id="517" name="直線コネクタ 516"/>
        <xdr:cNvCxnSpPr/>
      </xdr:nvCxnSpPr>
      <xdr:spPr>
        <a:xfrm flipV="1">
          <a:off x="14592300" y="6544881"/>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34589</xdr:rowOff>
    </xdr:from>
    <xdr:to>
      <xdr:col>76</xdr:col>
      <xdr:colOff>114300</xdr:colOff>
      <xdr:row>38</xdr:row>
      <xdr:rowOff>51430</xdr:rowOff>
    </xdr:to>
    <xdr:cxnSp macro="">
      <xdr:nvCxnSpPr>
        <xdr:cNvPr id="520" name="直線コネクタ 519"/>
        <xdr:cNvCxnSpPr/>
      </xdr:nvCxnSpPr>
      <xdr:spPr>
        <a:xfrm flipV="1">
          <a:off x="13703300" y="6549689"/>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29858</xdr:rowOff>
    </xdr:from>
    <xdr:to>
      <xdr:col>71</xdr:col>
      <xdr:colOff>177800</xdr:colOff>
      <xdr:row>38</xdr:row>
      <xdr:rowOff>51430</xdr:rowOff>
    </xdr:to>
    <xdr:cxnSp macro="">
      <xdr:nvCxnSpPr>
        <xdr:cNvPr id="523" name="直線コネクタ 522"/>
        <xdr:cNvCxnSpPr/>
      </xdr:nvCxnSpPr>
      <xdr:spPr>
        <a:xfrm>
          <a:off x="12814300" y="6544958"/>
          <a:ext cx="889000" cy="2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158570</xdr:rowOff>
    </xdr:from>
    <xdr:to>
      <xdr:col>85</xdr:col>
      <xdr:colOff>177800</xdr:colOff>
      <xdr:row>38</xdr:row>
      <xdr:rowOff>88720</xdr:rowOff>
    </xdr:to>
    <xdr:sp macro="" textlink="">
      <xdr:nvSpPr>
        <xdr:cNvPr id="533" name="楕円 532"/>
        <xdr:cNvSpPr/>
      </xdr:nvSpPr>
      <xdr:spPr>
        <a:xfrm>
          <a:off x="16268700" y="65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73497</xdr:rowOff>
    </xdr:from>
    <xdr:ext cx="534377" cy="259045"/>
    <xdr:sp macro="" textlink="">
      <xdr:nvSpPr>
        <xdr:cNvPr id="534" name="消防費該当値テキスト"/>
        <xdr:cNvSpPr txBox="1"/>
      </xdr:nvSpPr>
      <xdr:spPr>
        <a:xfrm>
          <a:off x="16370300" y="64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150432</xdr:rowOff>
    </xdr:from>
    <xdr:to>
      <xdr:col>81</xdr:col>
      <xdr:colOff>101600</xdr:colOff>
      <xdr:row>38</xdr:row>
      <xdr:rowOff>80581</xdr:rowOff>
    </xdr:to>
    <xdr:sp macro="" textlink="">
      <xdr:nvSpPr>
        <xdr:cNvPr id="535" name="楕円 534"/>
        <xdr:cNvSpPr/>
      </xdr:nvSpPr>
      <xdr:spPr>
        <a:xfrm>
          <a:off x="15430500" y="6494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71708</xdr:rowOff>
    </xdr:from>
    <xdr:ext cx="534377" cy="259045"/>
    <xdr:sp macro="" textlink="">
      <xdr:nvSpPr>
        <xdr:cNvPr id="536" name="テキスト ボックス 535"/>
        <xdr:cNvSpPr txBox="1"/>
      </xdr:nvSpPr>
      <xdr:spPr>
        <a:xfrm>
          <a:off x="15214111" y="65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155240</xdr:rowOff>
    </xdr:from>
    <xdr:to>
      <xdr:col>76</xdr:col>
      <xdr:colOff>165100</xdr:colOff>
      <xdr:row>38</xdr:row>
      <xdr:rowOff>85390</xdr:rowOff>
    </xdr:to>
    <xdr:sp macro="" textlink="">
      <xdr:nvSpPr>
        <xdr:cNvPr id="537" name="楕円 536"/>
        <xdr:cNvSpPr/>
      </xdr:nvSpPr>
      <xdr:spPr>
        <a:xfrm>
          <a:off x="14541500" y="64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76516</xdr:rowOff>
    </xdr:from>
    <xdr:ext cx="534377" cy="259045"/>
    <xdr:sp macro="" textlink="">
      <xdr:nvSpPr>
        <xdr:cNvPr id="538" name="テキスト ボックス 537"/>
        <xdr:cNvSpPr txBox="1"/>
      </xdr:nvSpPr>
      <xdr:spPr>
        <a:xfrm>
          <a:off x="14325111" y="65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630</xdr:rowOff>
    </xdr:from>
    <xdr:to>
      <xdr:col>72</xdr:col>
      <xdr:colOff>38100</xdr:colOff>
      <xdr:row>38</xdr:row>
      <xdr:rowOff>102230</xdr:rowOff>
    </xdr:to>
    <xdr:sp macro="" textlink="">
      <xdr:nvSpPr>
        <xdr:cNvPr id="539" name="楕円 538"/>
        <xdr:cNvSpPr/>
      </xdr:nvSpPr>
      <xdr:spPr>
        <a:xfrm>
          <a:off x="13652500" y="65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93357</xdr:rowOff>
    </xdr:from>
    <xdr:ext cx="534377" cy="259045"/>
    <xdr:sp macro="" textlink="">
      <xdr:nvSpPr>
        <xdr:cNvPr id="540" name="テキスト ボックス 539"/>
        <xdr:cNvSpPr txBox="1"/>
      </xdr:nvSpPr>
      <xdr:spPr>
        <a:xfrm>
          <a:off x="13436111" y="66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150508</xdr:rowOff>
    </xdr:from>
    <xdr:to>
      <xdr:col>67</xdr:col>
      <xdr:colOff>101600</xdr:colOff>
      <xdr:row>38</xdr:row>
      <xdr:rowOff>80658</xdr:rowOff>
    </xdr:to>
    <xdr:sp macro="" textlink="">
      <xdr:nvSpPr>
        <xdr:cNvPr id="541" name="楕円 540"/>
        <xdr:cNvSpPr/>
      </xdr:nvSpPr>
      <xdr:spPr>
        <a:xfrm>
          <a:off x="12763500" y="64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71785</xdr:rowOff>
    </xdr:from>
    <xdr:ext cx="534377" cy="259045"/>
    <xdr:sp macro="" textlink="">
      <xdr:nvSpPr>
        <xdr:cNvPr id="542" name="テキスト ボックス 541"/>
        <xdr:cNvSpPr txBox="1"/>
      </xdr:nvSpPr>
      <xdr:spPr>
        <a:xfrm>
          <a:off x="12547111" y="65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151968</xdr:rowOff>
    </xdr:from>
    <xdr:to>
      <xdr:col>85</xdr:col>
      <xdr:colOff>127000</xdr:colOff>
      <xdr:row>59</xdr:row>
      <xdr:rowOff>7935</xdr:rowOff>
    </xdr:to>
    <xdr:cxnSp macro="">
      <xdr:nvCxnSpPr>
        <xdr:cNvPr id="572" name="直線コネクタ 571"/>
        <xdr:cNvCxnSpPr/>
      </xdr:nvCxnSpPr>
      <xdr:spPr>
        <a:xfrm flipV="1">
          <a:off x="15481300" y="10096068"/>
          <a:ext cx="838200" cy="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7935</xdr:rowOff>
    </xdr:from>
    <xdr:to>
      <xdr:col>81</xdr:col>
      <xdr:colOff>50800</xdr:colOff>
      <xdr:row>59</xdr:row>
      <xdr:rowOff>65230</xdr:rowOff>
    </xdr:to>
    <xdr:cxnSp macro="">
      <xdr:nvCxnSpPr>
        <xdr:cNvPr id="575" name="直線コネクタ 574"/>
        <xdr:cNvCxnSpPr/>
      </xdr:nvCxnSpPr>
      <xdr:spPr>
        <a:xfrm flipV="1">
          <a:off x="14592300" y="10123485"/>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59835</xdr:rowOff>
    </xdr:from>
    <xdr:to>
      <xdr:col>76</xdr:col>
      <xdr:colOff>114300</xdr:colOff>
      <xdr:row>59</xdr:row>
      <xdr:rowOff>65230</xdr:rowOff>
    </xdr:to>
    <xdr:cxnSp macro="">
      <xdr:nvCxnSpPr>
        <xdr:cNvPr id="578" name="直線コネクタ 577"/>
        <xdr:cNvCxnSpPr/>
      </xdr:nvCxnSpPr>
      <xdr:spPr>
        <a:xfrm>
          <a:off x="13703300" y="1017538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73650</xdr:rowOff>
    </xdr:from>
    <xdr:to>
      <xdr:col>71</xdr:col>
      <xdr:colOff>177800</xdr:colOff>
      <xdr:row>59</xdr:row>
      <xdr:rowOff>59835</xdr:rowOff>
    </xdr:to>
    <xdr:cxnSp macro="">
      <xdr:nvCxnSpPr>
        <xdr:cNvPr id="581" name="直線コネクタ 580"/>
        <xdr:cNvCxnSpPr/>
      </xdr:nvCxnSpPr>
      <xdr:spPr>
        <a:xfrm>
          <a:off x="12814300" y="9846300"/>
          <a:ext cx="889000" cy="32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101168</xdr:rowOff>
    </xdr:from>
    <xdr:to>
      <xdr:col>85</xdr:col>
      <xdr:colOff>177800</xdr:colOff>
      <xdr:row>59</xdr:row>
      <xdr:rowOff>31318</xdr:rowOff>
    </xdr:to>
    <xdr:sp macro="" textlink="">
      <xdr:nvSpPr>
        <xdr:cNvPr id="591" name="楕円 590"/>
        <xdr:cNvSpPr/>
      </xdr:nvSpPr>
      <xdr:spPr>
        <a:xfrm>
          <a:off x="16268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16095</xdr:rowOff>
    </xdr:from>
    <xdr:ext cx="534377" cy="259045"/>
    <xdr:sp macro="" textlink="">
      <xdr:nvSpPr>
        <xdr:cNvPr id="592" name="教育費該当値テキスト"/>
        <xdr:cNvSpPr txBox="1"/>
      </xdr:nvSpPr>
      <xdr:spPr>
        <a:xfrm>
          <a:off x="16370300" y="99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128585</xdr:rowOff>
    </xdr:from>
    <xdr:to>
      <xdr:col>81</xdr:col>
      <xdr:colOff>101600</xdr:colOff>
      <xdr:row>59</xdr:row>
      <xdr:rowOff>58735</xdr:rowOff>
    </xdr:to>
    <xdr:sp macro="" textlink="">
      <xdr:nvSpPr>
        <xdr:cNvPr id="593" name="楕円 592"/>
        <xdr:cNvSpPr/>
      </xdr:nvSpPr>
      <xdr:spPr>
        <a:xfrm>
          <a:off x="15430500" y="10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49862</xdr:rowOff>
    </xdr:from>
    <xdr:ext cx="534377" cy="259045"/>
    <xdr:sp macro="" textlink="">
      <xdr:nvSpPr>
        <xdr:cNvPr id="594" name="テキスト ボックス 593"/>
        <xdr:cNvSpPr txBox="1"/>
      </xdr:nvSpPr>
      <xdr:spPr>
        <a:xfrm>
          <a:off x="15214111" y="101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14430</xdr:rowOff>
    </xdr:from>
    <xdr:to>
      <xdr:col>76</xdr:col>
      <xdr:colOff>165100</xdr:colOff>
      <xdr:row>59</xdr:row>
      <xdr:rowOff>116030</xdr:rowOff>
    </xdr:to>
    <xdr:sp macro="" textlink="">
      <xdr:nvSpPr>
        <xdr:cNvPr id="595" name="楕円 594"/>
        <xdr:cNvSpPr/>
      </xdr:nvSpPr>
      <xdr:spPr>
        <a:xfrm>
          <a:off x="14541500" y="101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107157</xdr:rowOff>
    </xdr:from>
    <xdr:ext cx="534377" cy="259045"/>
    <xdr:sp macro="" textlink="">
      <xdr:nvSpPr>
        <xdr:cNvPr id="596" name="テキスト ボックス 595"/>
        <xdr:cNvSpPr txBox="1"/>
      </xdr:nvSpPr>
      <xdr:spPr>
        <a:xfrm>
          <a:off x="14325111" y="1022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9035</xdr:rowOff>
    </xdr:from>
    <xdr:to>
      <xdr:col>72</xdr:col>
      <xdr:colOff>38100</xdr:colOff>
      <xdr:row>59</xdr:row>
      <xdr:rowOff>110635</xdr:rowOff>
    </xdr:to>
    <xdr:sp macro="" textlink="">
      <xdr:nvSpPr>
        <xdr:cNvPr id="597" name="楕円 596"/>
        <xdr:cNvSpPr/>
      </xdr:nvSpPr>
      <xdr:spPr>
        <a:xfrm>
          <a:off x="13652500" y="101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101762</xdr:rowOff>
    </xdr:from>
    <xdr:ext cx="534377" cy="259045"/>
    <xdr:sp macro="" textlink="">
      <xdr:nvSpPr>
        <xdr:cNvPr id="598" name="テキスト ボックス 597"/>
        <xdr:cNvSpPr txBox="1"/>
      </xdr:nvSpPr>
      <xdr:spPr>
        <a:xfrm>
          <a:off x="13436111" y="102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22850</xdr:rowOff>
    </xdr:from>
    <xdr:to>
      <xdr:col>67</xdr:col>
      <xdr:colOff>101600</xdr:colOff>
      <xdr:row>57</xdr:row>
      <xdr:rowOff>124450</xdr:rowOff>
    </xdr:to>
    <xdr:sp macro="" textlink="">
      <xdr:nvSpPr>
        <xdr:cNvPr id="599" name="楕円 598"/>
        <xdr:cNvSpPr/>
      </xdr:nvSpPr>
      <xdr:spPr>
        <a:xfrm>
          <a:off x="12763500" y="9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115577</xdr:rowOff>
    </xdr:from>
    <xdr:ext cx="534377" cy="259045"/>
    <xdr:sp macro="" textlink="">
      <xdr:nvSpPr>
        <xdr:cNvPr id="600" name="テキスト ボックス 599"/>
        <xdr:cNvSpPr txBox="1"/>
      </xdr:nvSpPr>
      <xdr:spPr>
        <a:xfrm>
          <a:off x="12547111" y="98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81835</xdr:rowOff>
    </xdr:from>
    <xdr:to>
      <xdr:col>85</xdr:col>
      <xdr:colOff>127000</xdr:colOff>
      <xdr:row>79</xdr:row>
      <xdr:rowOff>93517</xdr:rowOff>
    </xdr:to>
    <xdr:cxnSp macro="">
      <xdr:nvCxnSpPr>
        <xdr:cNvPr id="631" name="直線コネクタ 630"/>
        <xdr:cNvCxnSpPr/>
      </xdr:nvCxnSpPr>
      <xdr:spPr>
        <a:xfrm>
          <a:off x="15481300" y="13626385"/>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81835</xdr:rowOff>
    </xdr:from>
    <xdr:to>
      <xdr:col>81</xdr:col>
      <xdr:colOff>50800</xdr:colOff>
      <xdr:row>79</xdr:row>
      <xdr:rowOff>95318</xdr:rowOff>
    </xdr:to>
    <xdr:cxnSp macro="">
      <xdr:nvCxnSpPr>
        <xdr:cNvPr id="634" name="直線コネクタ 633"/>
        <xdr:cNvCxnSpPr/>
      </xdr:nvCxnSpPr>
      <xdr:spPr>
        <a:xfrm flipV="1">
          <a:off x="14592300" y="13626385"/>
          <a:ext cx="889000" cy="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91489</xdr:rowOff>
    </xdr:from>
    <xdr:to>
      <xdr:col>76</xdr:col>
      <xdr:colOff>114300</xdr:colOff>
      <xdr:row>79</xdr:row>
      <xdr:rowOff>95318</xdr:rowOff>
    </xdr:to>
    <xdr:cxnSp macro="">
      <xdr:nvCxnSpPr>
        <xdr:cNvPr id="637" name="直線コネクタ 636"/>
        <xdr:cNvCxnSpPr/>
      </xdr:nvCxnSpPr>
      <xdr:spPr>
        <a:xfrm>
          <a:off x="13703300" y="1363603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91489</xdr:rowOff>
    </xdr:from>
    <xdr:to>
      <xdr:col>71</xdr:col>
      <xdr:colOff>177800</xdr:colOff>
      <xdr:row>79</xdr:row>
      <xdr:rowOff>98879</xdr:rowOff>
    </xdr:to>
    <xdr:cxnSp macro="">
      <xdr:nvCxnSpPr>
        <xdr:cNvPr id="640" name="直線コネクタ 639"/>
        <xdr:cNvCxnSpPr/>
      </xdr:nvCxnSpPr>
      <xdr:spPr>
        <a:xfrm flipV="1">
          <a:off x="12814300" y="13636039"/>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42717</xdr:rowOff>
    </xdr:from>
    <xdr:to>
      <xdr:col>85</xdr:col>
      <xdr:colOff>177800</xdr:colOff>
      <xdr:row>79</xdr:row>
      <xdr:rowOff>144317</xdr:rowOff>
    </xdr:to>
    <xdr:sp macro="" textlink="">
      <xdr:nvSpPr>
        <xdr:cNvPr id="650" name="楕円 649"/>
        <xdr:cNvSpPr/>
      </xdr:nvSpPr>
      <xdr:spPr>
        <a:xfrm>
          <a:off x="16268700" y="135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31035</xdr:rowOff>
    </xdr:from>
    <xdr:to>
      <xdr:col>81</xdr:col>
      <xdr:colOff>101600</xdr:colOff>
      <xdr:row>79</xdr:row>
      <xdr:rowOff>132635</xdr:rowOff>
    </xdr:to>
    <xdr:sp macro="" textlink="">
      <xdr:nvSpPr>
        <xdr:cNvPr id="652" name="楕円 651"/>
        <xdr:cNvSpPr/>
      </xdr:nvSpPr>
      <xdr:spPr>
        <a:xfrm>
          <a:off x="15430500" y="135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123762</xdr:rowOff>
    </xdr:from>
    <xdr:ext cx="469744" cy="259045"/>
    <xdr:sp macro="" textlink="">
      <xdr:nvSpPr>
        <xdr:cNvPr id="653" name="テキスト ボックス 652"/>
        <xdr:cNvSpPr txBox="1"/>
      </xdr:nvSpPr>
      <xdr:spPr>
        <a:xfrm>
          <a:off x="15246428" y="136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44518</xdr:rowOff>
    </xdr:from>
    <xdr:to>
      <xdr:col>76</xdr:col>
      <xdr:colOff>165100</xdr:colOff>
      <xdr:row>79</xdr:row>
      <xdr:rowOff>146118</xdr:rowOff>
    </xdr:to>
    <xdr:sp macro="" textlink="">
      <xdr:nvSpPr>
        <xdr:cNvPr id="654" name="楕円 653"/>
        <xdr:cNvSpPr/>
      </xdr:nvSpPr>
      <xdr:spPr>
        <a:xfrm>
          <a:off x="14541500" y="13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137245</xdr:rowOff>
    </xdr:from>
    <xdr:ext cx="469744" cy="259045"/>
    <xdr:sp macro="" textlink="">
      <xdr:nvSpPr>
        <xdr:cNvPr id="655" name="テキスト ボックス 654"/>
        <xdr:cNvSpPr txBox="1"/>
      </xdr:nvSpPr>
      <xdr:spPr>
        <a:xfrm>
          <a:off x="14357428" y="1368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40689</xdr:rowOff>
    </xdr:from>
    <xdr:to>
      <xdr:col>72</xdr:col>
      <xdr:colOff>38100</xdr:colOff>
      <xdr:row>79</xdr:row>
      <xdr:rowOff>142289</xdr:rowOff>
    </xdr:to>
    <xdr:sp macro="" textlink="">
      <xdr:nvSpPr>
        <xdr:cNvPr id="656" name="楕円 655"/>
        <xdr:cNvSpPr/>
      </xdr:nvSpPr>
      <xdr:spPr>
        <a:xfrm>
          <a:off x="13652500" y="135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133416</xdr:rowOff>
    </xdr:from>
    <xdr:ext cx="469744" cy="259045"/>
    <xdr:sp macro="" textlink="">
      <xdr:nvSpPr>
        <xdr:cNvPr id="657" name="テキスト ボックス 656"/>
        <xdr:cNvSpPr txBox="1"/>
      </xdr:nvSpPr>
      <xdr:spPr>
        <a:xfrm>
          <a:off x="13468428" y="136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31806</xdr:rowOff>
    </xdr:from>
    <xdr:to>
      <xdr:col>85</xdr:col>
      <xdr:colOff>127000</xdr:colOff>
      <xdr:row>97</xdr:row>
      <xdr:rowOff>60599</xdr:rowOff>
    </xdr:to>
    <xdr:cxnSp macro="">
      <xdr:nvCxnSpPr>
        <xdr:cNvPr id="686" name="直線コネクタ 685"/>
        <xdr:cNvCxnSpPr/>
      </xdr:nvCxnSpPr>
      <xdr:spPr>
        <a:xfrm>
          <a:off x="15481300" y="16662456"/>
          <a:ext cx="8382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31806</xdr:rowOff>
    </xdr:from>
    <xdr:to>
      <xdr:col>81</xdr:col>
      <xdr:colOff>50800</xdr:colOff>
      <xdr:row>97</xdr:row>
      <xdr:rowOff>37836</xdr:rowOff>
    </xdr:to>
    <xdr:cxnSp macro="">
      <xdr:nvCxnSpPr>
        <xdr:cNvPr id="689" name="直線コネクタ 688"/>
        <xdr:cNvCxnSpPr/>
      </xdr:nvCxnSpPr>
      <xdr:spPr>
        <a:xfrm flipV="1">
          <a:off x="14592300" y="16662456"/>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37836</xdr:rowOff>
    </xdr:from>
    <xdr:to>
      <xdr:col>76</xdr:col>
      <xdr:colOff>114300</xdr:colOff>
      <xdr:row>97</xdr:row>
      <xdr:rowOff>42700</xdr:rowOff>
    </xdr:to>
    <xdr:cxnSp macro="">
      <xdr:nvCxnSpPr>
        <xdr:cNvPr id="692" name="直線コネクタ 691"/>
        <xdr:cNvCxnSpPr/>
      </xdr:nvCxnSpPr>
      <xdr:spPr>
        <a:xfrm flipV="1">
          <a:off x="13703300" y="1666848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42700</xdr:rowOff>
    </xdr:from>
    <xdr:to>
      <xdr:col>71</xdr:col>
      <xdr:colOff>177800</xdr:colOff>
      <xdr:row>97</xdr:row>
      <xdr:rowOff>56531</xdr:rowOff>
    </xdr:to>
    <xdr:cxnSp macro="">
      <xdr:nvCxnSpPr>
        <xdr:cNvPr id="695" name="直線コネクタ 694"/>
        <xdr:cNvCxnSpPr/>
      </xdr:nvCxnSpPr>
      <xdr:spPr>
        <a:xfrm flipV="1">
          <a:off x="12814300" y="1667335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9799</xdr:rowOff>
    </xdr:from>
    <xdr:to>
      <xdr:col>85</xdr:col>
      <xdr:colOff>177800</xdr:colOff>
      <xdr:row>97</xdr:row>
      <xdr:rowOff>111399</xdr:rowOff>
    </xdr:to>
    <xdr:sp macro="" textlink="">
      <xdr:nvSpPr>
        <xdr:cNvPr id="705" name="楕円 704"/>
        <xdr:cNvSpPr/>
      </xdr:nvSpPr>
      <xdr:spPr>
        <a:xfrm>
          <a:off x="16268700" y="166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159676</xdr:rowOff>
    </xdr:from>
    <xdr:ext cx="534377" cy="259045"/>
    <xdr:sp macro="" textlink="">
      <xdr:nvSpPr>
        <xdr:cNvPr id="706" name="公債費該当値テキスト"/>
        <xdr:cNvSpPr txBox="1"/>
      </xdr:nvSpPr>
      <xdr:spPr>
        <a:xfrm>
          <a:off x="16370300" y="166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152456</xdr:rowOff>
    </xdr:from>
    <xdr:to>
      <xdr:col>81</xdr:col>
      <xdr:colOff>101600</xdr:colOff>
      <xdr:row>97</xdr:row>
      <xdr:rowOff>82606</xdr:rowOff>
    </xdr:to>
    <xdr:sp macro="" textlink="">
      <xdr:nvSpPr>
        <xdr:cNvPr id="707" name="楕円 706"/>
        <xdr:cNvSpPr/>
      </xdr:nvSpPr>
      <xdr:spPr>
        <a:xfrm>
          <a:off x="15430500" y="166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73733</xdr:rowOff>
    </xdr:from>
    <xdr:ext cx="534377" cy="259045"/>
    <xdr:sp macro="" textlink="">
      <xdr:nvSpPr>
        <xdr:cNvPr id="708" name="テキスト ボックス 707"/>
        <xdr:cNvSpPr txBox="1"/>
      </xdr:nvSpPr>
      <xdr:spPr>
        <a:xfrm>
          <a:off x="15214111" y="167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158486</xdr:rowOff>
    </xdr:from>
    <xdr:to>
      <xdr:col>76</xdr:col>
      <xdr:colOff>165100</xdr:colOff>
      <xdr:row>97</xdr:row>
      <xdr:rowOff>88636</xdr:rowOff>
    </xdr:to>
    <xdr:sp macro="" textlink="">
      <xdr:nvSpPr>
        <xdr:cNvPr id="709" name="楕円 708"/>
        <xdr:cNvSpPr/>
      </xdr:nvSpPr>
      <xdr:spPr>
        <a:xfrm>
          <a:off x="14541500" y="1661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79763</xdr:rowOff>
    </xdr:from>
    <xdr:ext cx="534377" cy="259045"/>
    <xdr:sp macro="" textlink="">
      <xdr:nvSpPr>
        <xdr:cNvPr id="710" name="テキスト ボックス 709"/>
        <xdr:cNvSpPr txBox="1"/>
      </xdr:nvSpPr>
      <xdr:spPr>
        <a:xfrm>
          <a:off x="14325111" y="167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163350</xdr:rowOff>
    </xdr:from>
    <xdr:to>
      <xdr:col>72</xdr:col>
      <xdr:colOff>38100</xdr:colOff>
      <xdr:row>97</xdr:row>
      <xdr:rowOff>93500</xdr:rowOff>
    </xdr:to>
    <xdr:sp macro="" textlink="">
      <xdr:nvSpPr>
        <xdr:cNvPr id="711" name="楕円 710"/>
        <xdr:cNvSpPr/>
      </xdr:nvSpPr>
      <xdr:spPr>
        <a:xfrm>
          <a:off x="13652500" y="16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84627</xdr:rowOff>
    </xdr:from>
    <xdr:ext cx="534377" cy="259045"/>
    <xdr:sp macro="" textlink="">
      <xdr:nvSpPr>
        <xdr:cNvPr id="712" name="テキスト ボックス 711"/>
        <xdr:cNvSpPr txBox="1"/>
      </xdr:nvSpPr>
      <xdr:spPr>
        <a:xfrm>
          <a:off x="13436111" y="167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5731</xdr:rowOff>
    </xdr:from>
    <xdr:to>
      <xdr:col>67</xdr:col>
      <xdr:colOff>101600</xdr:colOff>
      <xdr:row>97</xdr:row>
      <xdr:rowOff>107331</xdr:rowOff>
    </xdr:to>
    <xdr:sp macro="" textlink="">
      <xdr:nvSpPr>
        <xdr:cNvPr id="713" name="楕円 712"/>
        <xdr:cNvSpPr/>
      </xdr:nvSpPr>
      <xdr:spPr>
        <a:xfrm>
          <a:off x="12763500" y="166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98458</xdr:rowOff>
    </xdr:from>
    <xdr:ext cx="534377" cy="259045"/>
    <xdr:sp macro="" textlink="">
      <xdr:nvSpPr>
        <xdr:cNvPr id="714" name="テキスト ボックス 713"/>
        <xdr:cNvSpPr txBox="1"/>
      </xdr:nvSpPr>
      <xdr:spPr>
        <a:xfrm>
          <a:off x="12547111" y="167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のみが類似団体平均を上回っており、他の項目は類似団体平均より低い。土木費が相対的に多いのは、国・県補助事業を活用して主要村道の改良工事や老朽化が進む農業用水路の改修工事を行っていることもあるが、村単独事業として行う道路改良・補修事業等の事業量が他団体に比べて多いことも一因となっている。今後は、各工事箇所の費用対効果を考えながら優先度を見極め、土木事業費の段階的縮小も検討していく必要がある。</a:t>
          </a:r>
        </a:p>
        <a:p>
          <a:r>
            <a:rPr kumimoji="1" lang="ja-JP" altLang="en-US" sz="1300">
              <a:latin typeface="ＭＳ Ｐゴシック" panose="020B0600070205080204" pitchFamily="50" charset="-128"/>
              <a:ea typeface="ＭＳ Ｐゴシック" panose="020B0600070205080204" pitchFamily="50" charset="-128"/>
            </a:rPr>
            <a:t>　その他の費目については類似団体平均を下回っており、住民１人当たりのコストが低く、効率的な行政運営ができていると分析できる。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ふるさと納税寄附金、国・県補助事業や交付税措置率の高い起債の活用により積極的な特定財源確保を図ることで、実質収支額は標準財政規模比で</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％の黒字を確保した。また、実質単年度収支はマイナスであるが、この指標はプラスとマイナスを繰り返すものであり、特段の問題はないと分析している。</a:t>
          </a:r>
        </a:p>
        <a:p>
          <a:r>
            <a:rPr kumimoji="1" lang="ja-JP" altLang="en-US" sz="1300">
              <a:latin typeface="ＭＳ ゴシック" pitchFamily="49" charset="-128"/>
              <a:ea typeface="ＭＳ ゴシック" pitchFamily="49" charset="-128"/>
            </a:rPr>
            <a:t>　財政調整基金については災害等の不測の事態を想定する中、標準財政規模比で</a:t>
          </a:r>
          <a:r>
            <a:rPr kumimoji="1" lang="en-US" altLang="ja-JP" sz="1300">
              <a:latin typeface="ＭＳ ゴシック" pitchFamily="49" charset="-128"/>
              <a:ea typeface="ＭＳ ゴシック" pitchFamily="49" charset="-128"/>
            </a:rPr>
            <a:t>50</a:t>
          </a:r>
          <a:r>
            <a:rPr kumimoji="1" lang="ja-JP" altLang="en-US" sz="1300">
              <a:latin typeface="ＭＳ ゴシック" pitchFamily="49" charset="-128"/>
              <a:ea typeface="ＭＳ ゴシック" pitchFamily="49" charset="-128"/>
            </a:rPr>
            <a:t>％弱を確保しているが、今後もこの水準を維持していく方針である。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一般会計については、国・県補助金及び交付税措置率の高い有利な起債を活用することで村一般財源の負担軽減を図っているほか、ふるさと納税寄附金による収入も大きく、標準財政規模比で約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％の黒字の状態が維持できている。</a:t>
          </a:r>
        </a:p>
        <a:p>
          <a:r>
            <a:rPr kumimoji="1" lang="ja-JP" altLang="en-US" sz="1400">
              <a:latin typeface="ＭＳ ゴシック" pitchFamily="49" charset="-128"/>
              <a:ea typeface="ＭＳ ゴシック" pitchFamily="49" charset="-128"/>
            </a:rPr>
            <a:t>　特別会計・企業会計についても全会計において黒字となっている。しかし、水道事業会計では老朽化による管路の補修、下水道事業会計では処理場の老朽化による機器改修等、今後大きな支出が見込まれることから、使用料水準の見直しによる経営基盤の強化が必要と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その他の特別会計においても、独立採算の原則に立ち返った保険料水準の適正化、生活習慣病予防・介護予防事業の強化による長期的な見地からの給付費抑制を図っていく必要がある。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5"/>
      <c r="DK3" s="185"/>
      <c r="DL3" s="185"/>
      <c r="DM3" s="185"/>
      <c r="DN3" s="185"/>
      <c r="DO3" s="185"/>
    </row>
    <row r="4" spans="1:119" ht="18.75" customHeight="1" x14ac:dyDescent="0.15">
      <c r="A4" s="186"/>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5349666</v>
      </c>
      <c r="BO4" s="462"/>
      <c r="BP4" s="462"/>
      <c r="BQ4" s="462"/>
      <c r="BR4" s="462"/>
      <c r="BS4" s="462"/>
      <c r="BT4" s="462"/>
      <c r="BU4" s="463"/>
      <c r="BV4" s="461">
        <v>5378003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24.7</v>
      </c>
      <c r="CU4" s="646"/>
      <c r="CV4" s="646"/>
      <c r="CW4" s="646"/>
      <c r="CX4" s="646"/>
      <c r="CY4" s="646"/>
      <c r="CZ4" s="646"/>
      <c r="DA4" s="647"/>
      <c r="DB4" s="645">
        <v>29.6</v>
      </c>
      <c r="DC4" s="646"/>
      <c r="DD4" s="646"/>
      <c r="DE4" s="646"/>
      <c r="DF4" s="646"/>
      <c r="DG4" s="646"/>
      <c r="DH4" s="646"/>
      <c r="DI4" s="647"/>
      <c r="DJ4" s="185"/>
      <c r="DK4" s="185"/>
      <c r="DL4" s="185"/>
      <c r="DM4" s="185"/>
      <c r="DN4" s="185"/>
      <c r="DO4" s="185"/>
    </row>
    <row r="5" spans="1:119" ht="18.75" customHeight="1" x14ac:dyDescent="0.15">
      <c r="A5" s="186"/>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4431040</v>
      </c>
      <c r="BO5" s="467"/>
      <c r="BP5" s="467"/>
      <c r="BQ5" s="467"/>
      <c r="BR5" s="467"/>
      <c r="BS5" s="467"/>
      <c r="BT5" s="467"/>
      <c r="BU5" s="468"/>
      <c r="BV5" s="466">
        <v>4496646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77.8</v>
      </c>
      <c r="CU5" s="437"/>
      <c r="CV5" s="437"/>
      <c r="CW5" s="437"/>
      <c r="CX5" s="437"/>
      <c r="CY5" s="437"/>
      <c r="CZ5" s="437"/>
      <c r="DA5" s="438"/>
      <c r="DB5" s="436">
        <v>77</v>
      </c>
      <c r="DC5" s="437"/>
      <c r="DD5" s="437"/>
      <c r="DE5" s="437"/>
      <c r="DF5" s="437"/>
      <c r="DG5" s="437"/>
      <c r="DH5" s="437"/>
      <c r="DI5" s="438"/>
      <c r="DJ5" s="185"/>
      <c r="DK5" s="185"/>
      <c r="DL5" s="185"/>
      <c r="DM5" s="185"/>
      <c r="DN5" s="185"/>
      <c r="DO5" s="185"/>
    </row>
    <row r="6" spans="1:119" ht="18.75" customHeight="1" x14ac:dyDescent="0.15">
      <c r="A6" s="186"/>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918626</v>
      </c>
      <c r="BO6" s="467"/>
      <c r="BP6" s="467"/>
      <c r="BQ6" s="467"/>
      <c r="BR6" s="467"/>
      <c r="BS6" s="467"/>
      <c r="BT6" s="467"/>
      <c r="BU6" s="468"/>
      <c r="BV6" s="466">
        <v>881357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80.5</v>
      </c>
      <c r="CU6" s="620"/>
      <c r="CV6" s="620"/>
      <c r="CW6" s="620"/>
      <c r="CX6" s="620"/>
      <c r="CY6" s="620"/>
      <c r="CZ6" s="620"/>
      <c r="DA6" s="621"/>
      <c r="DB6" s="619">
        <v>80.5</v>
      </c>
      <c r="DC6" s="620"/>
      <c r="DD6" s="620"/>
      <c r="DE6" s="620"/>
      <c r="DF6" s="620"/>
      <c r="DG6" s="620"/>
      <c r="DH6" s="620"/>
      <c r="DI6" s="621"/>
      <c r="DJ6" s="185"/>
      <c r="DK6" s="185"/>
      <c r="DL6" s="185"/>
      <c r="DM6" s="185"/>
      <c r="DN6" s="185"/>
      <c r="DO6" s="185"/>
    </row>
    <row r="7" spans="1:119" ht="18.75" customHeight="1" x14ac:dyDescent="0.15">
      <c r="A7" s="186"/>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283243</v>
      </c>
      <c r="BO7" s="467"/>
      <c r="BP7" s="467"/>
      <c r="BQ7" s="467"/>
      <c r="BR7" s="467"/>
      <c r="BS7" s="467"/>
      <c r="BT7" s="467"/>
      <c r="BU7" s="468"/>
      <c r="BV7" s="466">
        <v>128403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2572300</v>
      </c>
      <c r="CU7" s="467"/>
      <c r="CV7" s="467"/>
      <c r="CW7" s="467"/>
      <c r="CX7" s="467"/>
      <c r="CY7" s="467"/>
      <c r="CZ7" s="467"/>
      <c r="DA7" s="468"/>
      <c r="DB7" s="466">
        <v>2545433</v>
      </c>
      <c r="DC7" s="467"/>
      <c r="DD7" s="467"/>
      <c r="DE7" s="467"/>
      <c r="DF7" s="467"/>
      <c r="DG7" s="467"/>
      <c r="DH7" s="467"/>
      <c r="DI7" s="468"/>
      <c r="DJ7" s="185"/>
      <c r="DK7" s="185"/>
      <c r="DL7" s="185"/>
      <c r="DM7" s="185"/>
      <c r="DN7" s="185"/>
      <c r="DO7" s="185"/>
    </row>
    <row r="8" spans="1:119" ht="18.75" customHeight="1" thickBot="1" x14ac:dyDescent="0.2">
      <c r="A8" s="186"/>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635383</v>
      </c>
      <c r="BO8" s="467"/>
      <c r="BP8" s="467"/>
      <c r="BQ8" s="467"/>
      <c r="BR8" s="467"/>
      <c r="BS8" s="467"/>
      <c r="BT8" s="467"/>
      <c r="BU8" s="468"/>
      <c r="BV8" s="466">
        <v>752954</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5"/>
      <c r="DK8" s="185"/>
      <c r="DL8" s="185"/>
      <c r="DM8" s="185"/>
      <c r="DN8" s="185"/>
      <c r="DO8" s="185"/>
    </row>
    <row r="9" spans="1:119" ht="18.75" customHeight="1" thickBot="1" x14ac:dyDescent="0.2">
      <c r="A9" s="186"/>
      <c r="B9" s="608" t="s">
        <v>110</v>
      </c>
      <c r="C9" s="609"/>
      <c r="D9" s="609"/>
      <c r="E9" s="609"/>
      <c r="F9" s="609"/>
      <c r="G9" s="609"/>
      <c r="H9" s="609"/>
      <c r="I9" s="609"/>
      <c r="J9" s="609"/>
      <c r="K9" s="529"/>
      <c r="L9" s="610" t="s">
        <v>111</v>
      </c>
      <c r="M9" s="611"/>
      <c r="N9" s="611"/>
      <c r="O9" s="611"/>
      <c r="P9" s="611"/>
      <c r="Q9" s="612"/>
      <c r="R9" s="613">
        <v>6592</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-117571</v>
      </c>
      <c r="BO9" s="467"/>
      <c r="BP9" s="467"/>
      <c r="BQ9" s="467"/>
      <c r="BR9" s="467"/>
      <c r="BS9" s="467"/>
      <c r="BT9" s="467"/>
      <c r="BU9" s="468"/>
      <c r="BV9" s="466">
        <v>-13957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8.5</v>
      </c>
      <c r="CU9" s="437"/>
      <c r="CV9" s="437"/>
      <c r="CW9" s="437"/>
      <c r="CX9" s="437"/>
      <c r="CY9" s="437"/>
      <c r="CZ9" s="437"/>
      <c r="DA9" s="438"/>
      <c r="DB9" s="436">
        <v>9.4</v>
      </c>
      <c r="DC9" s="437"/>
      <c r="DD9" s="437"/>
      <c r="DE9" s="437"/>
      <c r="DF9" s="437"/>
      <c r="DG9" s="437"/>
      <c r="DH9" s="437"/>
      <c r="DI9" s="438"/>
      <c r="DJ9" s="185"/>
      <c r="DK9" s="185"/>
      <c r="DL9" s="185"/>
      <c r="DM9" s="185"/>
      <c r="DN9" s="185"/>
      <c r="DO9" s="185"/>
    </row>
    <row r="10" spans="1:119" ht="18.75" customHeight="1" thickBot="1" x14ac:dyDescent="0.2">
      <c r="A10" s="186"/>
      <c r="B10" s="608"/>
      <c r="C10" s="609"/>
      <c r="D10" s="609"/>
      <c r="E10" s="609"/>
      <c r="F10" s="609"/>
      <c r="G10" s="609"/>
      <c r="H10" s="609"/>
      <c r="I10" s="609"/>
      <c r="J10" s="609"/>
      <c r="K10" s="529"/>
      <c r="L10" s="439" t="s">
        <v>117</v>
      </c>
      <c r="M10" s="440"/>
      <c r="N10" s="440"/>
      <c r="O10" s="440"/>
      <c r="P10" s="440"/>
      <c r="Q10" s="441"/>
      <c r="R10" s="442">
        <v>6819</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5386</v>
      </c>
      <c r="BO10" s="467"/>
      <c r="BP10" s="467"/>
      <c r="BQ10" s="467"/>
      <c r="BR10" s="467"/>
      <c r="BS10" s="467"/>
      <c r="BT10" s="467"/>
      <c r="BU10" s="468"/>
      <c r="BV10" s="466">
        <v>5362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5"/>
      <c r="DK11" s="185"/>
      <c r="DL11" s="185"/>
      <c r="DM11" s="185"/>
      <c r="DN11" s="185"/>
      <c r="DO11" s="185"/>
    </row>
    <row r="12" spans="1:119" ht="18.75" customHeight="1" x14ac:dyDescent="0.15">
      <c r="A12" s="186"/>
      <c r="B12" s="582" t="s">
        <v>129</v>
      </c>
      <c r="C12" s="583"/>
      <c r="D12" s="583"/>
      <c r="E12" s="583"/>
      <c r="F12" s="583"/>
      <c r="G12" s="583"/>
      <c r="H12" s="583"/>
      <c r="I12" s="583"/>
      <c r="J12" s="583"/>
      <c r="K12" s="584"/>
      <c r="L12" s="591" t="s">
        <v>130</v>
      </c>
      <c r="M12" s="592"/>
      <c r="N12" s="592"/>
      <c r="O12" s="592"/>
      <c r="P12" s="592"/>
      <c r="Q12" s="593"/>
      <c r="R12" s="594">
        <v>6707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125</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5"/>
      <c r="DK12" s="185"/>
      <c r="DL12" s="185"/>
      <c r="DM12" s="185"/>
      <c r="DN12" s="185"/>
      <c r="DO12" s="185"/>
    </row>
    <row r="13" spans="1:119" ht="18.75" customHeight="1" x14ac:dyDescent="0.15">
      <c r="A13" s="186"/>
      <c r="B13" s="585"/>
      <c r="C13" s="586"/>
      <c r="D13" s="586"/>
      <c r="E13" s="586"/>
      <c r="F13" s="586"/>
      <c r="G13" s="586"/>
      <c r="H13" s="586"/>
      <c r="I13" s="586"/>
      <c r="J13" s="586"/>
      <c r="K13" s="587"/>
      <c r="L13" s="196"/>
      <c r="M13" s="566" t="s">
        <v>137</v>
      </c>
      <c r="N13" s="567"/>
      <c r="O13" s="567"/>
      <c r="P13" s="567"/>
      <c r="Q13" s="568"/>
      <c r="R13" s="569">
        <v>6580</v>
      </c>
      <c r="S13" s="570"/>
      <c r="T13" s="570"/>
      <c r="U13" s="570"/>
      <c r="V13" s="571"/>
      <c r="W13" s="557" t="s">
        <v>138</v>
      </c>
      <c r="X13" s="479"/>
      <c r="Y13" s="479"/>
      <c r="Z13" s="479"/>
      <c r="AA13" s="479"/>
      <c r="AB13" s="480"/>
      <c r="AC13" s="442">
        <v>809</v>
      </c>
      <c r="AD13" s="443"/>
      <c r="AE13" s="443"/>
      <c r="AF13" s="443"/>
      <c r="AG13" s="444"/>
      <c r="AH13" s="442">
        <v>844</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-112185</v>
      </c>
      <c r="BO13" s="467"/>
      <c r="BP13" s="467"/>
      <c r="BQ13" s="467"/>
      <c r="BR13" s="467"/>
      <c r="BS13" s="467"/>
      <c r="BT13" s="467"/>
      <c r="BU13" s="468"/>
      <c r="BV13" s="466">
        <v>-8595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8.4</v>
      </c>
      <c r="CU13" s="437"/>
      <c r="CV13" s="437"/>
      <c r="CW13" s="437"/>
      <c r="CX13" s="437"/>
      <c r="CY13" s="437"/>
      <c r="CZ13" s="437"/>
      <c r="DA13" s="438"/>
      <c r="DB13" s="436">
        <v>8.3000000000000007</v>
      </c>
      <c r="DC13" s="437"/>
      <c r="DD13" s="437"/>
      <c r="DE13" s="437"/>
      <c r="DF13" s="437"/>
      <c r="DG13" s="437"/>
      <c r="DH13" s="437"/>
      <c r="DI13" s="438"/>
      <c r="DJ13" s="185"/>
      <c r="DK13" s="185"/>
      <c r="DL13" s="185"/>
      <c r="DM13" s="185"/>
      <c r="DN13" s="185"/>
      <c r="DO13" s="185"/>
    </row>
    <row r="14" spans="1:119" ht="18.75" customHeight="1" thickBot="1" x14ac:dyDescent="0.2">
      <c r="A14" s="186"/>
      <c r="B14" s="585"/>
      <c r="C14" s="586"/>
      <c r="D14" s="586"/>
      <c r="E14" s="586"/>
      <c r="F14" s="586"/>
      <c r="G14" s="586"/>
      <c r="H14" s="586"/>
      <c r="I14" s="586"/>
      <c r="J14" s="586"/>
      <c r="K14" s="587"/>
      <c r="L14" s="559" t="s">
        <v>143</v>
      </c>
      <c r="M14" s="603"/>
      <c r="N14" s="603"/>
      <c r="O14" s="603"/>
      <c r="P14" s="603"/>
      <c r="Q14" s="604"/>
      <c r="R14" s="569">
        <v>6732</v>
      </c>
      <c r="S14" s="570"/>
      <c r="T14" s="570"/>
      <c r="U14" s="570"/>
      <c r="V14" s="571"/>
      <c r="W14" s="572"/>
      <c r="X14" s="482"/>
      <c r="Y14" s="482"/>
      <c r="Z14" s="482"/>
      <c r="AA14" s="482"/>
      <c r="AB14" s="483"/>
      <c r="AC14" s="562">
        <v>21.6</v>
      </c>
      <c r="AD14" s="563"/>
      <c r="AE14" s="563"/>
      <c r="AF14" s="563"/>
      <c r="AG14" s="564"/>
      <c r="AH14" s="562">
        <v>22.3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v>1.4</v>
      </c>
      <c r="DC14" s="574"/>
      <c r="DD14" s="574"/>
      <c r="DE14" s="574"/>
      <c r="DF14" s="574"/>
      <c r="DG14" s="574"/>
      <c r="DH14" s="574"/>
      <c r="DI14" s="575"/>
      <c r="DJ14" s="185"/>
      <c r="DK14" s="185"/>
      <c r="DL14" s="185"/>
      <c r="DM14" s="185"/>
      <c r="DN14" s="185"/>
      <c r="DO14" s="185"/>
    </row>
    <row r="15" spans="1:119" ht="18.75" customHeight="1" x14ac:dyDescent="0.15">
      <c r="A15" s="186"/>
      <c r="B15" s="585"/>
      <c r="C15" s="586"/>
      <c r="D15" s="586"/>
      <c r="E15" s="586"/>
      <c r="F15" s="586"/>
      <c r="G15" s="586"/>
      <c r="H15" s="586"/>
      <c r="I15" s="586"/>
      <c r="J15" s="586"/>
      <c r="K15" s="587"/>
      <c r="L15" s="196"/>
      <c r="M15" s="566" t="s">
        <v>146</v>
      </c>
      <c r="N15" s="567"/>
      <c r="O15" s="567"/>
      <c r="P15" s="567"/>
      <c r="Q15" s="568"/>
      <c r="R15" s="569">
        <v>6614</v>
      </c>
      <c r="S15" s="570"/>
      <c r="T15" s="570"/>
      <c r="U15" s="570"/>
      <c r="V15" s="571"/>
      <c r="W15" s="557" t="s">
        <v>147</v>
      </c>
      <c r="X15" s="479"/>
      <c r="Y15" s="479"/>
      <c r="Z15" s="479"/>
      <c r="AA15" s="479"/>
      <c r="AB15" s="480"/>
      <c r="AC15" s="442">
        <v>1208</v>
      </c>
      <c r="AD15" s="443"/>
      <c r="AE15" s="443"/>
      <c r="AF15" s="443"/>
      <c r="AG15" s="444"/>
      <c r="AH15" s="442">
        <v>1283</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709788</v>
      </c>
      <c r="BO15" s="462"/>
      <c r="BP15" s="462"/>
      <c r="BQ15" s="462"/>
      <c r="BR15" s="462"/>
      <c r="BS15" s="462"/>
      <c r="BT15" s="462"/>
      <c r="BU15" s="463"/>
      <c r="BV15" s="461">
        <v>685448</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32.200000000000003</v>
      </c>
      <c r="AD16" s="563"/>
      <c r="AE16" s="563"/>
      <c r="AF16" s="563"/>
      <c r="AG16" s="564"/>
      <c r="AH16" s="562">
        <v>34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2314570</v>
      </c>
      <c r="BO16" s="467"/>
      <c r="BP16" s="467"/>
      <c r="BQ16" s="467"/>
      <c r="BR16" s="467"/>
      <c r="BS16" s="467"/>
      <c r="BT16" s="467"/>
      <c r="BU16" s="468"/>
      <c r="BV16" s="466">
        <v>2260783</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
      <c r="A17" s="186"/>
      <c r="B17" s="588"/>
      <c r="C17" s="589"/>
      <c r="D17" s="589"/>
      <c r="E17" s="589"/>
      <c r="F17" s="589"/>
      <c r="G17" s="589"/>
      <c r="H17" s="589"/>
      <c r="I17" s="589"/>
      <c r="J17" s="589"/>
      <c r="K17" s="590"/>
      <c r="L17" s="201"/>
      <c r="M17" s="551" t="s">
        <v>153</v>
      </c>
      <c r="N17" s="552"/>
      <c r="O17" s="552"/>
      <c r="P17" s="552"/>
      <c r="Q17" s="553"/>
      <c r="R17" s="554" t="s">
        <v>154</v>
      </c>
      <c r="S17" s="555"/>
      <c r="T17" s="555"/>
      <c r="U17" s="555"/>
      <c r="V17" s="556"/>
      <c r="W17" s="557" t="s">
        <v>155</v>
      </c>
      <c r="X17" s="479"/>
      <c r="Y17" s="479"/>
      <c r="Z17" s="479"/>
      <c r="AA17" s="479"/>
      <c r="AB17" s="480"/>
      <c r="AC17" s="442">
        <v>1732</v>
      </c>
      <c r="AD17" s="443"/>
      <c r="AE17" s="443"/>
      <c r="AF17" s="443"/>
      <c r="AG17" s="444"/>
      <c r="AH17" s="442">
        <v>1650</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883792</v>
      </c>
      <c r="BO17" s="467"/>
      <c r="BP17" s="467"/>
      <c r="BQ17" s="467"/>
      <c r="BR17" s="467"/>
      <c r="BS17" s="467"/>
      <c r="BT17" s="467"/>
      <c r="BU17" s="468"/>
      <c r="BV17" s="466">
        <v>853750</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
      <c r="A18" s="186"/>
      <c r="B18" s="528" t="s">
        <v>157</v>
      </c>
      <c r="C18" s="529"/>
      <c r="D18" s="529"/>
      <c r="E18" s="530"/>
      <c r="F18" s="530"/>
      <c r="G18" s="530"/>
      <c r="H18" s="530"/>
      <c r="I18" s="530"/>
      <c r="J18" s="530"/>
      <c r="K18" s="530"/>
      <c r="L18" s="531">
        <v>76.790000000000006</v>
      </c>
      <c r="M18" s="531"/>
      <c r="N18" s="531"/>
      <c r="O18" s="531"/>
      <c r="P18" s="531"/>
      <c r="Q18" s="531"/>
      <c r="R18" s="532"/>
      <c r="S18" s="532"/>
      <c r="T18" s="532"/>
      <c r="U18" s="532"/>
      <c r="V18" s="533"/>
      <c r="W18" s="547"/>
      <c r="X18" s="548"/>
      <c r="Y18" s="548"/>
      <c r="Z18" s="548"/>
      <c r="AA18" s="548"/>
      <c r="AB18" s="558"/>
      <c r="AC18" s="430">
        <v>46.2</v>
      </c>
      <c r="AD18" s="431"/>
      <c r="AE18" s="431"/>
      <c r="AF18" s="431"/>
      <c r="AG18" s="534"/>
      <c r="AH18" s="430">
        <v>43.7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2013887</v>
      </c>
      <c r="BO18" s="467"/>
      <c r="BP18" s="467"/>
      <c r="BQ18" s="467"/>
      <c r="BR18" s="467"/>
      <c r="BS18" s="467"/>
      <c r="BT18" s="467"/>
      <c r="BU18" s="468"/>
      <c r="BV18" s="466">
        <v>1971489</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
      <c r="A19" s="186"/>
      <c r="B19" s="528" t="s">
        <v>159</v>
      </c>
      <c r="C19" s="529"/>
      <c r="D19" s="529"/>
      <c r="E19" s="530"/>
      <c r="F19" s="530"/>
      <c r="G19" s="530"/>
      <c r="H19" s="530"/>
      <c r="I19" s="530"/>
      <c r="J19" s="530"/>
      <c r="K19" s="530"/>
      <c r="L19" s="536">
        <v>86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4307415</v>
      </c>
      <c r="BO19" s="467"/>
      <c r="BP19" s="467"/>
      <c r="BQ19" s="467"/>
      <c r="BR19" s="467"/>
      <c r="BS19" s="467"/>
      <c r="BT19" s="467"/>
      <c r="BU19" s="468"/>
      <c r="BV19" s="466">
        <v>4254061</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
      <c r="A20" s="186"/>
      <c r="B20" s="528" t="s">
        <v>161</v>
      </c>
      <c r="C20" s="529"/>
      <c r="D20" s="529"/>
      <c r="E20" s="530"/>
      <c r="F20" s="530"/>
      <c r="G20" s="530"/>
      <c r="H20" s="530"/>
      <c r="I20" s="530"/>
      <c r="J20" s="530"/>
      <c r="K20" s="530"/>
      <c r="L20" s="536">
        <v>2054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15">
      <c r="A21" s="186"/>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
      <c r="A22" s="186"/>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15">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3602121</v>
      </c>
      <c r="BO23" s="467"/>
      <c r="BP23" s="467"/>
      <c r="BQ23" s="467"/>
      <c r="BR23" s="467"/>
      <c r="BS23" s="467"/>
      <c r="BT23" s="467"/>
      <c r="BU23" s="468"/>
      <c r="BV23" s="466">
        <v>3645395</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
      <c r="A24" s="186"/>
      <c r="B24" s="498"/>
      <c r="C24" s="499"/>
      <c r="D24" s="500"/>
      <c r="E24" s="439" t="s">
        <v>170</v>
      </c>
      <c r="F24" s="440"/>
      <c r="G24" s="440"/>
      <c r="H24" s="440"/>
      <c r="I24" s="440"/>
      <c r="J24" s="440"/>
      <c r="K24" s="441"/>
      <c r="L24" s="442">
        <v>1</v>
      </c>
      <c r="M24" s="443"/>
      <c r="N24" s="443"/>
      <c r="O24" s="443"/>
      <c r="P24" s="444"/>
      <c r="Q24" s="442">
        <v>6440</v>
      </c>
      <c r="R24" s="443"/>
      <c r="S24" s="443"/>
      <c r="T24" s="443"/>
      <c r="U24" s="443"/>
      <c r="V24" s="444"/>
      <c r="W24" s="508"/>
      <c r="X24" s="499"/>
      <c r="Y24" s="500"/>
      <c r="Z24" s="439" t="s">
        <v>171</v>
      </c>
      <c r="AA24" s="440"/>
      <c r="AB24" s="440"/>
      <c r="AC24" s="440"/>
      <c r="AD24" s="440"/>
      <c r="AE24" s="440"/>
      <c r="AF24" s="440"/>
      <c r="AG24" s="441"/>
      <c r="AH24" s="442">
        <v>67</v>
      </c>
      <c r="AI24" s="443"/>
      <c r="AJ24" s="443"/>
      <c r="AK24" s="443"/>
      <c r="AL24" s="444"/>
      <c r="AM24" s="442">
        <v>202608</v>
      </c>
      <c r="AN24" s="443"/>
      <c r="AO24" s="443"/>
      <c r="AP24" s="443"/>
      <c r="AQ24" s="443"/>
      <c r="AR24" s="444"/>
      <c r="AS24" s="442">
        <v>3024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3439394</v>
      </c>
      <c r="BO24" s="467"/>
      <c r="BP24" s="467"/>
      <c r="BQ24" s="467"/>
      <c r="BR24" s="467"/>
      <c r="BS24" s="467"/>
      <c r="BT24" s="467"/>
      <c r="BU24" s="468"/>
      <c r="BV24" s="466">
        <v>3497936</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15">
      <c r="A25" s="186"/>
      <c r="B25" s="498"/>
      <c r="C25" s="499"/>
      <c r="D25" s="500"/>
      <c r="E25" s="439" t="s">
        <v>173</v>
      </c>
      <c r="F25" s="440"/>
      <c r="G25" s="440"/>
      <c r="H25" s="440"/>
      <c r="I25" s="440"/>
      <c r="J25" s="440"/>
      <c r="K25" s="441"/>
      <c r="L25" s="442">
        <v>1</v>
      </c>
      <c r="M25" s="443"/>
      <c r="N25" s="443"/>
      <c r="O25" s="443"/>
      <c r="P25" s="444"/>
      <c r="Q25" s="442">
        <v>5480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128</v>
      </c>
      <c r="AN25" s="443"/>
      <c r="AO25" s="443"/>
      <c r="AP25" s="443"/>
      <c r="AQ25" s="443"/>
      <c r="AR25" s="444"/>
      <c r="AS25" s="442" t="s">
        <v>128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t="s">
        <v>175</v>
      </c>
      <c r="BO25" s="462"/>
      <c r="BP25" s="462"/>
      <c r="BQ25" s="462"/>
      <c r="BR25" s="462"/>
      <c r="BS25" s="462"/>
      <c r="BT25" s="462"/>
      <c r="BU25" s="463"/>
      <c r="BV25" s="461" t="s">
        <v>145</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15">
      <c r="A26" s="186"/>
      <c r="B26" s="498"/>
      <c r="C26" s="499"/>
      <c r="D26" s="500"/>
      <c r="E26" s="439" t="s">
        <v>177</v>
      </c>
      <c r="F26" s="440"/>
      <c r="G26" s="440"/>
      <c r="H26" s="440"/>
      <c r="I26" s="440"/>
      <c r="J26" s="440"/>
      <c r="K26" s="441"/>
      <c r="L26" s="442">
        <v>1</v>
      </c>
      <c r="M26" s="443"/>
      <c r="N26" s="443"/>
      <c r="O26" s="443"/>
      <c r="P26" s="444"/>
      <c r="Q26" s="442">
        <v>4840</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175</v>
      </c>
      <c r="BO26" s="467"/>
      <c r="BP26" s="467"/>
      <c r="BQ26" s="467"/>
      <c r="BR26" s="467"/>
      <c r="BS26" s="467"/>
      <c r="BT26" s="467"/>
      <c r="BU26" s="468"/>
      <c r="BV26" s="466" t="s">
        <v>175</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6"/>
      <c r="B27" s="498"/>
      <c r="C27" s="499"/>
      <c r="D27" s="500"/>
      <c r="E27" s="439" t="s">
        <v>182</v>
      </c>
      <c r="F27" s="440"/>
      <c r="G27" s="440"/>
      <c r="H27" s="440"/>
      <c r="I27" s="440"/>
      <c r="J27" s="440"/>
      <c r="K27" s="441"/>
      <c r="L27" s="442">
        <v>1</v>
      </c>
      <c r="M27" s="443"/>
      <c r="N27" s="443"/>
      <c r="O27" s="443"/>
      <c r="P27" s="444"/>
      <c r="Q27" s="442">
        <v>2550</v>
      </c>
      <c r="R27" s="443"/>
      <c r="S27" s="443"/>
      <c r="T27" s="443"/>
      <c r="U27" s="443"/>
      <c r="V27" s="444"/>
      <c r="W27" s="508"/>
      <c r="X27" s="499"/>
      <c r="Y27" s="500"/>
      <c r="Z27" s="439" t="s">
        <v>183</v>
      </c>
      <c r="AA27" s="440"/>
      <c r="AB27" s="440"/>
      <c r="AC27" s="440"/>
      <c r="AD27" s="440"/>
      <c r="AE27" s="440"/>
      <c r="AF27" s="440"/>
      <c r="AG27" s="441"/>
      <c r="AH27" s="442" t="s">
        <v>128</v>
      </c>
      <c r="AI27" s="443"/>
      <c r="AJ27" s="443"/>
      <c r="AK27" s="443"/>
      <c r="AL27" s="444"/>
      <c r="AM27" s="442" t="s">
        <v>128</v>
      </c>
      <c r="AN27" s="443"/>
      <c r="AO27" s="443"/>
      <c r="AP27" s="443"/>
      <c r="AQ27" s="443"/>
      <c r="AR27" s="444"/>
      <c r="AS27" s="442" t="s">
        <v>128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361118</v>
      </c>
      <c r="BO27" s="470"/>
      <c r="BP27" s="470"/>
      <c r="BQ27" s="470"/>
      <c r="BR27" s="470"/>
      <c r="BS27" s="470"/>
      <c r="BT27" s="470"/>
      <c r="BU27" s="471"/>
      <c r="BV27" s="469">
        <v>360068</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15">
      <c r="A28" s="186"/>
      <c r="B28" s="498"/>
      <c r="C28" s="499"/>
      <c r="D28" s="500"/>
      <c r="E28" s="439" t="s">
        <v>185</v>
      </c>
      <c r="F28" s="440"/>
      <c r="G28" s="440"/>
      <c r="H28" s="440"/>
      <c r="I28" s="440"/>
      <c r="J28" s="440"/>
      <c r="K28" s="441"/>
      <c r="L28" s="442">
        <v>1</v>
      </c>
      <c r="M28" s="443"/>
      <c r="N28" s="443"/>
      <c r="O28" s="443"/>
      <c r="P28" s="444"/>
      <c r="Q28" s="442">
        <v>1900</v>
      </c>
      <c r="R28" s="443"/>
      <c r="S28" s="443"/>
      <c r="T28" s="443"/>
      <c r="U28" s="443"/>
      <c r="V28" s="444"/>
      <c r="W28" s="508"/>
      <c r="X28" s="499"/>
      <c r="Y28" s="500"/>
      <c r="Z28" s="439" t="s">
        <v>186</v>
      </c>
      <c r="AA28" s="440"/>
      <c r="AB28" s="440"/>
      <c r="AC28" s="440"/>
      <c r="AD28" s="440"/>
      <c r="AE28" s="440"/>
      <c r="AF28" s="440"/>
      <c r="AG28" s="441"/>
      <c r="AH28" s="442" t="s">
        <v>175</v>
      </c>
      <c r="AI28" s="443"/>
      <c r="AJ28" s="443"/>
      <c r="AK28" s="443"/>
      <c r="AL28" s="444"/>
      <c r="AM28" s="442" t="s">
        <v>187</v>
      </c>
      <c r="AN28" s="443"/>
      <c r="AO28" s="443"/>
      <c r="AP28" s="443"/>
      <c r="AQ28" s="443"/>
      <c r="AR28" s="444"/>
      <c r="AS28" s="442" t="s">
        <v>128</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1202218</v>
      </c>
      <c r="BO28" s="462"/>
      <c r="BP28" s="462"/>
      <c r="BQ28" s="462"/>
      <c r="BR28" s="462"/>
      <c r="BS28" s="462"/>
      <c r="BT28" s="462"/>
      <c r="BU28" s="463"/>
      <c r="BV28" s="461">
        <v>1196832</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15">
      <c r="A29" s="186"/>
      <c r="B29" s="498"/>
      <c r="C29" s="499"/>
      <c r="D29" s="500"/>
      <c r="E29" s="439" t="s">
        <v>189</v>
      </c>
      <c r="F29" s="440"/>
      <c r="G29" s="440"/>
      <c r="H29" s="440"/>
      <c r="I29" s="440"/>
      <c r="J29" s="440"/>
      <c r="K29" s="441"/>
      <c r="L29" s="442">
        <v>12</v>
      </c>
      <c r="M29" s="443"/>
      <c r="N29" s="443"/>
      <c r="O29" s="443"/>
      <c r="P29" s="444"/>
      <c r="Q29" s="442">
        <v>1558</v>
      </c>
      <c r="R29" s="443"/>
      <c r="S29" s="443"/>
      <c r="T29" s="443"/>
      <c r="U29" s="443"/>
      <c r="V29" s="444"/>
      <c r="W29" s="509"/>
      <c r="X29" s="510"/>
      <c r="Y29" s="511"/>
      <c r="Z29" s="439" t="s">
        <v>190</v>
      </c>
      <c r="AA29" s="440"/>
      <c r="AB29" s="440"/>
      <c r="AC29" s="440"/>
      <c r="AD29" s="440"/>
      <c r="AE29" s="440"/>
      <c r="AF29" s="440"/>
      <c r="AG29" s="441"/>
      <c r="AH29" s="442">
        <v>67</v>
      </c>
      <c r="AI29" s="443"/>
      <c r="AJ29" s="443"/>
      <c r="AK29" s="443"/>
      <c r="AL29" s="444"/>
      <c r="AM29" s="442">
        <v>202608</v>
      </c>
      <c r="AN29" s="443"/>
      <c r="AO29" s="443"/>
      <c r="AP29" s="443"/>
      <c r="AQ29" s="443"/>
      <c r="AR29" s="444"/>
      <c r="AS29" s="442">
        <v>3024</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604964</v>
      </c>
      <c r="BO29" s="467"/>
      <c r="BP29" s="467"/>
      <c r="BQ29" s="467"/>
      <c r="BR29" s="467"/>
      <c r="BS29" s="467"/>
      <c r="BT29" s="467"/>
      <c r="BU29" s="468"/>
      <c r="BV29" s="466">
        <v>603711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188729</v>
      </c>
      <c r="BO30" s="470"/>
      <c r="BP30" s="470"/>
      <c r="BQ30" s="470"/>
      <c r="BR30" s="470"/>
      <c r="BS30" s="470"/>
      <c r="BT30" s="470"/>
      <c r="BU30" s="471"/>
      <c r="BV30" s="469">
        <v>186381</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9" t="s">
        <v>199</v>
      </c>
      <c r="D33" s="429"/>
      <c r="E33" s="428" t="s">
        <v>200</v>
      </c>
      <c r="F33" s="428"/>
      <c r="G33" s="428"/>
      <c r="H33" s="428"/>
      <c r="I33" s="428"/>
      <c r="J33" s="428"/>
      <c r="K33" s="428"/>
      <c r="L33" s="428"/>
      <c r="M33" s="428"/>
      <c r="N33" s="428"/>
      <c r="O33" s="428"/>
      <c r="P33" s="428"/>
      <c r="Q33" s="428"/>
      <c r="R33" s="428"/>
      <c r="S33" s="428"/>
      <c r="T33" s="215"/>
      <c r="U33" s="429" t="s">
        <v>201</v>
      </c>
      <c r="V33" s="429"/>
      <c r="W33" s="428" t="s">
        <v>202</v>
      </c>
      <c r="X33" s="428"/>
      <c r="Y33" s="428"/>
      <c r="Z33" s="428"/>
      <c r="AA33" s="428"/>
      <c r="AB33" s="428"/>
      <c r="AC33" s="428"/>
      <c r="AD33" s="428"/>
      <c r="AE33" s="428"/>
      <c r="AF33" s="428"/>
      <c r="AG33" s="428"/>
      <c r="AH33" s="428"/>
      <c r="AI33" s="428"/>
      <c r="AJ33" s="428"/>
      <c r="AK33" s="428"/>
      <c r="AL33" s="215"/>
      <c r="AM33" s="429" t="s">
        <v>199</v>
      </c>
      <c r="AN33" s="429"/>
      <c r="AO33" s="428" t="s">
        <v>202</v>
      </c>
      <c r="AP33" s="428"/>
      <c r="AQ33" s="428"/>
      <c r="AR33" s="428"/>
      <c r="AS33" s="428"/>
      <c r="AT33" s="428"/>
      <c r="AU33" s="428"/>
      <c r="AV33" s="428"/>
      <c r="AW33" s="428"/>
      <c r="AX33" s="428"/>
      <c r="AY33" s="428"/>
      <c r="AZ33" s="428"/>
      <c r="BA33" s="428"/>
      <c r="BB33" s="428"/>
      <c r="BC33" s="428"/>
      <c r="BD33" s="216"/>
      <c r="BE33" s="428" t="s">
        <v>203</v>
      </c>
      <c r="BF33" s="428"/>
      <c r="BG33" s="428" t="s">
        <v>204</v>
      </c>
      <c r="BH33" s="428"/>
      <c r="BI33" s="428"/>
      <c r="BJ33" s="428"/>
      <c r="BK33" s="428"/>
      <c r="BL33" s="428"/>
      <c r="BM33" s="428"/>
      <c r="BN33" s="428"/>
      <c r="BO33" s="428"/>
      <c r="BP33" s="428"/>
      <c r="BQ33" s="428"/>
      <c r="BR33" s="428"/>
      <c r="BS33" s="428"/>
      <c r="BT33" s="428"/>
      <c r="BU33" s="428"/>
      <c r="BV33" s="216"/>
      <c r="BW33" s="429" t="s">
        <v>203</v>
      </c>
      <c r="BX33" s="429"/>
      <c r="BY33" s="428" t="s">
        <v>205</v>
      </c>
      <c r="BZ33" s="428"/>
      <c r="CA33" s="428"/>
      <c r="CB33" s="428"/>
      <c r="CC33" s="428"/>
      <c r="CD33" s="428"/>
      <c r="CE33" s="428"/>
      <c r="CF33" s="428"/>
      <c r="CG33" s="428"/>
      <c r="CH33" s="428"/>
      <c r="CI33" s="428"/>
      <c r="CJ33" s="428"/>
      <c r="CK33" s="428"/>
      <c r="CL33" s="428"/>
      <c r="CM33" s="428"/>
      <c r="CN33" s="215"/>
      <c r="CO33" s="429" t="s">
        <v>206</v>
      </c>
      <c r="CP33" s="429"/>
      <c r="CQ33" s="428" t="s">
        <v>207</v>
      </c>
      <c r="CR33" s="428"/>
      <c r="CS33" s="428"/>
      <c r="CT33" s="428"/>
      <c r="CU33" s="428"/>
      <c r="CV33" s="428"/>
      <c r="CW33" s="428"/>
      <c r="CX33" s="428"/>
      <c r="CY33" s="428"/>
      <c r="CZ33" s="428"/>
      <c r="DA33" s="428"/>
      <c r="DB33" s="428"/>
      <c r="DC33" s="428"/>
      <c r="DD33" s="428"/>
      <c r="DE33" s="428"/>
      <c r="DF33" s="215"/>
      <c r="DG33" s="427" t="s">
        <v>208</v>
      </c>
      <c r="DH33" s="427"/>
      <c r="DI33" s="217"/>
      <c r="DJ33" s="185"/>
      <c r="DK33" s="185"/>
      <c r="DL33" s="185"/>
      <c r="DM33" s="185"/>
      <c r="DN33" s="185"/>
      <c r="DO33" s="185"/>
    </row>
    <row r="34" spans="1:119" ht="32.25" customHeight="1" x14ac:dyDescent="0.15">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3"/>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3"/>
      <c r="BE34" s="425" t="str">
        <f>IF(BG34="","",MAX(C34:D43,U34:V43,AM34:AN43)+1)</f>
        <v/>
      </c>
      <c r="BF34" s="425"/>
      <c r="BG34" s="424"/>
      <c r="BH34" s="424"/>
      <c r="BI34" s="424"/>
      <c r="BJ34" s="424"/>
      <c r="BK34" s="424"/>
      <c r="BL34" s="424"/>
      <c r="BM34" s="424"/>
      <c r="BN34" s="424"/>
      <c r="BO34" s="424"/>
      <c r="BP34" s="424"/>
      <c r="BQ34" s="424"/>
      <c r="BR34" s="424"/>
      <c r="BS34" s="424"/>
      <c r="BT34" s="424"/>
      <c r="BU34" s="424"/>
      <c r="BV34" s="213"/>
      <c r="BW34" s="425">
        <f>IF(BY34="","",MAX(C34:D43,U34:V43,AM34:AN43,BE34:BF43)+1)</f>
        <v>7</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3"/>
      <c r="CO34" s="425">
        <f>IF(CQ34="","",MAX(C34:D43,U34:V43,AM34:AN43,BE34:BF43,BW34:BX43)+1)</f>
        <v>17</v>
      </c>
      <c r="CP34" s="425"/>
      <c r="CQ34" s="424" t="str">
        <f>IF('各会計、関係団体の財政状況及び健全化判断比率'!BS7="","",'各会計、関係団体の財政状況及び健全化判断比率'!BS7)</f>
        <v>株式会社　豊かな丘</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15">
      <c r="A35" s="186"/>
      <c r="B35" s="212"/>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3"/>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3"/>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8</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3"/>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15">
      <c r="A36" s="186"/>
      <c r="B36" s="212"/>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3"/>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9</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3"/>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15">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10</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3"/>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15">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11</v>
      </c>
      <c r="BX38" s="425"/>
      <c r="BY38" s="424" t="str">
        <f>IF('各会計、関係団体の財政状況及び健全化判断比率'!B72="","",'各会計、関係団体の財政状況及び健全化判断比率'!B72)</f>
        <v>長野県市町村総合事務組合（一般会計）</v>
      </c>
      <c r="BZ38" s="424"/>
      <c r="CA38" s="424"/>
      <c r="CB38" s="424"/>
      <c r="CC38" s="424"/>
      <c r="CD38" s="424"/>
      <c r="CE38" s="424"/>
      <c r="CF38" s="424"/>
      <c r="CG38" s="424"/>
      <c r="CH38" s="424"/>
      <c r="CI38" s="424"/>
      <c r="CJ38" s="424"/>
      <c r="CK38" s="424"/>
      <c r="CL38" s="424"/>
      <c r="CM38" s="424"/>
      <c r="CN38" s="213"/>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15">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12</v>
      </c>
      <c r="BX39" s="425"/>
      <c r="BY39" s="424" t="str">
        <f>IF('各会計、関係団体の財政状況及び健全化判断比率'!B73="","",'各会計、関係団体の財政状況及び健全化判断比率'!B73)</f>
        <v>長野県市町村総合事務組合（非常勤職員公務災害補償特別会計）</v>
      </c>
      <c r="BZ39" s="424"/>
      <c r="CA39" s="424"/>
      <c r="CB39" s="424"/>
      <c r="CC39" s="424"/>
      <c r="CD39" s="424"/>
      <c r="CE39" s="424"/>
      <c r="CF39" s="424"/>
      <c r="CG39" s="424"/>
      <c r="CH39" s="424"/>
      <c r="CI39" s="424"/>
      <c r="CJ39" s="424"/>
      <c r="CK39" s="424"/>
      <c r="CL39" s="424"/>
      <c r="CM39" s="424"/>
      <c r="CN39" s="213"/>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15">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13</v>
      </c>
      <c r="BX40" s="425"/>
      <c r="BY40" s="424" t="str">
        <f>IF('各会計、関係団体の財政状況及び健全化判断比率'!B74="","",'各会計、関係団体の財政状況及び健全化判断比率'!B74)</f>
        <v>下伊那郡町村総合事務組合</v>
      </c>
      <c r="BZ40" s="424"/>
      <c r="CA40" s="424"/>
      <c r="CB40" s="424"/>
      <c r="CC40" s="424"/>
      <c r="CD40" s="424"/>
      <c r="CE40" s="424"/>
      <c r="CF40" s="424"/>
      <c r="CG40" s="424"/>
      <c r="CH40" s="424"/>
      <c r="CI40" s="424"/>
      <c r="CJ40" s="424"/>
      <c r="CK40" s="424"/>
      <c r="CL40" s="424"/>
      <c r="CM40" s="424"/>
      <c r="CN40" s="213"/>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15">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14</v>
      </c>
      <c r="BX41" s="425"/>
      <c r="BY41" s="424" t="str">
        <f>IF('各会計、関係団体の財政状況及び健全化判断比率'!B75="","",'各会計、関係団体の財政状況及び健全化判断比率'!B75)</f>
        <v>下伊那自治センター組合</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15">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15</v>
      </c>
      <c r="BX42" s="425"/>
      <c r="BY42" s="424" t="str">
        <f>IF('各会計、関係団体の財政状況及び健全化判断比率'!B76="","",'各会計、関係団体の財政状況及び健全化判断比率'!B76)</f>
        <v>下伊那郡土木技術センター組合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15">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16</v>
      </c>
      <c r="BX43" s="425"/>
      <c r="BY43" s="424" t="str">
        <f>IF('各会計、関係団体の財政状況及び健全化判断比率'!B77="","",'各会計、関係団体の財政状況及び健全化判断比率'!B77)</f>
        <v>南信地域町村交通災害共済事務組合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sheetData>
  <sheetProtection algorithmName="SHA-512" hashValue="c7M/bimX9WIByU5aPBexBL8awC3WOq75gj4XEjcFAGAun3JIKRWA7xRjDK0f4L6CzmmfWQ45mWdyjBFIZqfqlg==" saltValue="R2vCYF524OWQ7qlk4Mc1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4" t="s">
        <v>569</v>
      </c>
      <c r="D34" s="1254"/>
      <c r="E34" s="1255"/>
      <c r="F34" s="32">
        <v>36.44</v>
      </c>
      <c r="G34" s="33">
        <v>28.9</v>
      </c>
      <c r="H34" s="33">
        <v>30.27</v>
      </c>
      <c r="I34" s="33">
        <v>29.58</v>
      </c>
      <c r="J34" s="34">
        <v>24.7</v>
      </c>
      <c r="K34" s="22"/>
      <c r="L34" s="22"/>
      <c r="M34" s="22"/>
      <c r="N34" s="22"/>
      <c r="O34" s="22"/>
      <c r="P34" s="22"/>
    </row>
    <row r="35" spans="1:16" ht="39" customHeight="1" x14ac:dyDescent="0.15">
      <c r="A35" s="22"/>
      <c r="B35" s="35"/>
      <c r="C35" s="1248" t="s">
        <v>570</v>
      </c>
      <c r="D35" s="1249"/>
      <c r="E35" s="1250"/>
      <c r="F35" s="36" t="s">
        <v>519</v>
      </c>
      <c r="G35" s="37" t="s">
        <v>519</v>
      </c>
      <c r="H35" s="37">
        <v>6.46</v>
      </c>
      <c r="I35" s="37">
        <v>7.43</v>
      </c>
      <c r="J35" s="38">
        <v>8.1</v>
      </c>
      <c r="K35" s="22"/>
      <c r="L35" s="22"/>
      <c r="M35" s="22"/>
      <c r="N35" s="22"/>
      <c r="O35" s="22"/>
      <c r="P35" s="22"/>
    </row>
    <row r="36" spans="1:16" ht="39" customHeight="1" x14ac:dyDescent="0.15">
      <c r="A36" s="22"/>
      <c r="B36" s="35"/>
      <c r="C36" s="1248" t="s">
        <v>571</v>
      </c>
      <c r="D36" s="1249"/>
      <c r="E36" s="1250"/>
      <c r="F36" s="36">
        <v>0.98</v>
      </c>
      <c r="G36" s="37">
        <v>2.25</v>
      </c>
      <c r="H36" s="37">
        <v>4.3899999999999997</v>
      </c>
      <c r="I36" s="37">
        <v>4.67</v>
      </c>
      <c r="J36" s="38">
        <v>5</v>
      </c>
      <c r="K36" s="22"/>
      <c r="L36" s="22"/>
      <c r="M36" s="22"/>
      <c r="N36" s="22"/>
      <c r="O36" s="22"/>
      <c r="P36" s="22"/>
    </row>
    <row r="37" spans="1:16" ht="39" customHeight="1" x14ac:dyDescent="0.15">
      <c r="A37" s="22"/>
      <c r="B37" s="35"/>
      <c r="C37" s="1248" t="s">
        <v>572</v>
      </c>
      <c r="D37" s="1249"/>
      <c r="E37" s="1250"/>
      <c r="F37" s="36" t="s">
        <v>519</v>
      </c>
      <c r="G37" s="37" t="s">
        <v>519</v>
      </c>
      <c r="H37" s="37" t="s">
        <v>519</v>
      </c>
      <c r="I37" s="37" t="s">
        <v>519</v>
      </c>
      <c r="J37" s="38">
        <v>3.03</v>
      </c>
      <c r="K37" s="22"/>
      <c r="L37" s="22"/>
      <c r="M37" s="22"/>
      <c r="N37" s="22"/>
      <c r="O37" s="22"/>
      <c r="P37" s="22"/>
    </row>
    <row r="38" spans="1:16" ht="39" customHeight="1" x14ac:dyDescent="0.15">
      <c r="A38" s="22"/>
      <c r="B38" s="35"/>
      <c r="C38" s="1248" t="s">
        <v>573</v>
      </c>
      <c r="D38" s="1249"/>
      <c r="E38" s="1250"/>
      <c r="F38" s="36">
        <v>1.44</v>
      </c>
      <c r="G38" s="37">
        <v>2.25</v>
      </c>
      <c r="H38" s="37">
        <v>2.4900000000000002</v>
      </c>
      <c r="I38" s="37">
        <v>2.6</v>
      </c>
      <c r="J38" s="38">
        <v>1.53</v>
      </c>
      <c r="K38" s="22"/>
      <c r="L38" s="22"/>
      <c r="M38" s="22"/>
      <c r="N38" s="22"/>
      <c r="O38" s="22"/>
      <c r="P38" s="22"/>
    </row>
    <row r="39" spans="1:16" ht="39" customHeight="1" x14ac:dyDescent="0.15">
      <c r="A39" s="22"/>
      <c r="B39" s="35"/>
      <c r="C39" s="1248" t="s">
        <v>574</v>
      </c>
      <c r="D39" s="1249"/>
      <c r="E39" s="1250"/>
      <c r="F39" s="36">
        <v>0</v>
      </c>
      <c r="G39" s="37">
        <v>0</v>
      </c>
      <c r="H39" s="37">
        <v>0</v>
      </c>
      <c r="I39" s="37">
        <v>0</v>
      </c>
      <c r="J39" s="38">
        <v>0</v>
      </c>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575</v>
      </c>
      <c r="D42" s="1249"/>
      <c r="E42" s="1250"/>
      <c r="F42" s="36" t="s">
        <v>519</v>
      </c>
      <c r="G42" s="37" t="s">
        <v>519</v>
      </c>
      <c r="H42" s="37" t="s">
        <v>519</v>
      </c>
      <c r="I42" s="37" t="s">
        <v>519</v>
      </c>
      <c r="J42" s="38" t="s">
        <v>519</v>
      </c>
      <c r="K42" s="22"/>
      <c r="L42" s="22"/>
      <c r="M42" s="22"/>
      <c r="N42" s="22"/>
      <c r="O42" s="22"/>
      <c r="P42" s="22"/>
    </row>
    <row r="43" spans="1:16" ht="39" customHeight="1" thickBot="1" x14ac:dyDescent="0.2">
      <c r="A43" s="22"/>
      <c r="B43" s="40"/>
      <c r="C43" s="1251" t="s">
        <v>576</v>
      </c>
      <c r="D43" s="1252"/>
      <c r="E43" s="1253"/>
      <c r="F43" s="41">
        <v>2.02</v>
      </c>
      <c r="G43" s="42">
        <v>5.75</v>
      </c>
      <c r="H43" s="42">
        <v>1.89</v>
      </c>
      <c r="I43" s="42">
        <v>7.02</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a8STuCC2OCdIaJTAsqYHUJskoITignYk6JW9NS+gg1ZmZJ1IdFXArH58zaqsA+f5Bj8paDTk4D3BvKbKc3bg==" saltValue="WVMnD7c06FrhUR22vtj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6"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4" t="s">
        <v>10</v>
      </c>
      <c r="C45" s="1275"/>
      <c r="D45" s="58"/>
      <c r="E45" s="1280" t="s">
        <v>11</v>
      </c>
      <c r="F45" s="1280"/>
      <c r="G45" s="1280"/>
      <c r="H45" s="1280"/>
      <c r="I45" s="1280"/>
      <c r="J45" s="1281"/>
      <c r="K45" s="59">
        <v>382</v>
      </c>
      <c r="L45" s="60">
        <v>400</v>
      </c>
      <c r="M45" s="60">
        <v>404</v>
      </c>
      <c r="N45" s="60">
        <v>411</v>
      </c>
      <c r="O45" s="61">
        <v>368</v>
      </c>
      <c r="P45" s="48"/>
      <c r="Q45" s="48"/>
      <c r="R45" s="48"/>
      <c r="S45" s="48"/>
      <c r="T45" s="48"/>
      <c r="U45" s="48"/>
    </row>
    <row r="46" spans="1:21" ht="30.75" customHeight="1" x14ac:dyDescent="0.15">
      <c r="A46" s="48"/>
      <c r="B46" s="1276"/>
      <c r="C46" s="1277"/>
      <c r="D46" s="62"/>
      <c r="E46" s="1258" t="s">
        <v>12</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76"/>
      <c r="C47" s="1277"/>
      <c r="D47" s="62"/>
      <c r="E47" s="1258" t="s">
        <v>13</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76"/>
      <c r="C48" s="1277"/>
      <c r="D48" s="62"/>
      <c r="E48" s="1258" t="s">
        <v>14</v>
      </c>
      <c r="F48" s="1258"/>
      <c r="G48" s="1258"/>
      <c r="H48" s="1258"/>
      <c r="I48" s="1258"/>
      <c r="J48" s="1259"/>
      <c r="K48" s="63">
        <v>161</v>
      </c>
      <c r="L48" s="64">
        <v>192</v>
      </c>
      <c r="M48" s="64">
        <v>195</v>
      </c>
      <c r="N48" s="64">
        <v>198</v>
      </c>
      <c r="O48" s="65">
        <v>202</v>
      </c>
      <c r="P48" s="48"/>
      <c r="Q48" s="48"/>
      <c r="R48" s="48"/>
      <c r="S48" s="48"/>
      <c r="T48" s="48"/>
      <c r="U48" s="48"/>
    </row>
    <row r="49" spans="1:21" ht="30.75" customHeight="1" x14ac:dyDescent="0.15">
      <c r="A49" s="48"/>
      <c r="B49" s="1276"/>
      <c r="C49" s="1277"/>
      <c r="D49" s="62"/>
      <c r="E49" s="1258" t="s">
        <v>15</v>
      </c>
      <c r="F49" s="1258"/>
      <c r="G49" s="1258"/>
      <c r="H49" s="1258"/>
      <c r="I49" s="1258"/>
      <c r="J49" s="1259"/>
      <c r="K49" s="63">
        <v>7</v>
      </c>
      <c r="L49" s="64">
        <v>7</v>
      </c>
      <c r="M49" s="64">
        <v>7</v>
      </c>
      <c r="N49" s="64">
        <v>2</v>
      </c>
      <c r="O49" s="65">
        <v>3</v>
      </c>
      <c r="P49" s="48"/>
      <c r="Q49" s="48"/>
      <c r="R49" s="48"/>
      <c r="S49" s="48"/>
      <c r="T49" s="48"/>
      <c r="U49" s="48"/>
    </row>
    <row r="50" spans="1:21" ht="30.75" customHeight="1" x14ac:dyDescent="0.15">
      <c r="A50" s="48"/>
      <c r="B50" s="1276"/>
      <c r="C50" s="1277"/>
      <c r="D50" s="62"/>
      <c r="E50" s="1258" t="s">
        <v>16</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15">
      <c r="A51" s="48"/>
      <c r="B51" s="1278"/>
      <c r="C51" s="1279"/>
      <c r="D51" s="66"/>
      <c r="E51" s="1258" t="s">
        <v>17</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56" t="s">
        <v>18</v>
      </c>
      <c r="C52" s="1257"/>
      <c r="D52" s="66"/>
      <c r="E52" s="1258" t="s">
        <v>19</v>
      </c>
      <c r="F52" s="1258"/>
      <c r="G52" s="1258"/>
      <c r="H52" s="1258"/>
      <c r="I52" s="1258"/>
      <c r="J52" s="1259"/>
      <c r="K52" s="63">
        <v>440</v>
      </c>
      <c r="L52" s="64">
        <v>435</v>
      </c>
      <c r="M52" s="64">
        <v>426</v>
      </c>
      <c r="N52" s="64">
        <v>423</v>
      </c>
      <c r="O52" s="65">
        <v>394</v>
      </c>
      <c r="P52" s="48"/>
      <c r="Q52" s="48"/>
      <c r="R52" s="48"/>
      <c r="S52" s="48"/>
      <c r="T52" s="48"/>
      <c r="U52" s="48"/>
    </row>
    <row r="53" spans="1:21" ht="30.75" customHeight="1" thickBot="1" x14ac:dyDescent="0.2">
      <c r="A53" s="48"/>
      <c r="B53" s="1260" t="s">
        <v>20</v>
      </c>
      <c r="C53" s="1261"/>
      <c r="D53" s="67"/>
      <c r="E53" s="1262" t="s">
        <v>21</v>
      </c>
      <c r="F53" s="1262"/>
      <c r="G53" s="1262"/>
      <c r="H53" s="1262"/>
      <c r="I53" s="1262"/>
      <c r="J53" s="1263"/>
      <c r="K53" s="68">
        <v>110</v>
      </c>
      <c r="L53" s="69">
        <v>164</v>
      </c>
      <c r="M53" s="69">
        <v>180</v>
      </c>
      <c r="N53" s="69">
        <v>188</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4" t="s">
        <v>24</v>
      </c>
      <c r="C57" s="1265"/>
      <c r="D57" s="1268" t="s">
        <v>25</v>
      </c>
      <c r="E57" s="1269"/>
      <c r="F57" s="1269"/>
      <c r="G57" s="1269"/>
      <c r="H57" s="1269"/>
      <c r="I57" s="1269"/>
      <c r="J57" s="1270"/>
      <c r="K57" s="385" t="s">
        <v>598</v>
      </c>
      <c r="L57" s="83" t="s">
        <v>597</v>
      </c>
      <c r="M57" s="83" t="s">
        <v>597</v>
      </c>
      <c r="N57" s="83" t="s">
        <v>597</v>
      </c>
      <c r="O57" s="84" t="s">
        <v>597</v>
      </c>
    </row>
    <row r="58" spans="1:21" ht="31.5" customHeight="1" thickBot="1" x14ac:dyDescent="0.2">
      <c r="B58" s="1266"/>
      <c r="C58" s="1267"/>
      <c r="D58" s="1271" t="s">
        <v>26</v>
      </c>
      <c r="E58" s="1272"/>
      <c r="F58" s="1272"/>
      <c r="G58" s="1272"/>
      <c r="H58" s="1272"/>
      <c r="I58" s="1272"/>
      <c r="J58" s="1273"/>
      <c r="K58" s="85" t="s">
        <v>597</v>
      </c>
      <c r="L58" s="86" t="s">
        <v>597</v>
      </c>
      <c r="M58" s="86" t="s">
        <v>597</v>
      </c>
      <c r="N58" s="86" t="s">
        <v>597</v>
      </c>
      <c r="O58" s="87" t="s">
        <v>597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fdMuWH/oMpVgfl4cy/nuw+pv5ZKwkiqr9LWjbSN4BmjhD9of7zhSpm5SSmJBSZZ9T+hLYlMceykmtxG/xzTQ==" saltValue="d1F9hRCbyqwNc1o2KYCK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tint="-4.9989318521683403E-2"/>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94" t="s">
        <v>29</v>
      </c>
      <c r="C41" s="1295"/>
      <c r="D41" s="101"/>
      <c r="E41" s="1296" t="s">
        <v>30</v>
      </c>
      <c r="F41" s="1296"/>
      <c r="G41" s="1296"/>
      <c r="H41" s="1297"/>
      <c r="I41" s="102">
        <v>3621</v>
      </c>
      <c r="J41" s="103">
        <v>3398</v>
      </c>
      <c r="K41" s="103">
        <v>3676</v>
      </c>
      <c r="L41" s="103">
        <v>3645</v>
      </c>
      <c r="M41" s="104">
        <v>3602</v>
      </c>
    </row>
    <row r="42" spans="2:13" ht="27.75" customHeight="1" x14ac:dyDescent="0.15">
      <c r="B42" s="1284"/>
      <c r="C42" s="1285"/>
      <c r="D42" s="105"/>
      <c r="E42" s="1288" t="s">
        <v>31</v>
      </c>
      <c r="F42" s="1288"/>
      <c r="G42" s="1288"/>
      <c r="H42" s="1289"/>
      <c r="I42" s="106" t="s">
        <v>519</v>
      </c>
      <c r="J42" s="107" t="s">
        <v>519</v>
      </c>
      <c r="K42" s="107" t="s">
        <v>519</v>
      </c>
      <c r="L42" s="107" t="s">
        <v>519</v>
      </c>
      <c r="M42" s="108" t="s">
        <v>519</v>
      </c>
    </row>
    <row r="43" spans="2:13" ht="27.75" customHeight="1" x14ac:dyDescent="0.15">
      <c r="B43" s="1284"/>
      <c r="C43" s="1285"/>
      <c r="D43" s="105"/>
      <c r="E43" s="1288" t="s">
        <v>32</v>
      </c>
      <c r="F43" s="1288"/>
      <c r="G43" s="1288"/>
      <c r="H43" s="1289"/>
      <c r="I43" s="106">
        <v>1380</v>
      </c>
      <c r="J43" s="107">
        <v>1374</v>
      </c>
      <c r="K43" s="107">
        <v>1474</v>
      </c>
      <c r="L43" s="107">
        <v>1396</v>
      </c>
      <c r="M43" s="108">
        <v>1267</v>
      </c>
    </row>
    <row r="44" spans="2:13" ht="27.75" customHeight="1" x14ac:dyDescent="0.15">
      <c r="B44" s="1284"/>
      <c r="C44" s="1285"/>
      <c r="D44" s="105"/>
      <c r="E44" s="1288" t="s">
        <v>33</v>
      </c>
      <c r="F44" s="1288"/>
      <c r="G44" s="1288"/>
      <c r="H44" s="1289"/>
      <c r="I44" s="106">
        <v>37</v>
      </c>
      <c r="J44" s="107">
        <v>86</v>
      </c>
      <c r="K44" s="107">
        <v>179</v>
      </c>
      <c r="L44" s="107">
        <v>142</v>
      </c>
      <c r="M44" s="108">
        <v>140</v>
      </c>
    </row>
    <row r="45" spans="2:13" ht="27.75" customHeight="1" x14ac:dyDescent="0.15">
      <c r="B45" s="1284"/>
      <c r="C45" s="1285"/>
      <c r="D45" s="105"/>
      <c r="E45" s="1288" t="s">
        <v>34</v>
      </c>
      <c r="F45" s="1288"/>
      <c r="G45" s="1288"/>
      <c r="H45" s="1289"/>
      <c r="I45" s="106">
        <v>710</v>
      </c>
      <c r="J45" s="107">
        <v>711</v>
      </c>
      <c r="K45" s="107">
        <v>678</v>
      </c>
      <c r="L45" s="107">
        <v>679</v>
      </c>
      <c r="M45" s="108">
        <v>688</v>
      </c>
    </row>
    <row r="46" spans="2:13" ht="27.75" customHeight="1" x14ac:dyDescent="0.15">
      <c r="B46" s="1284"/>
      <c r="C46" s="1285"/>
      <c r="D46" s="109"/>
      <c r="E46" s="1288" t="s">
        <v>35</v>
      </c>
      <c r="F46" s="1288"/>
      <c r="G46" s="1288"/>
      <c r="H46" s="1289"/>
      <c r="I46" s="106" t="s">
        <v>519</v>
      </c>
      <c r="J46" s="107" t="s">
        <v>519</v>
      </c>
      <c r="K46" s="107" t="s">
        <v>519</v>
      </c>
      <c r="L46" s="107" t="s">
        <v>519</v>
      </c>
      <c r="M46" s="108" t="s">
        <v>519</v>
      </c>
    </row>
    <row r="47" spans="2:13" ht="27.75" customHeight="1" x14ac:dyDescent="0.15">
      <c r="B47" s="1284"/>
      <c r="C47" s="1285"/>
      <c r="D47" s="110"/>
      <c r="E47" s="1298" t="s">
        <v>36</v>
      </c>
      <c r="F47" s="1299"/>
      <c r="G47" s="1299"/>
      <c r="H47" s="1300"/>
      <c r="I47" s="106" t="s">
        <v>519</v>
      </c>
      <c r="J47" s="107" t="s">
        <v>519</v>
      </c>
      <c r="K47" s="107" t="s">
        <v>519</v>
      </c>
      <c r="L47" s="107" t="s">
        <v>519</v>
      </c>
      <c r="M47" s="108" t="s">
        <v>519</v>
      </c>
    </row>
    <row r="48" spans="2:13" ht="27.75" customHeight="1" x14ac:dyDescent="0.15">
      <c r="B48" s="1284"/>
      <c r="C48" s="1285"/>
      <c r="D48" s="105"/>
      <c r="E48" s="1288" t="s">
        <v>37</v>
      </c>
      <c r="F48" s="1288"/>
      <c r="G48" s="1288"/>
      <c r="H48" s="1289"/>
      <c r="I48" s="106" t="s">
        <v>519</v>
      </c>
      <c r="J48" s="107" t="s">
        <v>519</v>
      </c>
      <c r="K48" s="107" t="s">
        <v>519</v>
      </c>
      <c r="L48" s="107" t="s">
        <v>519</v>
      </c>
      <c r="M48" s="108" t="s">
        <v>519</v>
      </c>
    </row>
    <row r="49" spans="2:13" ht="27.75" customHeight="1" x14ac:dyDescent="0.15">
      <c r="B49" s="1286"/>
      <c r="C49" s="1287"/>
      <c r="D49" s="105"/>
      <c r="E49" s="1288" t="s">
        <v>38</v>
      </c>
      <c r="F49" s="1288"/>
      <c r="G49" s="1288"/>
      <c r="H49" s="1289"/>
      <c r="I49" s="106" t="s">
        <v>519</v>
      </c>
      <c r="J49" s="107" t="s">
        <v>519</v>
      </c>
      <c r="K49" s="107" t="s">
        <v>519</v>
      </c>
      <c r="L49" s="107" t="s">
        <v>519</v>
      </c>
      <c r="M49" s="108" t="s">
        <v>519</v>
      </c>
    </row>
    <row r="50" spans="2:13" ht="27.75" customHeight="1" x14ac:dyDescent="0.15">
      <c r="B50" s="1282" t="s">
        <v>39</v>
      </c>
      <c r="C50" s="1283"/>
      <c r="D50" s="111"/>
      <c r="E50" s="1288" t="s">
        <v>40</v>
      </c>
      <c r="F50" s="1288"/>
      <c r="G50" s="1288"/>
      <c r="H50" s="1289"/>
      <c r="I50" s="106">
        <v>2296</v>
      </c>
      <c r="J50" s="107">
        <v>2290</v>
      </c>
      <c r="K50" s="107">
        <v>2297</v>
      </c>
      <c r="L50" s="107">
        <v>2305</v>
      </c>
      <c r="M50" s="108">
        <v>2276</v>
      </c>
    </row>
    <row r="51" spans="2:13" ht="27.75" customHeight="1" x14ac:dyDescent="0.15">
      <c r="B51" s="1284"/>
      <c r="C51" s="1285"/>
      <c r="D51" s="105"/>
      <c r="E51" s="1288" t="s">
        <v>41</v>
      </c>
      <c r="F51" s="1288"/>
      <c r="G51" s="1288"/>
      <c r="H51" s="1289"/>
      <c r="I51" s="106">
        <v>36</v>
      </c>
      <c r="J51" s="107">
        <v>24</v>
      </c>
      <c r="K51" s="107">
        <v>12</v>
      </c>
      <c r="L51" s="107">
        <v>8</v>
      </c>
      <c r="M51" s="108">
        <v>6</v>
      </c>
    </row>
    <row r="52" spans="2:13" ht="27.75" customHeight="1" x14ac:dyDescent="0.15">
      <c r="B52" s="1286"/>
      <c r="C52" s="1287"/>
      <c r="D52" s="105"/>
      <c r="E52" s="1288" t="s">
        <v>42</v>
      </c>
      <c r="F52" s="1288"/>
      <c r="G52" s="1288"/>
      <c r="H52" s="1289"/>
      <c r="I52" s="106">
        <v>3756</v>
      </c>
      <c r="J52" s="107">
        <v>3713</v>
      </c>
      <c r="K52" s="107">
        <v>3633</v>
      </c>
      <c r="L52" s="107">
        <v>3519</v>
      </c>
      <c r="M52" s="108">
        <v>3421</v>
      </c>
    </row>
    <row r="53" spans="2:13" ht="27.75" customHeight="1" thickBot="1" x14ac:dyDescent="0.2">
      <c r="B53" s="1290" t="s">
        <v>43</v>
      </c>
      <c r="C53" s="1291"/>
      <c r="D53" s="112"/>
      <c r="E53" s="1292" t="s">
        <v>44</v>
      </c>
      <c r="F53" s="1292"/>
      <c r="G53" s="1292"/>
      <c r="H53" s="1293"/>
      <c r="I53" s="113">
        <v>-341</v>
      </c>
      <c r="J53" s="114">
        <v>-458</v>
      </c>
      <c r="K53" s="114">
        <v>64</v>
      </c>
      <c r="L53" s="114">
        <v>30</v>
      </c>
      <c r="M53" s="115">
        <v>-7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zYtHdFxoKbedhDb7nu+fAhhotqzZDWJ1cYXYfG9QpemP2msKtTYj2iCT0X5GvgeTD9ccHfwKwSfk9f6Pb5tcQ==" saltValue="9w23Gl3JBlwhl3Nl+Pt0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9" t="s">
        <v>47</v>
      </c>
      <c r="D55" s="1309"/>
      <c r="E55" s="1310"/>
      <c r="F55" s="127">
        <v>1191</v>
      </c>
      <c r="G55" s="127">
        <v>1197</v>
      </c>
      <c r="H55" s="128">
        <v>1202</v>
      </c>
    </row>
    <row r="56" spans="2:8" ht="52.5" customHeight="1" x14ac:dyDescent="0.15">
      <c r="B56" s="129"/>
      <c r="C56" s="1311" t="s">
        <v>48</v>
      </c>
      <c r="D56" s="1311"/>
      <c r="E56" s="1312"/>
      <c r="F56" s="130">
        <v>602</v>
      </c>
      <c r="G56" s="130">
        <v>604</v>
      </c>
      <c r="H56" s="131">
        <v>605</v>
      </c>
    </row>
    <row r="57" spans="2:8" ht="53.25" customHeight="1" x14ac:dyDescent="0.15">
      <c r="B57" s="129"/>
      <c r="C57" s="1313" t="s">
        <v>49</v>
      </c>
      <c r="D57" s="1313"/>
      <c r="E57" s="1314"/>
      <c r="F57" s="132">
        <v>186</v>
      </c>
      <c r="G57" s="132">
        <v>186</v>
      </c>
      <c r="H57" s="133">
        <v>189</v>
      </c>
    </row>
    <row r="58" spans="2:8" ht="45.75" customHeight="1" x14ac:dyDescent="0.15">
      <c r="B58" s="134"/>
      <c r="C58" s="1301" t="s">
        <v>599</v>
      </c>
      <c r="D58" s="1302"/>
      <c r="E58" s="1303"/>
      <c r="F58" s="135">
        <v>162</v>
      </c>
      <c r="G58" s="135">
        <v>162</v>
      </c>
      <c r="H58" s="136">
        <v>162</v>
      </c>
    </row>
    <row r="59" spans="2:8" ht="45.75" customHeight="1" x14ac:dyDescent="0.15">
      <c r="B59" s="134"/>
      <c r="C59" s="1301" t="s">
        <v>600</v>
      </c>
      <c r="D59" s="1302"/>
      <c r="E59" s="1303"/>
      <c r="F59" s="135">
        <v>21</v>
      </c>
      <c r="G59" s="135">
        <v>21</v>
      </c>
      <c r="H59" s="136">
        <v>21</v>
      </c>
    </row>
    <row r="60" spans="2:8" ht="45.75" customHeight="1" x14ac:dyDescent="0.15">
      <c r="B60" s="134"/>
      <c r="C60" s="1301" t="s">
        <v>601</v>
      </c>
      <c r="D60" s="1302"/>
      <c r="E60" s="1303"/>
      <c r="F60" s="135">
        <v>3</v>
      </c>
      <c r="G60" s="135">
        <v>3</v>
      </c>
      <c r="H60" s="136">
        <v>3</v>
      </c>
    </row>
    <row r="61" spans="2:8" ht="45.75" customHeight="1" x14ac:dyDescent="0.15">
      <c r="B61" s="134"/>
      <c r="C61" s="1301" t="s">
        <v>606</v>
      </c>
      <c r="D61" s="1302"/>
      <c r="E61" s="1303"/>
      <c r="F61" s="135">
        <v>0</v>
      </c>
      <c r="G61" s="135">
        <v>0</v>
      </c>
      <c r="H61" s="136">
        <v>2</v>
      </c>
    </row>
    <row r="62" spans="2:8" ht="45.75" customHeight="1" thickBot="1" x14ac:dyDescent="0.2">
      <c r="B62" s="137"/>
      <c r="C62" s="1304" t="s">
        <v>607</v>
      </c>
      <c r="D62" s="1305"/>
      <c r="E62" s="1306"/>
      <c r="F62" s="138">
        <v>0</v>
      </c>
      <c r="G62" s="138">
        <v>0</v>
      </c>
      <c r="H62" s="139">
        <v>0</v>
      </c>
    </row>
    <row r="63" spans="2:8" ht="52.5" customHeight="1" thickBot="1" x14ac:dyDescent="0.2">
      <c r="B63" s="140"/>
      <c r="C63" s="1307" t="s">
        <v>50</v>
      </c>
      <c r="D63" s="1307"/>
      <c r="E63" s="1308"/>
      <c r="F63" s="141">
        <v>1980</v>
      </c>
      <c r="G63" s="141">
        <v>1987</v>
      </c>
      <c r="H63" s="142">
        <v>1996</v>
      </c>
    </row>
    <row r="64" spans="2:8" ht="15" customHeight="1" x14ac:dyDescent="0.15"/>
  </sheetData>
  <sheetProtection algorithmName="SHA-512" hashValue="oCUjyaoVMiGLydijBl6/QuloFOV+BofZ0rL/ztFyaYHz9lC02xx/VGZvdsnv7Dg8dbR2OImY9Otk5EbCNHllFA==" saltValue="5jGXFBNMHxhgHqSHtZXk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WZM160"/>
  <sheetViews>
    <sheetView showGridLines="0" zoomScale="85" zoomScaleNormal="85" zoomScaleSheetLayoutView="55" workbookViewId="0">
      <selection activeCell="BC71" sqref="BC7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5" t="s">
        <v>621</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5"/>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5"/>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5"/>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5"/>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24"/>
      <c r="H50" s="1324"/>
      <c r="I50" s="1324"/>
      <c r="J50" s="1324"/>
      <c r="K50" s="405"/>
      <c r="L50" s="405"/>
      <c r="M50" s="406"/>
      <c r="N50" s="406"/>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561</v>
      </c>
      <c r="BQ50" s="1328"/>
      <c r="BR50" s="1328"/>
      <c r="BS50" s="1328"/>
      <c r="BT50" s="1328"/>
      <c r="BU50" s="1328"/>
      <c r="BV50" s="1328"/>
      <c r="BW50" s="1328"/>
      <c r="BX50" s="1328" t="s">
        <v>562</v>
      </c>
      <c r="BY50" s="1328"/>
      <c r="BZ50" s="1328"/>
      <c r="CA50" s="1328"/>
      <c r="CB50" s="1328"/>
      <c r="CC50" s="1328"/>
      <c r="CD50" s="1328"/>
      <c r="CE50" s="1328"/>
      <c r="CF50" s="1328" t="s">
        <v>563</v>
      </c>
      <c r="CG50" s="1328"/>
      <c r="CH50" s="1328"/>
      <c r="CI50" s="1328"/>
      <c r="CJ50" s="1328"/>
      <c r="CK50" s="1328"/>
      <c r="CL50" s="1328"/>
      <c r="CM50" s="1328"/>
      <c r="CN50" s="1328" t="s">
        <v>564</v>
      </c>
      <c r="CO50" s="1328"/>
      <c r="CP50" s="1328"/>
      <c r="CQ50" s="1328"/>
      <c r="CR50" s="1328"/>
      <c r="CS50" s="1328"/>
      <c r="CT50" s="1328"/>
      <c r="CU50" s="1328"/>
      <c r="CV50" s="1328" t="s">
        <v>565</v>
      </c>
      <c r="CW50" s="1328"/>
      <c r="CX50" s="1328"/>
      <c r="CY50" s="1328"/>
      <c r="CZ50" s="1328"/>
      <c r="DA50" s="1328"/>
      <c r="DB50" s="1328"/>
      <c r="DC50" s="1328"/>
    </row>
    <row r="51" spans="1:109" ht="13.5" customHeight="1" x14ac:dyDescent="0.15">
      <c r="B51" s="395"/>
      <c r="G51" s="1335"/>
      <c r="H51" s="1335"/>
      <c r="I51" s="1333"/>
      <c r="J51" s="1333"/>
      <c r="K51" s="1330"/>
      <c r="L51" s="1330"/>
      <c r="M51" s="1330"/>
      <c r="N51" s="1330"/>
      <c r="AM51" s="404"/>
      <c r="AN51" s="1331" t="s">
        <v>612</v>
      </c>
      <c r="AO51" s="1331"/>
      <c r="AP51" s="1331"/>
      <c r="AQ51" s="1331"/>
      <c r="AR51" s="1331"/>
      <c r="AS51" s="1331"/>
      <c r="AT51" s="1331"/>
      <c r="AU51" s="1331"/>
      <c r="AV51" s="1331"/>
      <c r="AW51" s="1331"/>
      <c r="AX51" s="1331"/>
      <c r="AY51" s="1331"/>
      <c r="AZ51" s="1331"/>
      <c r="BA51" s="1331"/>
      <c r="BB51" s="1331" t="s">
        <v>613</v>
      </c>
      <c r="BC51" s="1331"/>
      <c r="BD51" s="1331"/>
      <c r="BE51" s="1331"/>
      <c r="BF51" s="1331"/>
      <c r="BG51" s="1331"/>
      <c r="BH51" s="1331"/>
      <c r="BI51" s="1331"/>
      <c r="BJ51" s="1331"/>
      <c r="BK51" s="1331"/>
      <c r="BL51" s="1331"/>
      <c r="BM51" s="1331"/>
      <c r="BN51" s="1331"/>
      <c r="BO51" s="1331"/>
      <c r="BP51" s="1332"/>
      <c r="BQ51" s="1329"/>
      <c r="BR51" s="1329"/>
      <c r="BS51" s="1329"/>
      <c r="BT51" s="1329"/>
      <c r="BU51" s="1329"/>
      <c r="BV51" s="1329"/>
      <c r="BW51" s="1329"/>
      <c r="BX51" s="1329"/>
      <c r="BY51" s="1329"/>
      <c r="BZ51" s="1329"/>
      <c r="CA51" s="1329"/>
      <c r="CB51" s="1329"/>
      <c r="CC51" s="1329"/>
      <c r="CD51" s="1329"/>
      <c r="CE51" s="1329"/>
      <c r="CF51" s="1329">
        <v>3</v>
      </c>
      <c r="CG51" s="1329"/>
      <c r="CH51" s="1329"/>
      <c r="CI51" s="1329"/>
      <c r="CJ51" s="1329"/>
      <c r="CK51" s="1329"/>
      <c r="CL51" s="1329"/>
      <c r="CM51" s="1329"/>
      <c r="CN51" s="1329">
        <v>1.4</v>
      </c>
      <c r="CO51" s="1329"/>
      <c r="CP51" s="1329"/>
      <c r="CQ51" s="1329"/>
      <c r="CR51" s="1329"/>
      <c r="CS51" s="1329"/>
      <c r="CT51" s="1329"/>
      <c r="CU51" s="1329"/>
      <c r="CV51" s="1329"/>
      <c r="CW51" s="1329"/>
      <c r="CX51" s="1329"/>
      <c r="CY51" s="1329"/>
      <c r="CZ51" s="1329"/>
      <c r="DA51" s="1329"/>
      <c r="DB51" s="1329"/>
      <c r="DC51" s="1329"/>
    </row>
    <row r="52" spans="1:109" x14ac:dyDescent="0.15">
      <c r="B52" s="395"/>
      <c r="G52" s="1335"/>
      <c r="H52" s="1335"/>
      <c r="I52" s="1333"/>
      <c r="J52" s="1333"/>
      <c r="K52" s="1330"/>
      <c r="L52" s="1330"/>
      <c r="M52" s="1330"/>
      <c r="N52" s="1330"/>
      <c r="AM52" s="404"/>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x14ac:dyDescent="0.15">
      <c r="A53" s="403"/>
      <c r="B53" s="395"/>
      <c r="G53" s="1335"/>
      <c r="H53" s="1335"/>
      <c r="I53" s="1324"/>
      <c r="J53" s="1324"/>
      <c r="K53" s="1330"/>
      <c r="L53" s="1330"/>
      <c r="M53" s="1330"/>
      <c r="N53" s="1330"/>
      <c r="AM53" s="404"/>
      <c r="AN53" s="1331"/>
      <c r="AO53" s="1331"/>
      <c r="AP53" s="1331"/>
      <c r="AQ53" s="1331"/>
      <c r="AR53" s="1331"/>
      <c r="AS53" s="1331"/>
      <c r="AT53" s="1331"/>
      <c r="AU53" s="1331"/>
      <c r="AV53" s="1331"/>
      <c r="AW53" s="1331"/>
      <c r="AX53" s="1331"/>
      <c r="AY53" s="1331"/>
      <c r="AZ53" s="1331"/>
      <c r="BA53" s="1331"/>
      <c r="BB53" s="1331" t="s">
        <v>614</v>
      </c>
      <c r="BC53" s="1331"/>
      <c r="BD53" s="1331"/>
      <c r="BE53" s="1331"/>
      <c r="BF53" s="1331"/>
      <c r="BG53" s="1331"/>
      <c r="BH53" s="1331"/>
      <c r="BI53" s="1331"/>
      <c r="BJ53" s="1331"/>
      <c r="BK53" s="1331"/>
      <c r="BL53" s="1331"/>
      <c r="BM53" s="1331"/>
      <c r="BN53" s="1331"/>
      <c r="BO53" s="1331"/>
      <c r="BP53" s="1332"/>
      <c r="BQ53" s="1329"/>
      <c r="BR53" s="1329"/>
      <c r="BS53" s="1329"/>
      <c r="BT53" s="1329"/>
      <c r="BU53" s="1329"/>
      <c r="BV53" s="1329"/>
      <c r="BW53" s="1329"/>
      <c r="BX53" s="1329">
        <v>46.3</v>
      </c>
      <c r="BY53" s="1329"/>
      <c r="BZ53" s="1329"/>
      <c r="CA53" s="1329"/>
      <c r="CB53" s="1329"/>
      <c r="CC53" s="1329"/>
      <c r="CD53" s="1329"/>
      <c r="CE53" s="1329"/>
      <c r="CF53" s="1329">
        <v>52.9</v>
      </c>
      <c r="CG53" s="1329"/>
      <c r="CH53" s="1329"/>
      <c r="CI53" s="1329"/>
      <c r="CJ53" s="1329"/>
      <c r="CK53" s="1329"/>
      <c r="CL53" s="1329"/>
      <c r="CM53" s="1329"/>
      <c r="CN53" s="1329">
        <v>55.1</v>
      </c>
      <c r="CO53" s="1329"/>
      <c r="CP53" s="1329"/>
      <c r="CQ53" s="1329"/>
      <c r="CR53" s="1329"/>
      <c r="CS53" s="1329"/>
      <c r="CT53" s="1329"/>
      <c r="CU53" s="1329"/>
      <c r="CV53" s="1329">
        <v>56.9</v>
      </c>
      <c r="CW53" s="1329"/>
      <c r="CX53" s="1329"/>
      <c r="CY53" s="1329"/>
      <c r="CZ53" s="1329"/>
      <c r="DA53" s="1329"/>
      <c r="DB53" s="1329"/>
      <c r="DC53" s="1329"/>
    </row>
    <row r="54" spans="1:109" x14ac:dyDescent="0.15">
      <c r="A54" s="403"/>
      <c r="B54" s="395"/>
      <c r="G54" s="1335"/>
      <c r="H54" s="1335"/>
      <c r="I54" s="1324"/>
      <c r="J54" s="1324"/>
      <c r="K54" s="1330"/>
      <c r="L54" s="1330"/>
      <c r="M54" s="1330"/>
      <c r="N54" s="1330"/>
      <c r="AM54" s="404"/>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x14ac:dyDescent="0.15">
      <c r="A55" s="403"/>
      <c r="B55" s="395"/>
      <c r="G55" s="1324"/>
      <c r="H55" s="1324"/>
      <c r="I55" s="1324"/>
      <c r="J55" s="1324"/>
      <c r="K55" s="1330"/>
      <c r="L55" s="1330"/>
      <c r="M55" s="1330"/>
      <c r="N55" s="1330"/>
      <c r="AN55" s="1328" t="s">
        <v>615</v>
      </c>
      <c r="AO55" s="1328"/>
      <c r="AP55" s="1328"/>
      <c r="AQ55" s="1328"/>
      <c r="AR55" s="1328"/>
      <c r="AS55" s="1328"/>
      <c r="AT55" s="1328"/>
      <c r="AU55" s="1328"/>
      <c r="AV55" s="1328"/>
      <c r="AW55" s="1328"/>
      <c r="AX55" s="1328"/>
      <c r="AY55" s="1328"/>
      <c r="AZ55" s="1328"/>
      <c r="BA55" s="1328"/>
      <c r="BB55" s="1331" t="s">
        <v>616</v>
      </c>
      <c r="BC55" s="1331"/>
      <c r="BD55" s="1331"/>
      <c r="BE55" s="1331"/>
      <c r="BF55" s="1331"/>
      <c r="BG55" s="1331"/>
      <c r="BH55" s="1331"/>
      <c r="BI55" s="1331"/>
      <c r="BJ55" s="1331"/>
      <c r="BK55" s="1331"/>
      <c r="BL55" s="1331"/>
      <c r="BM55" s="1331"/>
      <c r="BN55" s="1331"/>
      <c r="BO55" s="1331"/>
      <c r="BP55" s="1332"/>
      <c r="BQ55" s="1329"/>
      <c r="BR55" s="1329"/>
      <c r="BS55" s="1329"/>
      <c r="BT55" s="1329"/>
      <c r="BU55" s="1329"/>
      <c r="BV55" s="1329"/>
      <c r="BW55" s="1329"/>
      <c r="BX55" s="1329">
        <v>0</v>
      </c>
      <c r="BY55" s="1329"/>
      <c r="BZ55" s="1329"/>
      <c r="CA55" s="1329"/>
      <c r="CB55" s="1329"/>
      <c r="CC55" s="1329"/>
      <c r="CD55" s="1329"/>
      <c r="CE55" s="1329"/>
      <c r="CF55" s="1329">
        <v>0</v>
      </c>
      <c r="CG55" s="1329"/>
      <c r="CH55" s="1329"/>
      <c r="CI55" s="1329"/>
      <c r="CJ55" s="1329"/>
      <c r="CK55" s="1329"/>
      <c r="CL55" s="1329"/>
      <c r="CM55" s="1329"/>
      <c r="CN55" s="1329">
        <v>0</v>
      </c>
      <c r="CO55" s="1329"/>
      <c r="CP55" s="1329"/>
      <c r="CQ55" s="1329"/>
      <c r="CR55" s="1329"/>
      <c r="CS55" s="1329"/>
      <c r="CT55" s="1329"/>
      <c r="CU55" s="1329"/>
      <c r="CV55" s="1329">
        <v>0</v>
      </c>
      <c r="CW55" s="1329"/>
      <c r="CX55" s="1329"/>
      <c r="CY55" s="1329"/>
      <c r="CZ55" s="1329"/>
      <c r="DA55" s="1329"/>
      <c r="DB55" s="1329"/>
      <c r="DC55" s="1329"/>
    </row>
    <row r="56" spans="1:109" x14ac:dyDescent="0.15">
      <c r="A56" s="403"/>
      <c r="B56" s="395"/>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3" customFormat="1" x14ac:dyDescent="0.15">
      <c r="B57" s="407"/>
      <c r="G57" s="1324"/>
      <c r="H57" s="1324"/>
      <c r="I57" s="1334"/>
      <c r="J57" s="1334"/>
      <c r="K57" s="1330"/>
      <c r="L57" s="1330"/>
      <c r="M57" s="1330"/>
      <c r="N57" s="1330"/>
      <c r="AM57" s="388"/>
      <c r="AN57" s="1328"/>
      <c r="AO57" s="1328"/>
      <c r="AP57" s="1328"/>
      <c r="AQ57" s="1328"/>
      <c r="AR57" s="1328"/>
      <c r="AS57" s="1328"/>
      <c r="AT57" s="1328"/>
      <c r="AU57" s="1328"/>
      <c r="AV57" s="1328"/>
      <c r="AW57" s="1328"/>
      <c r="AX57" s="1328"/>
      <c r="AY57" s="1328"/>
      <c r="AZ57" s="1328"/>
      <c r="BA57" s="1328"/>
      <c r="BB57" s="1331" t="s">
        <v>614</v>
      </c>
      <c r="BC57" s="1331"/>
      <c r="BD57" s="1331"/>
      <c r="BE57" s="1331"/>
      <c r="BF57" s="1331"/>
      <c r="BG57" s="1331"/>
      <c r="BH57" s="1331"/>
      <c r="BI57" s="1331"/>
      <c r="BJ57" s="1331"/>
      <c r="BK57" s="1331"/>
      <c r="BL57" s="1331"/>
      <c r="BM57" s="1331"/>
      <c r="BN57" s="1331"/>
      <c r="BO57" s="1331"/>
      <c r="BP57" s="1332"/>
      <c r="BQ57" s="1329"/>
      <c r="BR57" s="1329"/>
      <c r="BS57" s="1329"/>
      <c r="BT57" s="1329"/>
      <c r="BU57" s="1329"/>
      <c r="BV57" s="1329"/>
      <c r="BW57" s="1329"/>
      <c r="BX57" s="1329">
        <v>56.3</v>
      </c>
      <c r="BY57" s="1329"/>
      <c r="BZ57" s="1329"/>
      <c r="CA57" s="1329"/>
      <c r="CB57" s="1329"/>
      <c r="CC57" s="1329"/>
      <c r="CD57" s="1329"/>
      <c r="CE57" s="1329"/>
      <c r="CF57" s="1329">
        <v>58.3</v>
      </c>
      <c r="CG57" s="1329"/>
      <c r="CH57" s="1329"/>
      <c r="CI57" s="1329"/>
      <c r="CJ57" s="1329"/>
      <c r="CK57" s="1329"/>
      <c r="CL57" s="1329"/>
      <c r="CM57" s="1329"/>
      <c r="CN57" s="1329">
        <v>60.2</v>
      </c>
      <c r="CO57" s="1329"/>
      <c r="CP57" s="1329"/>
      <c r="CQ57" s="1329"/>
      <c r="CR57" s="1329"/>
      <c r="CS57" s="1329"/>
      <c r="CT57" s="1329"/>
      <c r="CU57" s="1329"/>
      <c r="CV57" s="1329">
        <v>59.9</v>
      </c>
      <c r="CW57" s="1329"/>
      <c r="CX57" s="1329"/>
      <c r="CY57" s="1329"/>
      <c r="CZ57" s="1329"/>
      <c r="DA57" s="1329"/>
      <c r="DB57" s="1329"/>
      <c r="DC57" s="1329"/>
      <c r="DD57" s="408"/>
      <c r="DE57" s="407"/>
    </row>
    <row r="58" spans="1:109" s="403" customFormat="1" x14ac:dyDescent="0.15">
      <c r="A58" s="388"/>
      <c r="B58" s="407"/>
      <c r="G58" s="1324"/>
      <c r="H58" s="1324"/>
      <c r="I58" s="1334"/>
      <c r="J58" s="1334"/>
      <c r="K58" s="1330"/>
      <c r="L58" s="1330"/>
      <c r="M58" s="1330"/>
      <c r="N58" s="1330"/>
      <c r="AM58" s="388"/>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5" t="s">
        <v>622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5"/>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5"/>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5"/>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5"/>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24"/>
      <c r="H72" s="1324"/>
      <c r="I72" s="1324"/>
      <c r="J72" s="1324"/>
      <c r="K72" s="405"/>
      <c r="L72" s="405"/>
      <c r="M72" s="406"/>
      <c r="N72" s="406"/>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561</v>
      </c>
      <c r="BQ72" s="1328"/>
      <c r="BR72" s="1328"/>
      <c r="BS72" s="1328"/>
      <c r="BT72" s="1328"/>
      <c r="BU72" s="1328"/>
      <c r="BV72" s="1328"/>
      <c r="BW72" s="1328"/>
      <c r="BX72" s="1328" t="s">
        <v>562</v>
      </c>
      <c r="BY72" s="1328"/>
      <c r="BZ72" s="1328"/>
      <c r="CA72" s="1328"/>
      <c r="CB72" s="1328"/>
      <c r="CC72" s="1328"/>
      <c r="CD72" s="1328"/>
      <c r="CE72" s="1328"/>
      <c r="CF72" s="1328" t="s">
        <v>563</v>
      </c>
      <c r="CG72" s="1328"/>
      <c r="CH72" s="1328"/>
      <c r="CI72" s="1328"/>
      <c r="CJ72" s="1328"/>
      <c r="CK72" s="1328"/>
      <c r="CL72" s="1328"/>
      <c r="CM72" s="1328"/>
      <c r="CN72" s="1328" t="s">
        <v>564</v>
      </c>
      <c r="CO72" s="1328"/>
      <c r="CP72" s="1328"/>
      <c r="CQ72" s="1328"/>
      <c r="CR72" s="1328"/>
      <c r="CS72" s="1328"/>
      <c r="CT72" s="1328"/>
      <c r="CU72" s="1328"/>
      <c r="CV72" s="1328" t="s">
        <v>565</v>
      </c>
      <c r="CW72" s="1328"/>
      <c r="CX72" s="1328"/>
      <c r="CY72" s="1328"/>
      <c r="CZ72" s="1328"/>
      <c r="DA72" s="1328"/>
      <c r="DB72" s="1328"/>
      <c r="DC72" s="1328"/>
    </row>
    <row r="73" spans="2:107" x14ac:dyDescent="0.15">
      <c r="B73" s="395"/>
      <c r="G73" s="1335"/>
      <c r="H73" s="1335"/>
      <c r="I73" s="1335"/>
      <c r="J73" s="1335"/>
      <c r="K73" s="1336"/>
      <c r="L73" s="1336"/>
      <c r="M73" s="1336"/>
      <c r="N73" s="1336"/>
      <c r="AM73" s="404"/>
      <c r="AN73" s="1331" t="s">
        <v>612</v>
      </c>
      <c r="AO73" s="1331"/>
      <c r="AP73" s="1331"/>
      <c r="AQ73" s="1331"/>
      <c r="AR73" s="1331"/>
      <c r="AS73" s="1331"/>
      <c r="AT73" s="1331"/>
      <c r="AU73" s="1331"/>
      <c r="AV73" s="1331"/>
      <c r="AW73" s="1331"/>
      <c r="AX73" s="1331"/>
      <c r="AY73" s="1331"/>
      <c r="AZ73" s="1331"/>
      <c r="BA73" s="1331"/>
      <c r="BB73" s="1331" t="s">
        <v>616</v>
      </c>
      <c r="BC73" s="1331"/>
      <c r="BD73" s="1331"/>
      <c r="BE73" s="1331"/>
      <c r="BF73" s="1331"/>
      <c r="BG73" s="1331"/>
      <c r="BH73" s="1331"/>
      <c r="BI73" s="1331"/>
      <c r="BJ73" s="1331"/>
      <c r="BK73" s="1331"/>
      <c r="BL73" s="1331"/>
      <c r="BM73" s="1331"/>
      <c r="BN73" s="1331"/>
      <c r="BO73" s="1331"/>
      <c r="BP73" s="1329"/>
      <c r="BQ73" s="1329"/>
      <c r="BR73" s="1329"/>
      <c r="BS73" s="1329"/>
      <c r="BT73" s="1329"/>
      <c r="BU73" s="1329"/>
      <c r="BV73" s="1329"/>
      <c r="BW73" s="1329"/>
      <c r="BX73" s="1329"/>
      <c r="BY73" s="1329"/>
      <c r="BZ73" s="1329"/>
      <c r="CA73" s="1329"/>
      <c r="CB73" s="1329"/>
      <c r="CC73" s="1329"/>
      <c r="CD73" s="1329"/>
      <c r="CE73" s="1329"/>
      <c r="CF73" s="1329">
        <v>3</v>
      </c>
      <c r="CG73" s="1329"/>
      <c r="CH73" s="1329"/>
      <c r="CI73" s="1329"/>
      <c r="CJ73" s="1329"/>
      <c r="CK73" s="1329"/>
      <c r="CL73" s="1329"/>
      <c r="CM73" s="1329"/>
      <c r="CN73" s="1329">
        <v>1.4</v>
      </c>
      <c r="CO73" s="1329"/>
      <c r="CP73" s="1329"/>
      <c r="CQ73" s="1329"/>
      <c r="CR73" s="1329"/>
      <c r="CS73" s="1329"/>
      <c r="CT73" s="1329"/>
      <c r="CU73" s="1329"/>
      <c r="CV73" s="1329"/>
      <c r="CW73" s="1329"/>
      <c r="CX73" s="1329"/>
      <c r="CY73" s="1329"/>
      <c r="CZ73" s="1329"/>
      <c r="DA73" s="1329"/>
      <c r="DB73" s="1329"/>
      <c r="DC73" s="1329"/>
    </row>
    <row r="74" spans="2:107" x14ac:dyDescent="0.15">
      <c r="B74" s="395"/>
      <c r="G74" s="1335"/>
      <c r="H74" s="1335"/>
      <c r="I74" s="1335"/>
      <c r="J74" s="1335"/>
      <c r="K74" s="1336"/>
      <c r="L74" s="1336"/>
      <c r="M74" s="1336"/>
      <c r="N74" s="1336"/>
      <c r="AM74" s="404"/>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x14ac:dyDescent="0.15">
      <c r="B75" s="395"/>
      <c r="G75" s="1335"/>
      <c r="H75" s="1335"/>
      <c r="I75" s="1324"/>
      <c r="J75" s="1324"/>
      <c r="K75" s="1330"/>
      <c r="L75" s="1330"/>
      <c r="M75" s="1330"/>
      <c r="N75" s="1330"/>
      <c r="AM75" s="404"/>
      <c r="AN75" s="1331"/>
      <c r="AO75" s="1331"/>
      <c r="AP75" s="1331"/>
      <c r="AQ75" s="1331"/>
      <c r="AR75" s="1331"/>
      <c r="AS75" s="1331"/>
      <c r="AT75" s="1331"/>
      <c r="AU75" s="1331"/>
      <c r="AV75" s="1331"/>
      <c r="AW75" s="1331"/>
      <c r="AX75" s="1331"/>
      <c r="AY75" s="1331"/>
      <c r="AZ75" s="1331"/>
      <c r="BA75" s="1331"/>
      <c r="BB75" s="1331" t="s">
        <v>618</v>
      </c>
      <c r="BC75" s="1331"/>
      <c r="BD75" s="1331"/>
      <c r="BE75" s="1331"/>
      <c r="BF75" s="1331"/>
      <c r="BG75" s="1331"/>
      <c r="BH75" s="1331"/>
      <c r="BI75" s="1331"/>
      <c r="BJ75" s="1331"/>
      <c r="BK75" s="1331"/>
      <c r="BL75" s="1331"/>
      <c r="BM75" s="1331"/>
      <c r="BN75" s="1331"/>
      <c r="BO75" s="1331"/>
      <c r="BP75" s="1329">
        <v>3.8</v>
      </c>
      <c r="BQ75" s="1329"/>
      <c r="BR75" s="1329"/>
      <c r="BS75" s="1329"/>
      <c r="BT75" s="1329"/>
      <c r="BU75" s="1329"/>
      <c r="BV75" s="1329"/>
      <c r="BW75" s="1329"/>
      <c r="BX75" s="1329">
        <v>4.9000000000000004</v>
      </c>
      <c r="BY75" s="1329"/>
      <c r="BZ75" s="1329"/>
      <c r="CA75" s="1329"/>
      <c r="CB75" s="1329"/>
      <c r="CC75" s="1329"/>
      <c r="CD75" s="1329"/>
      <c r="CE75" s="1329"/>
      <c r="CF75" s="1329">
        <v>7</v>
      </c>
      <c r="CG75" s="1329"/>
      <c r="CH75" s="1329"/>
      <c r="CI75" s="1329"/>
      <c r="CJ75" s="1329"/>
      <c r="CK75" s="1329"/>
      <c r="CL75" s="1329"/>
      <c r="CM75" s="1329"/>
      <c r="CN75" s="1329">
        <v>8.3000000000000007</v>
      </c>
      <c r="CO75" s="1329"/>
      <c r="CP75" s="1329"/>
      <c r="CQ75" s="1329"/>
      <c r="CR75" s="1329"/>
      <c r="CS75" s="1329"/>
      <c r="CT75" s="1329"/>
      <c r="CU75" s="1329"/>
      <c r="CV75" s="1329">
        <v>8.4</v>
      </c>
      <c r="CW75" s="1329"/>
      <c r="CX75" s="1329"/>
      <c r="CY75" s="1329"/>
      <c r="CZ75" s="1329"/>
      <c r="DA75" s="1329"/>
      <c r="DB75" s="1329"/>
      <c r="DC75" s="1329"/>
    </row>
    <row r="76" spans="2:107" x14ac:dyDescent="0.15">
      <c r="B76" s="395"/>
      <c r="G76" s="1335"/>
      <c r="H76" s="1335"/>
      <c r="I76" s="1324"/>
      <c r="J76" s="1324"/>
      <c r="K76" s="1330"/>
      <c r="L76" s="1330"/>
      <c r="M76" s="1330"/>
      <c r="N76" s="1330"/>
      <c r="AM76" s="404"/>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x14ac:dyDescent="0.15">
      <c r="B77" s="395"/>
      <c r="G77" s="1324"/>
      <c r="H77" s="1324"/>
      <c r="I77" s="1324"/>
      <c r="J77" s="1324"/>
      <c r="K77" s="1336"/>
      <c r="L77" s="1336"/>
      <c r="M77" s="1336"/>
      <c r="N77" s="1336"/>
      <c r="AN77" s="1328" t="s">
        <v>615</v>
      </c>
      <c r="AO77" s="1328"/>
      <c r="AP77" s="1328"/>
      <c r="AQ77" s="1328"/>
      <c r="AR77" s="1328"/>
      <c r="AS77" s="1328"/>
      <c r="AT77" s="1328"/>
      <c r="AU77" s="1328"/>
      <c r="AV77" s="1328"/>
      <c r="AW77" s="1328"/>
      <c r="AX77" s="1328"/>
      <c r="AY77" s="1328"/>
      <c r="AZ77" s="1328"/>
      <c r="BA77" s="1328"/>
      <c r="BB77" s="1331" t="s">
        <v>616</v>
      </c>
      <c r="BC77" s="1331"/>
      <c r="BD77" s="1331"/>
      <c r="BE77" s="1331"/>
      <c r="BF77" s="1331"/>
      <c r="BG77" s="1331"/>
      <c r="BH77" s="1331"/>
      <c r="BI77" s="1331"/>
      <c r="BJ77" s="1331"/>
      <c r="BK77" s="1331"/>
      <c r="BL77" s="1331"/>
      <c r="BM77" s="1331"/>
      <c r="BN77" s="1331"/>
      <c r="BO77" s="1331"/>
      <c r="BP77" s="1329">
        <v>0</v>
      </c>
      <c r="BQ77" s="1329"/>
      <c r="BR77" s="1329"/>
      <c r="BS77" s="1329"/>
      <c r="BT77" s="1329"/>
      <c r="BU77" s="1329"/>
      <c r="BV77" s="1329"/>
      <c r="BW77" s="1329"/>
      <c r="BX77" s="1329">
        <v>0</v>
      </c>
      <c r="BY77" s="1329"/>
      <c r="BZ77" s="1329"/>
      <c r="CA77" s="1329"/>
      <c r="CB77" s="1329"/>
      <c r="CC77" s="1329"/>
      <c r="CD77" s="1329"/>
      <c r="CE77" s="1329"/>
      <c r="CF77" s="1329">
        <v>0</v>
      </c>
      <c r="CG77" s="1329"/>
      <c r="CH77" s="1329"/>
      <c r="CI77" s="1329"/>
      <c r="CJ77" s="1329"/>
      <c r="CK77" s="1329"/>
      <c r="CL77" s="1329"/>
      <c r="CM77" s="1329"/>
      <c r="CN77" s="1329">
        <v>0</v>
      </c>
      <c r="CO77" s="1329"/>
      <c r="CP77" s="1329"/>
      <c r="CQ77" s="1329"/>
      <c r="CR77" s="1329"/>
      <c r="CS77" s="1329"/>
      <c r="CT77" s="1329"/>
      <c r="CU77" s="1329"/>
      <c r="CV77" s="1329">
        <v>0</v>
      </c>
      <c r="CW77" s="1329"/>
      <c r="CX77" s="1329"/>
      <c r="CY77" s="1329"/>
      <c r="CZ77" s="1329"/>
      <c r="DA77" s="1329"/>
      <c r="DB77" s="1329"/>
      <c r="DC77" s="1329"/>
    </row>
    <row r="78" spans="2:107" x14ac:dyDescent="0.15">
      <c r="B78" s="395"/>
      <c r="G78" s="1324"/>
      <c r="H78" s="1324"/>
      <c r="I78" s="1324"/>
      <c r="J78" s="1324"/>
      <c r="K78" s="1336"/>
      <c r="L78" s="1336"/>
      <c r="M78" s="1336"/>
      <c r="N78" s="1336"/>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x14ac:dyDescent="0.15">
      <c r="B79" s="395"/>
      <c r="G79" s="1324"/>
      <c r="H79" s="1324"/>
      <c r="I79" s="1334"/>
      <c r="J79" s="1334"/>
      <c r="K79" s="1337"/>
      <c r="L79" s="1337"/>
      <c r="M79" s="1337"/>
      <c r="N79" s="1337"/>
      <c r="AN79" s="1328"/>
      <c r="AO79" s="1328"/>
      <c r="AP79" s="1328"/>
      <c r="AQ79" s="1328"/>
      <c r="AR79" s="1328"/>
      <c r="AS79" s="1328"/>
      <c r="AT79" s="1328"/>
      <c r="AU79" s="1328"/>
      <c r="AV79" s="1328"/>
      <c r="AW79" s="1328"/>
      <c r="AX79" s="1328"/>
      <c r="AY79" s="1328"/>
      <c r="AZ79" s="1328"/>
      <c r="BA79" s="1328"/>
      <c r="BB79" s="1331" t="s">
        <v>618</v>
      </c>
      <c r="BC79" s="1331"/>
      <c r="BD79" s="1331"/>
      <c r="BE79" s="1331"/>
      <c r="BF79" s="1331"/>
      <c r="BG79" s="1331"/>
      <c r="BH79" s="1331"/>
      <c r="BI79" s="1331"/>
      <c r="BJ79" s="1331"/>
      <c r="BK79" s="1331"/>
      <c r="BL79" s="1331"/>
      <c r="BM79" s="1331"/>
      <c r="BN79" s="1331"/>
      <c r="BO79" s="1331"/>
      <c r="BP79" s="1329">
        <v>8.6</v>
      </c>
      <c r="BQ79" s="1329"/>
      <c r="BR79" s="1329"/>
      <c r="BS79" s="1329"/>
      <c r="BT79" s="1329"/>
      <c r="BU79" s="1329"/>
      <c r="BV79" s="1329"/>
      <c r="BW79" s="1329"/>
      <c r="BX79" s="1329">
        <v>8.5</v>
      </c>
      <c r="BY79" s="1329"/>
      <c r="BZ79" s="1329"/>
      <c r="CA79" s="1329"/>
      <c r="CB79" s="1329"/>
      <c r="CC79" s="1329"/>
      <c r="CD79" s="1329"/>
      <c r="CE79" s="1329"/>
      <c r="CF79" s="1329">
        <v>8.5</v>
      </c>
      <c r="CG79" s="1329"/>
      <c r="CH79" s="1329"/>
      <c r="CI79" s="1329"/>
      <c r="CJ79" s="1329"/>
      <c r="CK79" s="1329"/>
      <c r="CL79" s="1329"/>
      <c r="CM79" s="1329"/>
      <c r="CN79" s="1329">
        <v>8.6</v>
      </c>
      <c r="CO79" s="1329"/>
      <c r="CP79" s="1329"/>
      <c r="CQ79" s="1329"/>
      <c r="CR79" s="1329"/>
      <c r="CS79" s="1329"/>
      <c r="CT79" s="1329"/>
      <c r="CU79" s="1329"/>
      <c r="CV79" s="1329">
        <v>8.6</v>
      </c>
      <c r="CW79" s="1329"/>
      <c r="CX79" s="1329"/>
      <c r="CY79" s="1329"/>
      <c r="CZ79" s="1329"/>
      <c r="DA79" s="1329"/>
      <c r="DB79" s="1329"/>
      <c r="DC79" s="1329"/>
    </row>
    <row r="80" spans="2:107" x14ac:dyDescent="0.15">
      <c r="B80" s="395"/>
      <c r="G80" s="1324"/>
      <c r="H80" s="1324"/>
      <c r="I80" s="1334"/>
      <c r="J80" s="1334"/>
      <c r="K80" s="1337"/>
      <c r="L80" s="1337"/>
      <c r="M80" s="1337"/>
      <c r="N80" s="1337"/>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HSkJUPA13gU4IPF6mQdjz4Ykbfjrj1s7UFV1ZPkFm+E9NzxF2qL5xQUY2GOa2E7RjTIJxaA8srE87dhq8PFow==" saltValue="a4XWKApJMxI/gpbfr0Im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DR125"/>
  <sheetViews>
    <sheetView showGridLines="0" zoomScale="85" zoomScaleNormal="85" zoomScaleSheetLayoutView="70" workbookViewId="0">
      <selection activeCell="CP112" sqref="CP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sheetData>
  <sheetProtection algorithmName="SHA-512" hashValue="ijhPBIToO7+YiWuH9BGtEHEcK1Hx24Pd9w0i275iytNUlRDOdasBcMOLJzjjwGKoGUIqt7oCWc8IRm7TGMQbZg==" saltValue="gJCpqeG8jbCZF/zeMAPR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DR125"/>
  <sheetViews>
    <sheetView showGridLines="0" zoomScale="70" zoomScaleNormal="70" zoomScaleSheetLayoutView="55" workbookViewId="0">
      <selection activeCell="CO106" sqref="CO10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sheetData>
  <sheetProtection algorithmName="SHA-512" hashValue="5oPR8t09jLF6Y6Q2zwF3DKoGCSN64WfD47HR3re8dtouiBawEKU97TzEBcLjurjUyBNSY0AL1RAFpq3lWiSJyA==" saltValue="GwPJLzzIgWDlqI93oHRp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186269</v>
      </c>
      <c r="E3" s="161"/>
      <c r="F3" s="162">
        <v>162193</v>
      </c>
      <c r="G3" s="163"/>
      <c r="H3" s="164"/>
    </row>
    <row r="4" spans="1:8" x14ac:dyDescent="0.15">
      <c r="A4" s="165"/>
      <c r="B4" s="166"/>
      <c r="C4" s="167"/>
      <c r="D4" s="168">
        <v>118204</v>
      </c>
      <c r="E4" s="169"/>
      <c r="F4" s="170">
        <v>79985</v>
      </c>
      <c r="G4" s="171"/>
      <c r="H4" s="172"/>
    </row>
    <row r="5" spans="1:8" x14ac:dyDescent="0.15">
      <c r="A5" s="153" t="s">
        <v>553</v>
      </c>
      <c r="B5" s="158"/>
      <c r="C5" s="159"/>
      <c r="D5" s="160">
        <v>102680</v>
      </c>
      <c r="E5" s="161"/>
      <c r="F5" s="162">
        <v>168868</v>
      </c>
      <c r="G5" s="163"/>
      <c r="H5" s="164"/>
    </row>
    <row r="6" spans="1:8" x14ac:dyDescent="0.15">
      <c r="A6" s="165"/>
      <c r="B6" s="166"/>
      <c r="C6" s="167"/>
      <c r="D6" s="168">
        <v>59189</v>
      </c>
      <c r="E6" s="169"/>
      <c r="F6" s="170">
        <v>79360</v>
      </c>
      <c r="G6" s="171"/>
      <c r="H6" s="172"/>
    </row>
    <row r="7" spans="1:8" x14ac:dyDescent="0.15">
      <c r="A7" s="153" t="s">
        <v>554</v>
      </c>
      <c r="B7" s="158"/>
      <c r="C7" s="159"/>
      <c r="D7" s="160">
        <v>272656</v>
      </c>
      <c r="E7" s="161"/>
      <c r="F7" s="162">
        <v>202870</v>
      </c>
      <c r="G7" s="163"/>
      <c r="H7" s="164"/>
    </row>
    <row r="8" spans="1:8" x14ac:dyDescent="0.15">
      <c r="A8" s="165"/>
      <c r="B8" s="166"/>
      <c r="C8" s="167"/>
      <c r="D8" s="168">
        <v>99023</v>
      </c>
      <c r="E8" s="169"/>
      <c r="F8" s="170">
        <v>79735</v>
      </c>
      <c r="G8" s="171"/>
      <c r="H8" s="172"/>
    </row>
    <row r="9" spans="1:8" x14ac:dyDescent="0.15">
      <c r="A9" s="153" t="s">
        <v>555</v>
      </c>
      <c r="B9" s="158"/>
      <c r="C9" s="159"/>
      <c r="D9" s="160">
        <v>139537</v>
      </c>
      <c r="E9" s="161"/>
      <c r="F9" s="162">
        <v>167497</v>
      </c>
      <c r="G9" s="163"/>
      <c r="H9" s="164"/>
    </row>
    <row r="10" spans="1:8" x14ac:dyDescent="0.15">
      <c r="A10" s="165"/>
      <c r="B10" s="166"/>
      <c r="C10" s="167"/>
      <c r="D10" s="168">
        <v>72248</v>
      </c>
      <c r="E10" s="169"/>
      <c r="F10" s="170">
        <v>82571</v>
      </c>
      <c r="G10" s="171"/>
      <c r="H10" s="172"/>
    </row>
    <row r="11" spans="1:8" x14ac:dyDescent="0.15">
      <c r="A11" s="153" t="s">
        <v>556</v>
      </c>
      <c r="B11" s="158"/>
      <c r="C11" s="159"/>
      <c r="D11" s="160">
        <v>130227</v>
      </c>
      <c r="E11" s="161"/>
      <c r="F11" s="162">
        <v>190274</v>
      </c>
      <c r="G11" s="163"/>
      <c r="H11" s="164"/>
    </row>
    <row r="12" spans="1:8" x14ac:dyDescent="0.15">
      <c r="A12" s="165"/>
      <c r="B12" s="166"/>
      <c r="C12" s="173"/>
      <c r="D12" s="168">
        <v>63768</v>
      </c>
      <c r="E12" s="169"/>
      <c r="F12" s="170">
        <v>88584</v>
      </c>
      <c r="G12" s="171"/>
      <c r="H12" s="172"/>
    </row>
    <row r="13" spans="1:8" x14ac:dyDescent="0.15">
      <c r="A13" s="153"/>
      <c r="B13" s="158"/>
      <c r="C13" s="174"/>
      <c r="D13" s="175">
        <v>166274</v>
      </c>
      <c r="E13" s="176"/>
      <c r="F13" s="177">
        <v>178340</v>
      </c>
      <c r="G13" s="178"/>
      <c r="H13" s="164"/>
    </row>
    <row r="14" spans="1:8" x14ac:dyDescent="0.15">
      <c r="A14" s="165"/>
      <c r="B14" s="166"/>
      <c r="C14" s="167"/>
      <c r="D14" s="168">
        <v>82486</v>
      </c>
      <c r="E14" s="169"/>
      <c r="F14" s="170">
        <v>82047</v>
      </c>
      <c r="G14" s="171"/>
      <c r="H14" s="172"/>
    </row>
    <row r="17" spans="1:11" x14ac:dyDescent="0.15">
      <c r="A17" s="149" t="s">
        <v>52</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53</v>
      </c>
      <c r="B19" s="179">
        <f>ROUND(VALUE(SUBSTITUTE(実質収支比率等に係る経年分析!F$48,"▲","-")),2)</f>
        <v>36.450000000000003</v>
      </c>
      <c r="C19" s="179">
        <f>ROUND(VALUE(SUBSTITUTE(実質収支比率等に係る経年分析!G$48,"▲","-")),2)</f>
        <v>28.9</v>
      </c>
      <c r="D19" s="179">
        <f>ROUND(VALUE(SUBSTITUTE(実質収支比率等に係る経年分析!H$48,"▲","-")),2)</f>
        <v>30.28</v>
      </c>
      <c r="E19" s="179">
        <f>ROUND(VALUE(SUBSTITUTE(実質収支比率等に係る経年分析!I$48,"▲","-")),2)</f>
        <v>29.58</v>
      </c>
      <c r="F19" s="179">
        <f>ROUND(VALUE(SUBSTITUTE(実質収支比率等に係る経年分析!J$48,"▲","-")),2)</f>
        <v>24.7</v>
      </c>
    </row>
    <row r="20" spans="1:11" x14ac:dyDescent="0.15">
      <c r="A20" s="179" t="s">
        <v>54</v>
      </c>
      <c r="B20" s="179">
        <f>ROUND(VALUE(SUBSTITUTE(実質収支比率等に係る経年分析!F$47,"▲","-")),2)</f>
        <v>45.3</v>
      </c>
      <c r="C20" s="179">
        <f>ROUND(VALUE(SUBSTITUTE(実質収支比率等に係る経年分析!G$47,"▲","-")),2)</f>
        <v>46.34</v>
      </c>
      <c r="D20" s="179">
        <f>ROUND(VALUE(SUBSTITUTE(実質収支比率等に係る経年分析!H$47,"▲","-")),2)</f>
        <v>47.04</v>
      </c>
      <c r="E20" s="179">
        <f>ROUND(VALUE(SUBSTITUTE(実質収支比率等に係る経年分析!I$47,"▲","-")),2)</f>
        <v>47.02</v>
      </c>
      <c r="F20" s="179">
        <f>ROUND(VALUE(SUBSTITUTE(実質収支比率等に係る経年分析!J$47,"▲","-")),2)</f>
        <v>46.74</v>
      </c>
    </row>
    <row r="21" spans="1:11" x14ac:dyDescent="0.15">
      <c r="A21" s="179" t="s">
        <v>55</v>
      </c>
      <c r="B21" s="179">
        <f>IF(ISNUMBER(VALUE(SUBSTITUTE(実質収支比率等に係る経年分析!F$49,"▲","-"))),ROUND(VALUE(SUBSTITUTE(実質収支比率等に係る経年分析!F$49,"▲","-")),2),NA())</f>
        <v>10.63</v>
      </c>
      <c r="C21" s="179">
        <f>IF(ISNUMBER(VALUE(SUBSTITUTE(実質収支比率等に係る経年分析!G$49,"▲","-"))),ROUND(VALUE(SUBSTITUTE(実質収支比率等に係る経年分析!G$49,"▲","-")),2),NA())</f>
        <v>-7.85</v>
      </c>
      <c r="D21" s="179">
        <f>IF(ISNUMBER(VALUE(SUBSTITUTE(実質収支比率等に係る経年分析!H$49,"▲","-"))),ROUND(VALUE(SUBSTITUTE(実質収支比率等に係る経年分析!H$49,"▲","-")),2),NA())</f>
        <v>1.32</v>
      </c>
      <c r="E21" s="179">
        <f>IF(ISNUMBER(VALUE(SUBSTITUTE(実質収支比率等に係る経年分析!I$49,"▲","-"))),ROUND(VALUE(SUBSTITUTE(実質収支比率等に係る経年分析!I$49,"▲","-")),2),NA())</f>
        <v>-0.34</v>
      </c>
      <c r="F21" s="179">
        <f>IF(ISNUMBER(VALUE(SUBSTITUTE(実質収支比率等に係る経年分析!J$49,"▲","-"))),ROUND(VALUE(SUBSTITUTE(実質収支比率等に係る経年分析!J$49,"▲","-")),2),NA())</f>
        <v>-4.3600000000000003</v>
      </c>
    </row>
    <row r="24" spans="1:11" x14ac:dyDescent="0.15">
      <c r="A24" s="149" t="s">
        <v>56</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5.75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2.4900000000000002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1.53</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3.03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4.3899999999999997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24.7</v>
      </c>
    </row>
    <row r="39" spans="1:16" x14ac:dyDescent="0.15">
      <c r="A39" s="149" t="s">
        <v>59</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440</v>
      </c>
      <c r="E42" s="181"/>
      <c r="F42" s="181"/>
      <c r="G42" s="181">
        <f>'実質公債費比率（分子）の構造'!L$52</f>
        <v>435</v>
      </c>
      <c r="H42" s="181"/>
      <c r="I42" s="181"/>
      <c r="J42" s="181">
        <f>'実質公債費比率（分子）の構造'!M$52</f>
        <v>426</v>
      </c>
      <c r="K42" s="181"/>
      <c r="L42" s="181"/>
      <c r="M42" s="181">
        <f>'実質公債費比率（分子）の構造'!N$52</f>
        <v>423</v>
      </c>
      <c r="N42" s="181"/>
      <c r="O42" s="181"/>
      <c r="P42" s="181">
        <f>'実質公債費比率（分子）の構造'!O$52</f>
        <v>394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v>
      </c>
      <c r="C45" s="181"/>
      <c r="D45" s="181"/>
      <c r="E45" s="181">
        <f>'実質公債費比率（分子）の構造'!L$49</f>
        <v>7</v>
      </c>
      <c r="F45" s="181"/>
      <c r="G45" s="181"/>
      <c r="H45" s="181">
        <f>'実質公債費比率（分子）の構造'!M$49</f>
        <v>7</v>
      </c>
      <c r="I45" s="181"/>
      <c r="J45" s="181"/>
      <c r="K45" s="181">
        <f>'実質公債費比率（分子）の構造'!N$49</f>
        <v>2</v>
      </c>
      <c r="L45" s="181"/>
      <c r="M45" s="181"/>
      <c r="N45" s="181">
        <f>'実質公債費比率（分子）の構造'!O$49</f>
        <v>3</v>
      </c>
      <c r="O45" s="181"/>
      <c r="P45" s="181"/>
    </row>
    <row r="46" spans="1:16" x14ac:dyDescent="0.15">
      <c r="A46" s="181" t="s">
        <v>66</v>
      </c>
      <c r="B46" s="181">
        <f>'実質公債費比率（分子）の構造'!K$48</f>
        <v>161</v>
      </c>
      <c r="C46" s="181"/>
      <c r="D46" s="181"/>
      <c r="E46" s="181">
        <f>'実質公債費比率（分子）の構造'!L$48</f>
        <v>192</v>
      </c>
      <c r="F46" s="181"/>
      <c r="G46" s="181"/>
      <c r="H46" s="181">
        <f>'実質公債費比率（分子）の構造'!M$48</f>
        <v>195</v>
      </c>
      <c r="I46" s="181"/>
      <c r="J46" s="181"/>
      <c r="K46" s="181">
        <f>'実質公債費比率（分子）の構造'!N$48</f>
        <v>198</v>
      </c>
      <c r="L46" s="181"/>
      <c r="M46" s="181"/>
      <c r="N46" s="181">
        <f>'実質公債費比率（分子）の構造'!O$48</f>
        <v>202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382</v>
      </c>
      <c r="C49" s="181"/>
      <c r="D49" s="181"/>
      <c r="E49" s="181">
        <f>'実質公債費比率（分子）の構造'!L$45</f>
        <v>400</v>
      </c>
      <c r="F49" s="181"/>
      <c r="G49" s="181"/>
      <c r="H49" s="181">
        <f>'実質公債費比率（分子）の構造'!M$45</f>
        <v>404</v>
      </c>
      <c r="I49" s="181"/>
      <c r="J49" s="181"/>
      <c r="K49" s="181">
        <f>'実質公債費比率（分子）の構造'!N$45</f>
        <v>411</v>
      </c>
      <c r="L49" s="181"/>
      <c r="M49" s="181"/>
      <c r="N49" s="181">
        <f>'実質公債費比率（分子）の構造'!O$45</f>
        <v>368</v>
      </c>
      <c r="O49" s="181"/>
      <c r="P49" s="181"/>
    </row>
    <row r="50" spans="1:16" x14ac:dyDescent="0.15">
      <c r="A50" s="181" t="s">
        <v>70</v>
      </c>
      <c r="B50" s="181" t="e">
        <f>NA()</f>
        <v>#N/A</v>
      </c>
      <c r="C50" s="181">
        <f>IF(ISNUMBER('実質公債費比率（分子）の構造'!K$53),'実質公債費比率（分子）の構造'!K$53,NA())</f>
        <v>110</v>
      </c>
      <c r="D50" s="181" t="e">
        <f>NA()</f>
        <v>#N/A</v>
      </c>
      <c r="E50" s="181" t="e">
        <f>NA()</f>
        <v>#N/A</v>
      </c>
      <c r="F50" s="181">
        <f>IF(ISNUMBER('実質公債費比率（分子）の構造'!L$53),'実質公債費比率（分子）の構造'!L$53,NA())</f>
        <v>164</v>
      </c>
      <c r="G50" s="181" t="e">
        <f>NA()</f>
        <v>#N/A</v>
      </c>
      <c r="H50" s="181" t="e">
        <f>NA()</f>
        <v>#N/A</v>
      </c>
      <c r="I50" s="181">
        <f>IF(ISNUMBER('実質公債費比率（分子）の構造'!M$53),'実質公債費比率（分子）の構造'!M$53,NA())</f>
        <v>180</v>
      </c>
      <c r="J50" s="181" t="e">
        <f>NA()</f>
        <v>#N/A</v>
      </c>
      <c r="K50" s="181" t="e">
        <f>NA()</f>
        <v>#N/A</v>
      </c>
      <c r="L50" s="181">
        <f>IF(ISNUMBER('実質公債費比率（分子）の構造'!N$53),'実質公債費比率（分子）の構造'!N$53,NA())</f>
        <v>188</v>
      </c>
      <c r="M50" s="181" t="e">
        <f>NA()</f>
        <v>#N/A</v>
      </c>
      <c r="N50" s="181" t="e">
        <f>NA()</f>
        <v>#N/A</v>
      </c>
      <c r="O50" s="181">
        <f>IF(ISNUMBER('実質公債費比率（分子）の構造'!O$53),'実質公債費比率（分子）の構造'!O$53,NA())</f>
        <v>179</v>
      </c>
      <c r="P50" s="181" t="e">
        <f>NA()</f>
        <v>#N/A</v>
      </c>
    </row>
    <row r="53" spans="1:16" x14ac:dyDescent="0.15">
      <c r="A53" s="149" t="s">
        <v>71</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3756</v>
      </c>
      <c r="E56" s="180"/>
      <c r="F56" s="180"/>
      <c r="G56" s="180">
        <f>'将来負担比率（分子）の構造'!J$52</f>
        <v>3713</v>
      </c>
      <c r="H56" s="180"/>
      <c r="I56" s="180"/>
      <c r="J56" s="180">
        <f>'将来負担比率（分子）の構造'!K$52</f>
        <v>3633</v>
      </c>
      <c r="K56" s="180"/>
      <c r="L56" s="180"/>
      <c r="M56" s="180">
        <f>'将来負担比率（分子）の構造'!L$52</f>
        <v>3519</v>
      </c>
      <c r="N56" s="180"/>
      <c r="O56" s="180"/>
      <c r="P56" s="180">
        <f>'将来負担比率（分子）の構造'!M$52</f>
        <v>3421</v>
      </c>
    </row>
    <row r="57" spans="1:16" x14ac:dyDescent="0.15">
      <c r="A57" s="180" t="s">
        <v>41</v>
      </c>
      <c r="B57" s="180"/>
      <c r="C57" s="180"/>
      <c r="D57" s="180">
        <f>'将来負担比率（分子）の構造'!I$51</f>
        <v>36</v>
      </c>
      <c r="E57" s="180"/>
      <c r="F57" s="180"/>
      <c r="G57" s="180">
        <f>'将来負担比率（分子）の構造'!J$51</f>
        <v>24</v>
      </c>
      <c r="H57" s="180"/>
      <c r="I57" s="180"/>
      <c r="J57" s="180">
        <f>'将来負担比率（分子）の構造'!K$51</f>
        <v>12</v>
      </c>
      <c r="K57" s="180"/>
      <c r="L57" s="180"/>
      <c r="M57" s="180">
        <f>'将来負担比率（分子）の構造'!L$51</f>
        <v>8</v>
      </c>
      <c r="N57" s="180"/>
      <c r="O57" s="180"/>
      <c r="P57" s="180">
        <f>'将来負担比率（分子）の構造'!M$51</f>
        <v>6</v>
      </c>
    </row>
    <row r="58" spans="1:16" x14ac:dyDescent="0.15">
      <c r="A58" s="180" t="s">
        <v>40</v>
      </c>
      <c r="B58" s="180"/>
      <c r="C58" s="180"/>
      <c r="D58" s="180">
        <f>'将来負担比率（分子）の構造'!I$50</f>
        <v>2296</v>
      </c>
      <c r="E58" s="180"/>
      <c r="F58" s="180"/>
      <c r="G58" s="180">
        <f>'将来負担比率（分子）の構造'!J$50</f>
        <v>2290</v>
      </c>
      <c r="H58" s="180"/>
      <c r="I58" s="180"/>
      <c r="J58" s="180">
        <f>'将来負担比率（分子）の構造'!K$50</f>
        <v>2297</v>
      </c>
      <c r="K58" s="180"/>
      <c r="L58" s="180"/>
      <c r="M58" s="180">
        <f>'将来負担比率（分子）の構造'!L$50</f>
        <v>2305</v>
      </c>
      <c r="N58" s="180"/>
      <c r="O58" s="180"/>
      <c r="P58" s="180">
        <f>'将来負担比率（分子）の構造'!M$50</f>
        <v>2276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710</v>
      </c>
      <c r="C62" s="180"/>
      <c r="D62" s="180"/>
      <c r="E62" s="180">
        <f>'将来負担比率（分子）の構造'!J$45</f>
        <v>711</v>
      </c>
      <c r="F62" s="180"/>
      <c r="G62" s="180"/>
      <c r="H62" s="180">
        <f>'将来負担比率（分子）の構造'!K$45</f>
        <v>678</v>
      </c>
      <c r="I62" s="180"/>
      <c r="J62" s="180"/>
      <c r="K62" s="180">
        <f>'将来負担比率（分子）の構造'!L$45</f>
        <v>679</v>
      </c>
      <c r="L62" s="180"/>
      <c r="M62" s="180"/>
      <c r="N62" s="180">
        <f>'将来負担比率（分子）の構造'!M$45</f>
        <v>688</v>
      </c>
      <c r="O62" s="180"/>
      <c r="P62" s="180"/>
    </row>
    <row r="63" spans="1:16" x14ac:dyDescent="0.15">
      <c r="A63" s="180" t="s">
        <v>33</v>
      </c>
      <c r="B63" s="180">
        <f>'将来負担比率（分子）の構造'!I$44</f>
        <v>37</v>
      </c>
      <c r="C63" s="180"/>
      <c r="D63" s="180"/>
      <c r="E63" s="180">
        <f>'将来負担比率（分子）の構造'!J$44</f>
        <v>86</v>
      </c>
      <c r="F63" s="180"/>
      <c r="G63" s="180"/>
      <c r="H63" s="180">
        <f>'将来負担比率（分子）の構造'!K$44</f>
        <v>179</v>
      </c>
      <c r="I63" s="180"/>
      <c r="J63" s="180"/>
      <c r="K63" s="180">
        <f>'将来負担比率（分子）の構造'!L$44</f>
        <v>142</v>
      </c>
      <c r="L63" s="180"/>
      <c r="M63" s="180"/>
      <c r="N63" s="180">
        <f>'将来負担比率（分子）の構造'!M$44</f>
        <v>140</v>
      </c>
      <c r="O63" s="180"/>
      <c r="P63" s="180"/>
    </row>
    <row r="64" spans="1:16" x14ac:dyDescent="0.15">
      <c r="A64" s="180" t="s">
        <v>32</v>
      </c>
      <c r="B64" s="180">
        <f>'将来負担比率（分子）の構造'!I$43</f>
        <v>1380</v>
      </c>
      <c r="C64" s="180"/>
      <c r="D64" s="180"/>
      <c r="E64" s="180">
        <f>'将来負担比率（分子）の構造'!J$43</f>
        <v>1374</v>
      </c>
      <c r="F64" s="180"/>
      <c r="G64" s="180"/>
      <c r="H64" s="180">
        <f>'将来負担比率（分子）の構造'!K$43</f>
        <v>1474</v>
      </c>
      <c r="I64" s="180"/>
      <c r="J64" s="180"/>
      <c r="K64" s="180">
        <f>'将来負担比率（分子）の構造'!L$43</f>
        <v>1396</v>
      </c>
      <c r="L64" s="180"/>
      <c r="M64" s="180"/>
      <c r="N64" s="180">
        <f>'将来負担比率（分子）の構造'!M$43</f>
        <v>1267</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3621</v>
      </c>
      <c r="C66" s="180"/>
      <c r="D66" s="180"/>
      <c r="E66" s="180">
        <f>'将来負担比率（分子）の構造'!J$41</f>
        <v>3398</v>
      </c>
      <c r="F66" s="180"/>
      <c r="G66" s="180"/>
      <c r="H66" s="180">
        <f>'将来負担比率（分子）の構造'!K$41</f>
        <v>3676</v>
      </c>
      <c r="I66" s="180"/>
      <c r="J66" s="180"/>
      <c r="K66" s="180">
        <f>'将来負担比率（分子）の構造'!L$41</f>
        <v>3645</v>
      </c>
      <c r="L66" s="180"/>
      <c r="M66" s="180"/>
      <c r="N66" s="180">
        <f>'将来負担比率（分子）の構造'!M$41</f>
        <v>3602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64</v>
      </c>
      <c r="J67" s="180" t="e">
        <f>NA()</f>
        <v>#N/A</v>
      </c>
      <c r="K67" s="180" t="e">
        <f>NA()</f>
        <v>#N/A</v>
      </c>
      <c r="L67" s="180">
        <f>IF(ISNUMBER('将来負担比率（分子）の構造'!L$53), IF('将来負担比率（分子）の構造'!L$53 &lt; 0, 0, '将来負担比率（分子）の構造'!L$53), NA())</f>
        <v>30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76</v>
      </c>
      <c r="B72" s="184">
        <f>基金残高に係る経年分析!F55</f>
        <v>1191</v>
      </c>
      <c r="C72" s="184">
        <f>基金残高に係る経年分析!G55</f>
        <v>1197</v>
      </c>
      <c r="D72" s="184">
        <f>基金残高に係る経年分析!H55</f>
        <v>1202</v>
      </c>
    </row>
    <row r="73" spans="1:16" x14ac:dyDescent="0.15">
      <c r="A73" s="183" t="s">
        <v>77</v>
      </c>
      <c r="B73" s="184">
        <f>基金残高に係る経年分析!F56</f>
        <v>602</v>
      </c>
      <c r="C73" s="184">
        <f>基金残高に係る経年分析!G56</f>
        <v>604</v>
      </c>
      <c r="D73" s="184">
        <f>基金残高に係る経年分析!H56</f>
        <v>605</v>
      </c>
    </row>
    <row r="74" spans="1:16" x14ac:dyDescent="0.15">
      <c r="A74" s="183" t="s">
        <v>78</v>
      </c>
      <c r="B74" s="184">
        <f>基金残高に係る経年分析!F57</f>
        <v>186</v>
      </c>
      <c r="C74" s="184">
        <f>基金残高に係る経年分析!G57</f>
        <v>186</v>
      </c>
      <c r="D74" s="184">
        <f>基金残高に係る経年分析!H57</f>
        <v>189</v>
      </c>
    </row>
  </sheetData>
  <sheetProtection algorithmName="SHA-512" hashValue="0zOwgTNOAMWErc2yzO44C48PSjMmtOcVzq7Kp/0XaC3iyh2YsPnvI/NdCmG0Fna+XqA0kcrK0XvmeA7oKT0hVg==" saltValue="wu9N6HaJ0XVUhy+q8Jp2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7" t="s">
        <v>217</v>
      </c>
      <c r="DI1" s="798"/>
      <c r="DJ1" s="798"/>
      <c r="DK1" s="798"/>
      <c r="DL1" s="798"/>
      <c r="DM1" s="798"/>
      <c r="DN1" s="799"/>
      <c r="DO1" s="225"/>
      <c r="DP1" s="797" t="s">
        <v>218</v>
      </c>
      <c r="DQ1" s="798"/>
      <c r="DR1" s="798"/>
      <c r="DS1" s="798"/>
      <c r="DT1" s="798"/>
      <c r="DU1" s="798"/>
      <c r="DV1" s="798"/>
      <c r="DW1" s="798"/>
      <c r="DX1" s="798"/>
      <c r="DY1" s="798"/>
      <c r="DZ1" s="798"/>
      <c r="EA1" s="798"/>
      <c r="EB1" s="798"/>
      <c r="EC1" s="79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9" customFormat="1" ht="11.25" customHeight="1" x14ac:dyDescent="0.15">
      <c r="B5" s="744" t="s">
        <v>230</v>
      </c>
      <c r="C5" s="745"/>
      <c r="D5" s="745"/>
      <c r="E5" s="745"/>
      <c r="F5" s="745"/>
      <c r="G5" s="745"/>
      <c r="H5" s="745"/>
      <c r="I5" s="745"/>
      <c r="J5" s="745"/>
      <c r="K5" s="745"/>
      <c r="L5" s="745"/>
      <c r="M5" s="745"/>
      <c r="N5" s="745"/>
      <c r="O5" s="745"/>
      <c r="P5" s="745"/>
      <c r="Q5" s="746"/>
      <c r="R5" s="733">
        <v>662957</v>
      </c>
      <c r="S5" s="734"/>
      <c r="T5" s="734"/>
      <c r="U5" s="734"/>
      <c r="V5" s="734"/>
      <c r="W5" s="734"/>
      <c r="X5" s="734"/>
      <c r="Y5" s="777"/>
      <c r="Z5" s="795">
        <v>12.4</v>
      </c>
      <c r="AA5" s="795"/>
      <c r="AB5" s="795"/>
      <c r="AC5" s="795"/>
      <c r="AD5" s="796">
        <v>662957</v>
      </c>
      <c r="AE5" s="796"/>
      <c r="AF5" s="796"/>
      <c r="AG5" s="796"/>
      <c r="AH5" s="796"/>
      <c r="AI5" s="796"/>
      <c r="AJ5" s="796"/>
      <c r="AK5" s="796"/>
      <c r="AL5" s="778">
        <v>26.5</v>
      </c>
      <c r="AM5" s="749"/>
      <c r="AN5" s="749"/>
      <c r="AO5" s="779"/>
      <c r="AP5" s="744" t="s">
        <v>231</v>
      </c>
      <c r="AQ5" s="745"/>
      <c r="AR5" s="745"/>
      <c r="AS5" s="745"/>
      <c r="AT5" s="745"/>
      <c r="AU5" s="745"/>
      <c r="AV5" s="745"/>
      <c r="AW5" s="745"/>
      <c r="AX5" s="745"/>
      <c r="AY5" s="745"/>
      <c r="AZ5" s="745"/>
      <c r="BA5" s="745"/>
      <c r="BB5" s="745"/>
      <c r="BC5" s="745"/>
      <c r="BD5" s="745"/>
      <c r="BE5" s="745"/>
      <c r="BF5" s="746"/>
      <c r="BG5" s="678">
        <v>662957</v>
      </c>
      <c r="BH5" s="679"/>
      <c r="BI5" s="679"/>
      <c r="BJ5" s="679"/>
      <c r="BK5" s="679"/>
      <c r="BL5" s="679"/>
      <c r="BM5" s="679"/>
      <c r="BN5" s="680"/>
      <c r="BO5" s="715">
        <v>100</v>
      </c>
      <c r="BP5" s="715"/>
      <c r="BQ5" s="715"/>
      <c r="BR5" s="715"/>
      <c r="BS5" s="716" t="s">
        <v>232</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224</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63490</v>
      </c>
      <c r="S6" s="679"/>
      <c r="T6" s="679"/>
      <c r="U6" s="679"/>
      <c r="V6" s="679"/>
      <c r="W6" s="679"/>
      <c r="X6" s="679"/>
      <c r="Y6" s="680"/>
      <c r="Z6" s="715">
        <v>1.2</v>
      </c>
      <c r="AA6" s="715"/>
      <c r="AB6" s="715"/>
      <c r="AC6" s="715"/>
      <c r="AD6" s="716">
        <v>63490</v>
      </c>
      <c r="AE6" s="716"/>
      <c r="AF6" s="716"/>
      <c r="AG6" s="716"/>
      <c r="AH6" s="716"/>
      <c r="AI6" s="716"/>
      <c r="AJ6" s="716"/>
      <c r="AK6" s="716"/>
      <c r="AL6" s="681">
        <v>2.5</v>
      </c>
      <c r="AM6" s="682"/>
      <c r="AN6" s="682"/>
      <c r="AO6" s="717"/>
      <c r="AP6" s="675" t="s">
        <v>237</v>
      </c>
      <c r="AQ6" s="676"/>
      <c r="AR6" s="676"/>
      <c r="AS6" s="676"/>
      <c r="AT6" s="676"/>
      <c r="AU6" s="676"/>
      <c r="AV6" s="676"/>
      <c r="AW6" s="676"/>
      <c r="AX6" s="676"/>
      <c r="AY6" s="676"/>
      <c r="AZ6" s="676"/>
      <c r="BA6" s="676"/>
      <c r="BB6" s="676"/>
      <c r="BC6" s="676"/>
      <c r="BD6" s="676"/>
      <c r="BE6" s="676"/>
      <c r="BF6" s="677"/>
      <c r="BG6" s="678">
        <v>662957</v>
      </c>
      <c r="BH6" s="679"/>
      <c r="BI6" s="679"/>
      <c r="BJ6" s="679"/>
      <c r="BK6" s="679"/>
      <c r="BL6" s="679"/>
      <c r="BM6" s="679"/>
      <c r="BN6" s="680"/>
      <c r="BO6" s="715">
        <v>100</v>
      </c>
      <c r="BP6" s="715"/>
      <c r="BQ6" s="715"/>
      <c r="BR6" s="715"/>
      <c r="BS6" s="716" t="s">
        <v>128</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59805</v>
      </c>
      <c r="CS6" s="679"/>
      <c r="CT6" s="679"/>
      <c r="CU6" s="679"/>
      <c r="CV6" s="679"/>
      <c r="CW6" s="679"/>
      <c r="CX6" s="679"/>
      <c r="CY6" s="680"/>
      <c r="CZ6" s="778">
        <v>1.3</v>
      </c>
      <c r="DA6" s="749"/>
      <c r="DB6" s="749"/>
      <c r="DC6" s="781"/>
      <c r="DD6" s="684" t="s">
        <v>232</v>
      </c>
      <c r="DE6" s="679"/>
      <c r="DF6" s="679"/>
      <c r="DG6" s="679"/>
      <c r="DH6" s="679"/>
      <c r="DI6" s="679"/>
      <c r="DJ6" s="679"/>
      <c r="DK6" s="679"/>
      <c r="DL6" s="679"/>
      <c r="DM6" s="679"/>
      <c r="DN6" s="679"/>
      <c r="DO6" s="679"/>
      <c r="DP6" s="680"/>
      <c r="DQ6" s="684">
        <v>59805</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596</v>
      </c>
      <c r="S7" s="679"/>
      <c r="T7" s="679"/>
      <c r="U7" s="679"/>
      <c r="V7" s="679"/>
      <c r="W7" s="679"/>
      <c r="X7" s="679"/>
      <c r="Y7" s="680"/>
      <c r="Z7" s="715">
        <v>0</v>
      </c>
      <c r="AA7" s="715"/>
      <c r="AB7" s="715"/>
      <c r="AC7" s="715"/>
      <c r="AD7" s="716">
        <v>596</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313874</v>
      </c>
      <c r="BH7" s="679"/>
      <c r="BI7" s="679"/>
      <c r="BJ7" s="679"/>
      <c r="BK7" s="679"/>
      <c r="BL7" s="679"/>
      <c r="BM7" s="679"/>
      <c r="BN7" s="680"/>
      <c r="BO7" s="715">
        <v>47.3</v>
      </c>
      <c r="BP7" s="715"/>
      <c r="BQ7" s="715"/>
      <c r="BR7" s="715"/>
      <c r="BS7" s="716" t="s">
        <v>175</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899128</v>
      </c>
      <c r="CS7" s="679"/>
      <c r="CT7" s="679"/>
      <c r="CU7" s="679"/>
      <c r="CV7" s="679"/>
      <c r="CW7" s="679"/>
      <c r="CX7" s="679"/>
      <c r="CY7" s="680"/>
      <c r="CZ7" s="715">
        <v>20.3</v>
      </c>
      <c r="DA7" s="715"/>
      <c r="DB7" s="715"/>
      <c r="DC7" s="715"/>
      <c r="DD7" s="684">
        <v>53802</v>
      </c>
      <c r="DE7" s="679"/>
      <c r="DF7" s="679"/>
      <c r="DG7" s="679"/>
      <c r="DH7" s="679"/>
      <c r="DI7" s="679"/>
      <c r="DJ7" s="679"/>
      <c r="DK7" s="679"/>
      <c r="DL7" s="679"/>
      <c r="DM7" s="679"/>
      <c r="DN7" s="679"/>
      <c r="DO7" s="679"/>
      <c r="DP7" s="680"/>
      <c r="DQ7" s="684">
        <v>756420</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2624</v>
      </c>
      <c r="S8" s="679"/>
      <c r="T8" s="679"/>
      <c r="U8" s="679"/>
      <c r="V8" s="679"/>
      <c r="W8" s="679"/>
      <c r="X8" s="679"/>
      <c r="Y8" s="680"/>
      <c r="Z8" s="715">
        <v>0</v>
      </c>
      <c r="AA8" s="715"/>
      <c r="AB8" s="715"/>
      <c r="AC8" s="715"/>
      <c r="AD8" s="716">
        <v>2624</v>
      </c>
      <c r="AE8" s="716"/>
      <c r="AF8" s="716"/>
      <c r="AG8" s="716"/>
      <c r="AH8" s="716"/>
      <c r="AI8" s="716"/>
      <c r="AJ8" s="716"/>
      <c r="AK8" s="716"/>
      <c r="AL8" s="681">
        <v>0.1</v>
      </c>
      <c r="AM8" s="682"/>
      <c r="AN8" s="682"/>
      <c r="AO8" s="717"/>
      <c r="AP8" s="675" t="s">
        <v>243</v>
      </c>
      <c r="AQ8" s="676"/>
      <c r="AR8" s="676"/>
      <c r="AS8" s="676"/>
      <c r="AT8" s="676"/>
      <c r="AU8" s="676"/>
      <c r="AV8" s="676"/>
      <c r="AW8" s="676"/>
      <c r="AX8" s="676"/>
      <c r="AY8" s="676"/>
      <c r="AZ8" s="676"/>
      <c r="BA8" s="676"/>
      <c r="BB8" s="676"/>
      <c r="BC8" s="676"/>
      <c r="BD8" s="676"/>
      <c r="BE8" s="676"/>
      <c r="BF8" s="677"/>
      <c r="BG8" s="678">
        <v>12009</v>
      </c>
      <c r="BH8" s="679"/>
      <c r="BI8" s="679"/>
      <c r="BJ8" s="679"/>
      <c r="BK8" s="679"/>
      <c r="BL8" s="679"/>
      <c r="BM8" s="679"/>
      <c r="BN8" s="680"/>
      <c r="BO8" s="715">
        <v>1.8</v>
      </c>
      <c r="BP8" s="715"/>
      <c r="BQ8" s="715"/>
      <c r="BR8" s="715"/>
      <c r="BS8" s="684" t="s">
        <v>128</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1073688</v>
      </c>
      <c r="CS8" s="679"/>
      <c r="CT8" s="679"/>
      <c r="CU8" s="679"/>
      <c r="CV8" s="679"/>
      <c r="CW8" s="679"/>
      <c r="CX8" s="679"/>
      <c r="CY8" s="680"/>
      <c r="CZ8" s="715">
        <v>24.2</v>
      </c>
      <c r="DA8" s="715"/>
      <c r="DB8" s="715"/>
      <c r="DC8" s="715"/>
      <c r="DD8" s="684">
        <v>40126</v>
      </c>
      <c r="DE8" s="679"/>
      <c r="DF8" s="679"/>
      <c r="DG8" s="679"/>
      <c r="DH8" s="679"/>
      <c r="DI8" s="679"/>
      <c r="DJ8" s="679"/>
      <c r="DK8" s="679"/>
      <c r="DL8" s="679"/>
      <c r="DM8" s="679"/>
      <c r="DN8" s="679"/>
      <c r="DO8" s="679"/>
      <c r="DP8" s="680"/>
      <c r="DQ8" s="684">
        <v>700803</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1506</v>
      </c>
      <c r="S9" s="679"/>
      <c r="T9" s="679"/>
      <c r="U9" s="679"/>
      <c r="V9" s="679"/>
      <c r="W9" s="679"/>
      <c r="X9" s="679"/>
      <c r="Y9" s="680"/>
      <c r="Z9" s="715">
        <v>0</v>
      </c>
      <c r="AA9" s="715"/>
      <c r="AB9" s="715"/>
      <c r="AC9" s="715"/>
      <c r="AD9" s="716">
        <v>1506</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250923</v>
      </c>
      <c r="BH9" s="679"/>
      <c r="BI9" s="679"/>
      <c r="BJ9" s="679"/>
      <c r="BK9" s="679"/>
      <c r="BL9" s="679"/>
      <c r="BM9" s="679"/>
      <c r="BN9" s="680"/>
      <c r="BO9" s="715">
        <v>37.799999999999997</v>
      </c>
      <c r="BP9" s="715"/>
      <c r="BQ9" s="715"/>
      <c r="BR9" s="715"/>
      <c r="BS9" s="684" t="s">
        <v>128</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220274</v>
      </c>
      <c r="CS9" s="679"/>
      <c r="CT9" s="679"/>
      <c r="CU9" s="679"/>
      <c r="CV9" s="679"/>
      <c r="CW9" s="679"/>
      <c r="CX9" s="679"/>
      <c r="CY9" s="680"/>
      <c r="CZ9" s="715">
        <v>5</v>
      </c>
      <c r="DA9" s="715"/>
      <c r="DB9" s="715"/>
      <c r="DC9" s="715"/>
      <c r="DD9" s="684">
        <v>9331</v>
      </c>
      <c r="DE9" s="679"/>
      <c r="DF9" s="679"/>
      <c r="DG9" s="679"/>
      <c r="DH9" s="679"/>
      <c r="DI9" s="679"/>
      <c r="DJ9" s="679"/>
      <c r="DK9" s="679"/>
      <c r="DL9" s="679"/>
      <c r="DM9" s="679"/>
      <c r="DN9" s="679"/>
      <c r="DO9" s="679"/>
      <c r="DP9" s="680"/>
      <c r="DQ9" s="684">
        <v>207534</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232</v>
      </c>
      <c r="S10" s="679"/>
      <c r="T10" s="679"/>
      <c r="U10" s="679"/>
      <c r="V10" s="679"/>
      <c r="W10" s="679"/>
      <c r="X10" s="679"/>
      <c r="Y10" s="680"/>
      <c r="Z10" s="715" t="s">
        <v>232</v>
      </c>
      <c r="AA10" s="715"/>
      <c r="AB10" s="715"/>
      <c r="AC10" s="715"/>
      <c r="AD10" s="716" t="s">
        <v>175</v>
      </c>
      <c r="AE10" s="716"/>
      <c r="AF10" s="716"/>
      <c r="AG10" s="716"/>
      <c r="AH10" s="716"/>
      <c r="AI10" s="716"/>
      <c r="AJ10" s="716"/>
      <c r="AK10" s="716"/>
      <c r="AL10" s="681" t="s">
        <v>232</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19136</v>
      </c>
      <c r="BH10" s="679"/>
      <c r="BI10" s="679"/>
      <c r="BJ10" s="679"/>
      <c r="BK10" s="679"/>
      <c r="BL10" s="679"/>
      <c r="BM10" s="679"/>
      <c r="BN10" s="680"/>
      <c r="BO10" s="715">
        <v>2.9</v>
      </c>
      <c r="BP10" s="715"/>
      <c r="BQ10" s="715"/>
      <c r="BR10" s="715"/>
      <c r="BS10" s="684" t="s">
        <v>128</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235</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235</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111385</v>
      </c>
      <c r="S11" s="679"/>
      <c r="T11" s="679"/>
      <c r="U11" s="679"/>
      <c r="V11" s="679"/>
      <c r="W11" s="679"/>
      <c r="X11" s="679"/>
      <c r="Y11" s="680"/>
      <c r="Z11" s="681">
        <v>2.1</v>
      </c>
      <c r="AA11" s="682"/>
      <c r="AB11" s="682"/>
      <c r="AC11" s="683"/>
      <c r="AD11" s="684">
        <v>111385</v>
      </c>
      <c r="AE11" s="679"/>
      <c r="AF11" s="679"/>
      <c r="AG11" s="679"/>
      <c r="AH11" s="679"/>
      <c r="AI11" s="679"/>
      <c r="AJ11" s="679"/>
      <c r="AK11" s="680"/>
      <c r="AL11" s="681">
        <v>4.5</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31806</v>
      </c>
      <c r="BH11" s="679"/>
      <c r="BI11" s="679"/>
      <c r="BJ11" s="679"/>
      <c r="BK11" s="679"/>
      <c r="BL11" s="679"/>
      <c r="BM11" s="679"/>
      <c r="BN11" s="680"/>
      <c r="BO11" s="715">
        <v>4.8</v>
      </c>
      <c r="BP11" s="715"/>
      <c r="BQ11" s="715"/>
      <c r="BR11" s="715"/>
      <c r="BS11" s="684" t="s">
        <v>175</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428272</v>
      </c>
      <c r="CS11" s="679"/>
      <c r="CT11" s="679"/>
      <c r="CU11" s="679"/>
      <c r="CV11" s="679"/>
      <c r="CW11" s="679"/>
      <c r="CX11" s="679"/>
      <c r="CY11" s="680"/>
      <c r="CZ11" s="715">
        <v>9.6999999999999993</v>
      </c>
      <c r="DA11" s="715"/>
      <c r="DB11" s="715"/>
      <c r="DC11" s="715"/>
      <c r="DD11" s="684">
        <v>170854</v>
      </c>
      <c r="DE11" s="679"/>
      <c r="DF11" s="679"/>
      <c r="DG11" s="679"/>
      <c r="DH11" s="679"/>
      <c r="DI11" s="679"/>
      <c r="DJ11" s="679"/>
      <c r="DK11" s="679"/>
      <c r="DL11" s="679"/>
      <c r="DM11" s="679"/>
      <c r="DN11" s="679"/>
      <c r="DO11" s="679"/>
      <c r="DP11" s="680"/>
      <c r="DQ11" s="684">
        <v>258076</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t="s">
        <v>175</v>
      </c>
      <c r="S12" s="679"/>
      <c r="T12" s="679"/>
      <c r="U12" s="679"/>
      <c r="V12" s="679"/>
      <c r="W12" s="679"/>
      <c r="X12" s="679"/>
      <c r="Y12" s="680"/>
      <c r="Z12" s="715" t="s">
        <v>175</v>
      </c>
      <c r="AA12" s="715"/>
      <c r="AB12" s="715"/>
      <c r="AC12" s="715"/>
      <c r="AD12" s="716" t="s">
        <v>175</v>
      </c>
      <c r="AE12" s="716"/>
      <c r="AF12" s="716"/>
      <c r="AG12" s="716"/>
      <c r="AH12" s="716"/>
      <c r="AI12" s="716"/>
      <c r="AJ12" s="716"/>
      <c r="AK12" s="716"/>
      <c r="AL12" s="681" t="s">
        <v>128</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287939</v>
      </c>
      <c r="BH12" s="679"/>
      <c r="BI12" s="679"/>
      <c r="BJ12" s="679"/>
      <c r="BK12" s="679"/>
      <c r="BL12" s="679"/>
      <c r="BM12" s="679"/>
      <c r="BN12" s="680"/>
      <c r="BO12" s="715">
        <v>43.4</v>
      </c>
      <c r="BP12" s="715"/>
      <c r="BQ12" s="715"/>
      <c r="BR12" s="715"/>
      <c r="BS12" s="684" t="s">
        <v>175</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81261</v>
      </c>
      <c r="CS12" s="679"/>
      <c r="CT12" s="679"/>
      <c r="CU12" s="679"/>
      <c r="CV12" s="679"/>
      <c r="CW12" s="679"/>
      <c r="CX12" s="679"/>
      <c r="CY12" s="680"/>
      <c r="CZ12" s="715">
        <v>1.8</v>
      </c>
      <c r="DA12" s="715"/>
      <c r="DB12" s="715"/>
      <c r="DC12" s="715"/>
      <c r="DD12" s="684">
        <v>2151</v>
      </c>
      <c r="DE12" s="679"/>
      <c r="DF12" s="679"/>
      <c r="DG12" s="679"/>
      <c r="DH12" s="679"/>
      <c r="DI12" s="679"/>
      <c r="DJ12" s="679"/>
      <c r="DK12" s="679"/>
      <c r="DL12" s="679"/>
      <c r="DM12" s="679"/>
      <c r="DN12" s="679"/>
      <c r="DO12" s="679"/>
      <c r="DP12" s="680"/>
      <c r="DQ12" s="684">
        <v>69891</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175</v>
      </c>
      <c r="S13" s="679"/>
      <c r="T13" s="679"/>
      <c r="U13" s="679"/>
      <c r="V13" s="679"/>
      <c r="W13" s="679"/>
      <c r="X13" s="679"/>
      <c r="Y13" s="680"/>
      <c r="Z13" s="715" t="s">
        <v>128</v>
      </c>
      <c r="AA13" s="715"/>
      <c r="AB13" s="715"/>
      <c r="AC13" s="715"/>
      <c r="AD13" s="716" t="s">
        <v>175</v>
      </c>
      <c r="AE13" s="716"/>
      <c r="AF13" s="716"/>
      <c r="AG13" s="716"/>
      <c r="AH13" s="716"/>
      <c r="AI13" s="716"/>
      <c r="AJ13" s="716"/>
      <c r="AK13" s="716"/>
      <c r="AL13" s="681" t="s">
        <v>232</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286232</v>
      </c>
      <c r="BH13" s="679"/>
      <c r="BI13" s="679"/>
      <c r="BJ13" s="679"/>
      <c r="BK13" s="679"/>
      <c r="BL13" s="679"/>
      <c r="BM13" s="679"/>
      <c r="BN13" s="680"/>
      <c r="BO13" s="715">
        <v>43.2</v>
      </c>
      <c r="BP13" s="715"/>
      <c r="BQ13" s="715"/>
      <c r="BR13" s="715"/>
      <c r="BS13" s="684" t="s">
        <v>232</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741534</v>
      </c>
      <c r="CS13" s="679"/>
      <c r="CT13" s="679"/>
      <c r="CU13" s="679"/>
      <c r="CV13" s="679"/>
      <c r="CW13" s="679"/>
      <c r="CX13" s="679"/>
      <c r="CY13" s="680"/>
      <c r="CZ13" s="715">
        <v>16.7</v>
      </c>
      <c r="DA13" s="715"/>
      <c r="DB13" s="715"/>
      <c r="DC13" s="715"/>
      <c r="DD13" s="684">
        <v>497980</v>
      </c>
      <c r="DE13" s="679"/>
      <c r="DF13" s="679"/>
      <c r="DG13" s="679"/>
      <c r="DH13" s="679"/>
      <c r="DI13" s="679"/>
      <c r="DJ13" s="679"/>
      <c r="DK13" s="679"/>
      <c r="DL13" s="679"/>
      <c r="DM13" s="679"/>
      <c r="DN13" s="679"/>
      <c r="DO13" s="679"/>
      <c r="DP13" s="680"/>
      <c r="DQ13" s="684">
        <v>477732</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8592</v>
      </c>
      <c r="S14" s="679"/>
      <c r="T14" s="679"/>
      <c r="U14" s="679"/>
      <c r="V14" s="679"/>
      <c r="W14" s="679"/>
      <c r="X14" s="679"/>
      <c r="Y14" s="680"/>
      <c r="Z14" s="715">
        <v>0.2</v>
      </c>
      <c r="AA14" s="715"/>
      <c r="AB14" s="715"/>
      <c r="AC14" s="715"/>
      <c r="AD14" s="716">
        <v>8592</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27925</v>
      </c>
      <c r="BH14" s="679"/>
      <c r="BI14" s="679"/>
      <c r="BJ14" s="679"/>
      <c r="BK14" s="679"/>
      <c r="BL14" s="679"/>
      <c r="BM14" s="679"/>
      <c r="BN14" s="680"/>
      <c r="BO14" s="715">
        <v>4.2</v>
      </c>
      <c r="BP14" s="715"/>
      <c r="BQ14" s="715"/>
      <c r="BR14" s="715"/>
      <c r="BS14" s="684" t="s">
        <v>175</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156657</v>
      </c>
      <c r="CS14" s="679"/>
      <c r="CT14" s="679"/>
      <c r="CU14" s="679"/>
      <c r="CV14" s="679"/>
      <c r="CW14" s="679"/>
      <c r="CX14" s="679"/>
      <c r="CY14" s="680"/>
      <c r="CZ14" s="715">
        <v>3.5</v>
      </c>
      <c r="DA14" s="715"/>
      <c r="DB14" s="715"/>
      <c r="DC14" s="715"/>
      <c r="DD14" s="684">
        <v>4546</v>
      </c>
      <c r="DE14" s="679"/>
      <c r="DF14" s="679"/>
      <c r="DG14" s="679"/>
      <c r="DH14" s="679"/>
      <c r="DI14" s="679"/>
      <c r="DJ14" s="679"/>
      <c r="DK14" s="679"/>
      <c r="DL14" s="679"/>
      <c r="DM14" s="679"/>
      <c r="DN14" s="679"/>
      <c r="DO14" s="679"/>
      <c r="DP14" s="680"/>
      <c r="DQ14" s="684">
        <v>151534</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175</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33219</v>
      </c>
      <c r="BH15" s="679"/>
      <c r="BI15" s="679"/>
      <c r="BJ15" s="679"/>
      <c r="BK15" s="679"/>
      <c r="BL15" s="679"/>
      <c r="BM15" s="679"/>
      <c r="BN15" s="680"/>
      <c r="BO15" s="715">
        <v>5</v>
      </c>
      <c r="BP15" s="715"/>
      <c r="BQ15" s="715"/>
      <c r="BR15" s="715"/>
      <c r="BS15" s="684" t="s">
        <v>128</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391624</v>
      </c>
      <c r="CS15" s="679"/>
      <c r="CT15" s="679"/>
      <c r="CU15" s="679"/>
      <c r="CV15" s="679"/>
      <c r="CW15" s="679"/>
      <c r="CX15" s="679"/>
      <c r="CY15" s="680"/>
      <c r="CZ15" s="715">
        <v>8.8000000000000007</v>
      </c>
      <c r="DA15" s="715"/>
      <c r="DB15" s="715"/>
      <c r="DC15" s="715"/>
      <c r="DD15" s="684">
        <v>94645</v>
      </c>
      <c r="DE15" s="679"/>
      <c r="DF15" s="679"/>
      <c r="DG15" s="679"/>
      <c r="DH15" s="679"/>
      <c r="DI15" s="679"/>
      <c r="DJ15" s="679"/>
      <c r="DK15" s="679"/>
      <c r="DL15" s="679"/>
      <c r="DM15" s="679"/>
      <c r="DN15" s="679"/>
      <c r="DO15" s="679"/>
      <c r="DP15" s="680"/>
      <c r="DQ15" s="684">
        <v>339438</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2085</v>
      </c>
      <c r="S16" s="679"/>
      <c r="T16" s="679"/>
      <c r="U16" s="679"/>
      <c r="V16" s="679"/>
      <c r="W16" s="679"/>
      <c r="X16" s="679"/>
      <c r="Y16" s="680"/>
      <c r="Z16" s="715">
        <v>0</v>
      </c>
      <c r="AA16" s="715"/>
      <c r="AB16" s="715"/>
      <c r="AC16" s="715"/>
      <c r="AD16" s="716">
        <v>2085</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232</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11014</v>
      </c>
      <c r="CS16" s="679"/>
      <c r="CT16" s="679"/>
      <c r="CU16" s="679"/>
      <c r="CV16" s="679"/>
      <c r="CW16" s="679"/>
      <c r="CX16" s="679"/>
      <c r="CY16" s="680"/>
      <c r="CZ16" s="715">
        <v>0.2</v>
      </c>
      <c r="DA16" s="715"/>
      <c r="DB16" s="715"/>
      <c r="DC16" s="715"/>
      <c r="DD16" s="684" t="s">
        <v>128</v>
      </c>
      <c r="DE16" s="679"/>
      <c r="DF16" s="679"/>
      <c r="DG16" s="679"/>
      <c r="DH16" s="679"/>
      <c r="DI16" s="679"/>
      <c r="DJ16" s="679"/>
      <c r="DK16" s="679"/>
      <c r="DL16" s="679"/>
      <c r="DM16" s="679"/>
      <c r="DN16" s="679"/>
      <c r="DO16" s="679"/>
      <c r="DP16" s="680"/>
      <c r="DQ16" s="684">
        <v>545</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21346</v>
      </c>
      <c r="S17" s="679"/>
      <c r="T17" s="679"/>
      <c r="U17" s="679"/>
      <c r="V17" s="679"/>
      <c r="W17" s="679"/>
      <c r="X17" s="679"/>
      <c r="Y17" s="680"/>
      <c r="Z17" s="715">
        <v>0.4</v>
      </c>
      <c r="AA17" s="715"/>
      <c r="AB17" s="715"/>
      <c r="AC17" s="715"/>
      <c r="AD17" s="716">
        <v>21346</v>
      </c>
      <c r="AE17" s="716"/>
      <c r="AF17" s="716"/>
      <c r="AG17" s="716"/>
      <c r="AH17" s="716"/>
      <c r="AI17" s="716"/>
      <c r="AJ17" s="716"/>
      <c r="AK17" s="716"/>
      <c r="AL17" s="681">
        <v>0.9</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175</v>
      </c>
      <c r="BH17" s="679"/>
      <c r="BI17" s="679"/>
      <c r="BJ17" s="679"/>
      <c r="BK17" s="679"/>
      <c r="BL17" s="679"/>
      <c r="BM17" s="679"/>
      <c r="BN17" s="680"/>
      <c r="BO17" s="715" t="s">
        <v>232</v>
      </c>
      <c r="BP17" s="715"/>
      <c r="BQ17" s="715"/>
      <c r="BR17" s="715"/>
      <c r="BS17" s="684" t="s">
        <v>232</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367548</v>
      </c>
      <c r="CS17" s="679"/>
      <c r="CT17" s="679"/>
      <c r="CU17" s="679"/>
      <c r="CV17" s="679"/>
      <c r="CW17" s="679"/>
      <c r="CX17" s="679"/>
      <c r="CY17" s="680"/>
      <c r="CZ17" s="715">
        <v>8.3000000000000007</v>
      </c>
      <c r="DA17" s="715"/>
      <c r="DB17" s="715"/>
      <c r="DC17" s="715"/>
      <c r="DD17" s="684" t="s">
        <v>128</v>
      </c>
      <c r="DE17" s="679"/>
      <c r="DF17" s="679"/>
      <c r="DG17" s="679"/>
      <c r="DH17" s="679"/>
      <c r="DI17" s="679"/>
      <c r="DJ17" s="679"/>
      <c r="DK17" s="679"/>
      <c r="DL17" s="679"/>
      <c r="DM17" s="679"/>
      <c r="DN17" s="679"/>
      <c r="DO17" s="679"/>
      <c r="DP17" s="680"/>
      <c r="DQ17" s="684">
        <v>366776</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5274</v>
      </c>
      <c r="S18" s="679"/>
      <c r="T18" s="679"/>
      <c r="U18" s="679"/>
      <c r="V18" s="679"/>
      <c r="W18" s="679"/>
      <c r="X18" s="679"/>
      <c r="Y18" s="680"/>
      <c r="Z18" s="715">
        <v>0.1</v>
      </c>
      <c r="AA18" s="715"/>
      <c r="AB18" s="715"/>
      <c r="AC18" s="715"/>
      <c r="AD18" s="716">
        <v>5274</v>
      </c>
      <c r="AE18" s="716"/>
      <c r="AF18" s="716"/>
      <c r="AG18" s="716"/>
      <c r="AH18" s="716"/>
      <c r="AI18" s="716"/>
      <c r="AJ18" s="716"/>
      <c r="AK18" s="716"/>
      <c r="AL18" s="681">
        <v>0.2</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175</v>
      </c>
      <c r="BP18" s="715"/>
      <c r="BQ18" s="715"/>
      <c r="BR18" s="715"/>
      <c r="BS18" s="684" t="s">
        <v>128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175</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1106</v>
      </c>
      <c r="S19" s="679"/>
      <c r="T19" s="679"/>
      <c r="U19" s="679"/>
      <c r="V19" s="679"/>
      <c r="W19" s="679"/>
      <c r="X19" s="679"/>
      <c r="Y19" s="680"/>
      <c r="Z19" s="715">
        <v>0</v>
      </c>
      <c r="AA19" s="715"/>
      <c r="AB19" s="715"/>
      <c r="AC19" s="715"/>
      <c r="AD19" s="716">
        <v>1106</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t="s">
        <v>175</v>
      </c>
      <c r="BH19" s="679"/>
      <c r="BI19" s="679"/>
      <c r="BJ19" s="679"/>
      <c r="BK19" s="679"/>
      <c r="BL19" s="679"/>
      <c r="BM19" s="679"/>
      <c r="BN19" s="680"/>
      <c r="BO19" s="715" t="s">
        <v>232</v>
      </c>
      <c r="BP19" s="715"/>
      <c r="BQ19" s="715"/>
      <c r="BR19" s="715"/>
      <c r="BS19" s="684" t="s">
        <v>175</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175</v>
      </c>
      <c r="CS19" s="679"/>
      <c r="CT19" s="679"/>
      <c r="CU19" s="679"/>
      <c r="CV19" s="679"/>
      <c r="CW19" s="679"/>
      <c r="CX19" s="679"/>
      <c r="CY19" s="680"/>
      <c r="CZ19" s="715" t="s">
        <v>175</v>
      </c>
      <c r="DA19" s="715"/>
      <c r="DB19" s="715"/>
      <c r="DC19" s="715"/>
      <c r="DD19" s="684" t="s">
        <v>175</v>
      </c>
      <c r="DE19" s="679"/>
      <c r="DF19" s="679"/>
      <c r="DG19" s="679"/>
      <c r="DH19" s="679"/>
      <c r="DI19" s="679"/>
      <c r="DJ19" s="679"/>
      <c r="DK19" s="679"/>
      <c r="DL19" s="679"/>
      <c r="DM19" s="679"/>
      <c r="DN19" s="679"/>
      <c r="DO19" s="679"/>
      <c r="DP19" s="680"/>
      <c r="DQ19" s="684" t="s">
        <v>175</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238</v>
      </c>
      <c r="S20" s="679"/>
      <c r="T20" s="679"/>
      <c r="U20" s="679"/>
      <c r="V20" s="679"/>
      <c r="W20" s="679"/>
      <c r="X20" s="679"/>
      <c r="Y20" s="680"/>
      <c r="Z20" s="715">
        <v>0</v>
      </c>
      <c r="AA20" s="715"/>
      <c r="AB20" s="715"/>
      <c r="AC20" s="715"/>
      <c r="AD20" s="716">
        <v>238</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t="s">
        <v>232</v>
      </c>
      <c r="BH20" s="679"/>
      <c r="BI20" s="679"/>
      <c r="BJ20" s="679"/>
      <c r="BK20" s="679"/>
      <c r="BL20" s="679"/>
      <c r="BM20" s="679"/>
      <c r="BN20" s="680"/>
      <c r="BO20" s="715" t="s">
        <v>232</v>
      </c>
      <c r="BP20" s="715"/>
      <c r="BQ20" s="715"/>
      <c r="BR20" s="715"/>
      <c r="BS20" s="684" t="s">
        <v>232</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4431040</v>
      </c>
      <c r="CS20" s="679"/>
      <c r="CT20" s="679"/>
      <c r="CU20" s="679"/>
      <c r="CV20" s="679"/>
      <c r="CW20" s="679"/>
      <c r="CX20" s="679"/>
      <c r="CY20" s="680"/>
      <c r="CZ20" s="715">
        <v>100</v>
      </c>
      <c r="DA20" s="715"/>
      <c r="DB20" s="715"/>
      <c r="DC20" s="715"/>
      <c r="DD20" s="684">
        <v>873435</v>
      </c>
      <c r="DE20" s="679"/>
      <c r="DF20" s="679"/>
      <c r="DG20" s="679"/>
      <c r="DH20" s="679"/>
      <c r="DI20" s="679"/>
      <c r="DJ20" s="679"/>
      <c r="DK20" s="679"/>
      <c r="DL20" s="679"/>
      <c r="DM20" s="679"/>
      <c r="DN20" s="679"/>
      <c r="DO20" s="679"/>
      <c r="DP20" s="680"/>
      <c r="DQ20" s="684">
        <v>3388789</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14728</v>
      </c>
      <c r="S21" s="679"/>
      <c r="T21" s="679"/>
      <c r="U21" s="679"/>
      <c r="V21" s="679"/>
      <c r="W21" s="679"/>
      <c r="X21" s="679"/>
      <c r="Y21" s="680"/>
      <c r="Z21" s="715">
        <v>0.3</v>
      </c>
      <c r="AA21" s="715"/>
      <c r="AB21" s="715"/>
      <c r="AC21" s="715"/>
      <c r="AD21" s="716">
        <v>14728</v>
      </c>
      <c r="AE21" s="716"/>
      <c r="AF21" s="716"/>
      <c r="AG21" s="716"/>
      <c r="AH21" s="716"/>
      <c r="AI21" s="716"/>
      <c r="AJ21" s="716"/>
      <c r="AK21" s="716"/>
      <c r="AL21" s="681">
        <v>0.6</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175</v>
      </c>
      <c r="BH21" s="679"/>
      <c r="BI21" s="679"/>
      <c r="BJ21" s="679"/>
      <c r="BK21" s="679"/>
      <c r="BL21" s="679"/>
      <c r="BM21" s="679"/>
      <c r="BN21" s="680"/>
      <c r="BO21" s="715" t="s">
        <v>175</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1811910</v>
      </c>
      <c r="S22" s="679"/>
      <c r="T22" s="679"/>
      <c r="U22" s="679"/>
      <c r="V22" s="679"/>
      <c r="W22" s="679"/>
      <c r="X22" s="679"/>
      <c r="Y22" s="680"/>
      <c r="Z22" s="715">
        <v>33.9</v>
      </c>
      <c r="AA22" s="715"/>
      <c r="AB22" s="715"/>
      <c r="AC22" s="715"/>
      <c r="AD22" s="716">
        <v>1602744</v>
      </c>
      <c r="AE22" s="716"/>
      <c r="AF22" s="716"/>
      <c r="AG22" s="716"/>
      <c r="AH22" s="716"/>
      <c r="AI22" s="716"/>
      <c r="AJ22" s="716"/>
      <c r="AK22" s="716"/>
      <c r="AL22" s="681">
        <v>64.099999999999994</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232</v>
      </c>
      <c r="BH22" s="679"/>
      <c r="BI22" s="679"/>
      <c r="BJ22" s="679"/>
      <c r="BK22" s="679"/>
      <c r="BL22" s="679"/>
      <c r="BM22" s="679"/>
      <c r="BN22" s="680"/>
      <c r="BO22" s="715" t="s">
        <v>175</v>
      </c>
      <c r="BP22" s="715"/>
      <c r="BQ22" s="715"/>
      <c r="BR22" s="715"/>
      <c r="BS22" s="684" t="s">
        <v>232</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1602744</v>
      </c>
      <c r="S23" s="679"/>
      <c r="T23" s="679"/>
      <c r="U23" s="679"/>
      <c r="V23" s="679"/>
      <c r="W23" s="679"/>
      <c r="X23" s="679"/>
      <c r="Y23" s="680"/>
      <c r="Z23" s="715">
        <v>30</v>
      </c>
      <c r="AA23" s="715"/>
      <c r="AB23" s="715"/>
      <c r="AC23" s="715"/>
      <c r="AD23" s="716">
        <v>1602744</v>
      </c>
      <c r="AE23" s="716"/>
      <c r="AF23" s="716"/>
      <c r="AG23" s="716"/>
      <c r="AH23" s="716"/>
      <c r="AI23" s="716"/>
      <c r="AJ23" s="716"/>
      <c r="AK23" s="716"/>
      <c r="AL23" s="681">
        <v>64.099999999999994</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232</v>
      </c>
      <c r="BH23" s="679"/>
      <c r="BI23" s="679"/>
      <c r="BJ23" s="679"/>
      <c r="BK23" s="679"/>
      <c r="BL23" s="679"/>
      <c r="BM23" s="679"/>
      <c r="BN23" s="680"/>
      <c r="BO23" s="715" t="s">
        <v>175</v>
      </c>
      <c r="BP23" s="715"/>
      <c r="BQ23" s="715"/>
      <c r="BR23" s="715"/>
      <c r="BS23" s="684" t="s">
        <v>232</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209166</v>
      </c>
      <c r="S24" s="679"/>
      <c r="T24" s="679"/>
      <c r="U24" s="679"/>
      <c r="V24" s="679"/>
      <c r="W24" s="679"/>
      <c r="X24" s="679"/>
      <c r="Y24" s="680"/>
      <c r="Z24" s="715">
        <v>3.9</v>
      </c>
      <c r="AA24" s="715"/>
      <c r="AB24" s="715"/>
      <c r="AC24" s="715"/>
      <c r="AD24" s="716" t="s">
        <v>128</v>
      </c>
      <c r="AE24" s="716"/>
      <c r="AF24" s="716"/>
      <c r="AG24" s="716"/>
      <c r="AH24" s="716"/>
      <c r="AI24" s="716"/>
      <c r="AJ24" s="716"/>
      <c r="AK24" s="716"/>
      <c r="AL24" s="681" t="s">
        <v>232</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232</v>
      </c>
      <c r="BP24" s="715"/>
      <c r="BQ24" s="715"/>
      <c r="BR24" s="715"/>
      <c r="BS24" s="684" t="s">
        <v>175</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1337007</v>
      </c>
      <c r="CS24" s="734"/>
      <c r="CT24" s="734"/>
      <c r="CU24" s="734"/>
      <c r="CV24" s="734"/>
      <c r="CW24" s="734"/>
      <c r="CX24" s="734"/>
      <c r="CY24" s="777"/>
      <c r="CZ24" s="778">
        <v>30.2</v>
      </c>
      <c r="DA24" s="749"/>
      <c r="DB24" s="749"/>
      <c r="DC24" s="781"/>
      <c r="DD24" s="776">
        <v>991749</v>
      </c>
      <c r="DE24" s="734"/>
      <c r="DF24" s="734"/>
      <c r="DG24" s="734"/>
      <c r="DH24" s="734"/>
      <c r="DI24" s="734"/>
      <c r="DJ24" s="734"/>
      <c r="DK24" s="777"/>
      <c r="DL24" s="776">
        <v>962159</v>
      </c>
      <c r="DM24" s="734"/>
      <c r="DN24" s="734"/>
      <c r="DO24" s="734"/>
      <c r="DP24" s="734"/>
      <c r="DQ24" s="734"/>
      <c r="DR24" s="734"/>
      <c r="DS24" s="734"/>
      <c r="DT24" s="734"/>
      <c r="DU24" s="734"/>
      <c r="DV24" s="777"/>
      <c r="DW24" s="778">
        <v>37.200000000000003</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175</v>
      </c>
      <c r="AA25" s="715"/>
      <c r="AB25" s="715"/>
      <c r="AC25" s="715"/>
      <c r="AD25" s="716" t="s">
        <v>232</v>
      </c>
      <c r="AE25" s="716"/>
      <c r="AF25" s="716"/>
      <c r="AG25" s="716"/>
      <c r="AH25" s="716"/>
      <c r="AI25" s="716"/>
      <c r="AJ25" s="716"/>
      <c r="AK25" s="716"/>
      <c r="AL25" s="681" t="s">
        <v>232</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175</v>
      </c>
      <c r="BH25" s="679"/>
      <c r="BI25" s="679"/>
      <c r="BJ25" s="679"/>
      <c r="BK25" s="679"/>
      <c r="BL25" s="679"/>
      <c r="BM25" s="679"/>
      <c r="BN25" s="680"/>
      <c r="BO25" s="715" t="s">
        <v>232</v>
      </c>
      <c r="BP25" s="715"/>
      <c r="BQ25" s="715"/>
      <c r="BR25" s="715"/>
      <c r="BS25" s="684" t="s">
        <v>232</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580469</v>
      </c>
      <c r="CS25" s="697"/>
      <c r="CT25" s="697"/>
      <c r="CU25" s="697"/>
      <c r="CV25" s="697"/>
      <c r="CW25" s="697"/>
      <c r="CX25" s="697"/>
      <c r="CY25" s="698"/>
      <c r="CZ25" s="681">
        <v>13.1</v>
      </c>
      <c r="DA25" s="699"/>
      <c r="DB25" s="699"/>
      <c r="DC25" s="700"/>
      <c r="DD25" s="684">
        <v>494208</v>
      </c>
      <c r="DE25" s="697"/>
      <c r="DF25" s="697"/>
      <c r="DG25" s="697"/>
      <c r="DH25" s="697"/>
      <c r="DI25" s="697"/>
      <c r="DJ25" s="697"/>
      <c r="DK25" s="698"/>
      <c r="DL25" s="684">
        <v>473505</v>
      </c>
      <c r="DM25" s="697"/>
      <c r="DN25" s="697"/>
      <c r="DO25" s="697"/>
      <c r="DP25" s="697"/>
      <c r="DQ25" s="697"/>
      <c r="DR25" s="697"/>
      <c r="DS25" s="697"/>
      <c r="DT25" s="697"/>
      <c r="DU25" s="697"/>
      <c r="DV25" s="698"/>
      <c r="DW25" s="681">
        <v>18.3</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2686491</v>
      </c>
      <c r="S26" s="679"/>
      <c r="T26" s="679"/>
      <c r="U26" s="679"/>
      <c r="V26" s="679"/>
      <c r="W26" s="679"/>
      <c r="X26" s="679"/>
      <c r="Y26" s="680"/>
      <c r="Z26" s="715">
        <v>50.2</v>
      </c>
      <c r="AA26" s="715"/>
      <c r="AB26" s="715"/>
      <c r="AC26" s="715"/>
      <c r="AD26" s="716">
        <v>2477325</v>
      </c>
      <c r="AE26" s="716"/>
      <c r="AF26" s="716"/>
      <c r="AG26" s="716"/>
      <c r="AH26" s="716"/>
      <c r="AI26" s="716"/>
      <c r="AJ26" s="716"/>
      <c r="AK26" s="716"/>
      <c r="AL26" s="681">
        <v>99</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175</v>
      </c>
      <c r="BP26" s="715"/>
      <c r="BQ26" s="715"/>
      <c r="BR26" s="715"/>
      <c r="BS26" s="684" t="s">
        <v>175</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352339</v>
      </c>
      <c r="CS26" s="679"/>
      <c r="CT26" s="679"/>
      <c r="CU26" s="679"/>
      <c r="CV26" s="679"/>
      <c r="CW26" s="679"/>
      <c r="CX26" s="679"/>
      <c r="CY26" s="680"/>
      <c r="CZ26" s="681">
        <v>8</v>
      </c>
      <c r="DA26" s="699"/>
      <c r="DB26" s="699"/>
      <c r="DC26" s="700"/>
      <c r="DD26" s="684">
        <v>277983</v>
      </c>
      <c r="DE26" s="679"/>
      <c r="DF26" s="679"/>
      <c r="DG26" s="679"/>
      <c r="DH26" s="679"/>
      <c r="DI26" s="679"/>
      <c r="DJ26" s="679"/>
      <c r="DK26" s="680"/>
      <c r="DL26" s="684" t="s">
        <v>232</v>
      </c>
      <c r="DM26" s="679"/>
      <c r="DN26" s="679"/>
      <c r="DO26" s="679"/>
      <c r="DP26" s="679"/>
      <c r="DQ26" s="679"/>
      <c r="DR26" s="679"/>
      <c r="DS26" s="679"/>
      <c r="DT26" s="679"/>
      <c r="DU26" s="679"/>
      <c r="DV26" s="680"/>
      <c r="DW26" s="681" t="s">
        <v>175</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743</v>
      </c>
      <c r="S27" s="679"/>
      <c r="T27" s="679"/>
      <c r="U27" s="679"/>
      <c r="V27" s="679"/>
      <c r="W27" s="679"/>
      <c r="X27" s="679"/>
      <c r="Y27" s="680"/>
      <c r="Z27" s="715">
        <v>0</v>
      </c>
      <c r="AA27" s="715"/>
      <c r="AB27" s="715"/>
      <c r="AC27" s="715"/>
      <c r="AD27" s="716">
        <v>743</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662957</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388990</v>
      </c>
      <c r="CS27" s="697"/>
      <c r="CT27" s="697"/>
      <c r="CU27" s="697"/>
      <c r="CV27" s="697"/>
      <c r="CW27" s="697"/>
      <c r="CX27" s="697"/>
      <c r="CY27" s="698"/>
      <c r="CZ27" s="681">
        <v>8.8000000000000007</v>
      </c>
      <c r="DA27" s="699"/>
      <c r="DB27" s="699"/>
      <c r="DC27" s="700"/>
      <c r="DD27" s="684">
        <v>130765</v>
      </c>
      <c r="DE27" s="697"/>
      <c r="DF27" s="697"/>
      <c r="DG27" s="697"/>
      <c r="DH27" s="697"/>
      <c r="DI27" s="697"/>
      <c r="DJ27" s="697"/>
      <c r="DK27" s="698"/>
      <c r="DL27" s="684">
        <v>121878</v>
      </c>
      <c r="DM27" s="697"/>
      <c r="DN27" s="697"/>
      <c r="DO27" s="697"/>
      <c r="DP27" s="697"/>
      <c r="DQ27" s="697"/>
      <c r="DR27" s="697"/>
      <c r="DS27" s="697"/>
      <c r="DT27" s="697"/>
      <c r="DU27" s="697"/>
      <c r="DV27" s="698"/>
      <c r="DW27" s="681">
        <v>4.7</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9038</v>
      </c>
      <c r="S28" s="679"/>
      <c r="T28" s="679"/>
      <c r="U28" s="679"/>
      <c r="V28" s="679"/>
      <c r="W28" s="679"/>
      <c r="X28" s="679"/>
      <c r="Y28" s="680"/>
      <c r="Z28" s="715">
        <v>0.2</v>
      </c>
      <c r="AA28" s="715"/>
      <c r="AB28" s="715"/>
      <c r="AC28" s="715"/>
      <c r="AD28" s="716" t="s">
        <v>175</v>
      </c>
      <c r="AE28" s="716"/>
      <c r="AF28" s="716"/>
      <c r="AG28" s="716"/>
      <c r="AH28" s="716"/>
      <c r="AI28" s="716"/>
      <c r="AJ28" s="716"/>
      <c r="AK28" s="716"/>
      <c r="AL28" s="681" t="s">
        <v>175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367548</v>
      </c>
      <c r="CS28" s="679"/>
      <c r="CT28" s="679"/>
      <c r="CU28" s="679"/>
      <c r="CV28" s="679"/>
      <c r="CW28" s="679"/>
      <c r="CX28" s="679"/>
      <c r="CY28" s="680"/>
      <c r="CZ28" s="681">
        <v>8.3000000000000007</v>
      </c>
      <c r="DA28" s="699"/>
      <c r="DB28" s="699"/>
      <c r="DC28" s="700"/>
      <c r="DD28" s="684">
        <v>366776</v>
      </c>
      <c r="DE28" s="679"/>
      <c r="DF28" s="679"/>
      <c r="DG28" s="679"/>
      <c r="DH28" s="679"/>
      <c r="DI28" s="679"/>
      <c r="DJ28" s="679"/>
      <c r="DK28" s="680"/>
      <c r="DL28" s="684">
        <v>366776</v>
      </c>
      <c r="DM28" s="679"/>
      <c r="DN28" s="679"/>
      <c r="DO28" s="679"/>
      <c r="DP28" s="679"/>
      <c r="DQ28" s="679"/>
      <c r="DR28" s="679"/>
      <c r="DS28" s="679"/>
      <c r="DT28" s="679"/>
      <c r="DU28" s="679"/>
      <c r="DV28" s="680"/>
      <c r="DW28" s="681">
        <v>14.2</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98681</v>
      </c>
      <c r="S29" s="679"/>
      <c r="T29" s="679"/>
      <c r="U29" s="679"/>
      <c r="V29" s="679"/>
      <c r="W29" s="679"/>
      <c r="X29" s="679"/>
      <c r="Y29" s="680"/>
      <c r="Z29" s="715">
        <v>1.8</v>
      </c>
      <c r="AA29" s="715"/>
      <c r="AB29" s="715"/>
      <c r="AC29" s="715"/>
      <c r="AD29" s="716" t="s">
        <v>232</v>
      </c>
      <c r="AE29" s="716"/>
      <c r="AF29" s="716"/>
      <c r="AG29" s="716"/>
      <c r="AH29" s="716"/>
      <c r="AI29" s="716"/>
      <c r="AJ29" s="716"/>
      <c r="AK29" s="716"/>
      <c r="AL29" s="681" t="s">
        <v>175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367548</v>
      </c>
      <c r="CS29" s="697"/>
      <c r="CT29" s="697"/>
      <c r="CU29" s="697"/>
      <c r="CV29" s="697"/>
      <c r="CW29" s="697"/>
      <c r="CX29" s="697"/>
      <c r="CY29" s="698"/>
      <c r="CZ29" s="681">
        <v>8.3000000000000007</v>
      </c>
      <c r="DA29" s="699"/>
      <c r="DB29" s="699"/>
      <c r="DC29" s="700"/>
      <c r="DD29" s="684">
        <v>366776</v>
      </c>
      <c r="DE29" s="697"/>
      <c r="DF29" s="697"/>
      <c r="DG29" s="697"/>
      <c r="DH29" s="697"/>
      <c r="DI29" s="697"/>
      <c r="DJ29" s="697"/>
      <c r="DK29" s="698"/>
      <c r="DL29" s="684">
        <v>366776</v>
      </c>
      <c r="DM29" s="697"/>
      <c r="DN29" s="697"/>
      <c r="DO29" s="697"/>
      <c r="DP29" s="697"/>
      <c r="DQ29" s="697"/>
      <c r="DR29" s="697"/>
      <c r="DS29" s="697"/>
      <c r="DT29" s="697"/>
      <c r="DU29" s="697"/>
      <c r="DV29" s="698"/>
      <c r="DW29" s="681">
        <v>14.2</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9774</v>
      </c>
      <c r="S30" s="679"/>
      <c r="T30" s="679"/>
      <c r="U30" s="679"/>
      <c r="V30" s="679"/>
      <c r="W30" s="679"/>
      <c r="X30" s="679"/>
      <c r="Y30" s="680"/>
      <c r="Z30" s="715">
        <v>0.2</v>
      </c>
      <c r="AA30" s="715"/>
      <c r="AB30" s="715"/>
      <c r="AC30" s="715"/>
      <c r="AD30" s="716" t="s">
        <v>232</v>
      </c>
      <c r="AE30" s="716"/>
      <c r="AF30" s="716"/>
      <c r="AG30" s="716"/>
      <c r="AH30" s="716"/>
      <c r="AI30" s="716"/>
      <c r="AJ30" s="716"/>
      <c r="AK30" s="716"/>
      <c r="AL30" s="681" t="s">
        <v>232</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351938</v>
      </c>
      <c r="CS30" s="679"/>
      <c r="CT30" s="679"/>
      <c r="CU30" s="679"/>
      <c r="CV30" s="679"/>
      <c r="CW30" s="679"/>
      <c r="CX30" s="679"/>
      <c r="CY30" s="680"/>
      <c r="CZ30" s="681">
        <v>7.9</v>
      </c>
      <c r="DA30" s="699"/>
      <c r="DB30" s="699"/>
      <c r="DC30" s="700"/>
      <c r="DD30" s="684">
        <v>351166</v>
      </c>
      <c r="DE30" s="679"/>
      <c r="DF30" s="679"/>
      <c r="DG30" s="679"/>
      <c r="DH30" s="679"/>
      <c r="DI30" s="679"/>
      <c r="DJ30" s="679"/>
      <c r="DK30" s="680"/>
      <c r="DL30" s="684">
        <v>351166</v>
      </c>
      <c r="DM30" s="679"/>
      <c r="DN30" s="679"/>
      <c r="DO30" s="679"/>
      <c r="DP30" s="679"/>
      <c r="DQ30" s="679"/>
      <c r="DR30" s="679"/>
      <c r="DS30" s="679"/>
      <c r="DT30" s="679"/>
      <c r="DU30" s="679"/>
      <c r="DV30" s="680"/>
      <c r="DW30" s="681">
        <v>13.6</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366809</v>
      </c>
      <c r="S31" s="679"/>
      <c r="T31" s="679"/>
      <c r="U31" s="679"/>
      <c r="V31" s="679"/>
      <c r="W31" s="679"/>
      <c r="X31" s="679"/>
      <c r="Y31" s="680"/>
      <c r="Z31" s="715">
        <v>6.9</v>
      </c>
      <c r="AA31" s="715"/>
      <c r="AB31" s="715"/>
      <c r="AC31" s="715"/>
      <c r="AD31" s="716" t="s">
        <v>175</v>
      </c>
      <c r="AE31" s="716"/>
      <c r="AF31" s="716"/>
      <c r="AG31" s="716"/>
      <c r="AH31" s="716"/>
      <c r="AI31" s="716"/>
      <c r="AJ31" s="716"/>
      <c r="AK31" s="716"/>
      <c r="AL31" s="681" t="s">
        <v>232</v>
      </c>
      <c r="AM31" s="682"/>
      <c r="AN31" s="682"/>
      <c r="AO31" s="717"/>
      <c r="AP31" s="754" t="s">
        <v>315</v>
      </c>
      <c r="AQ31" s="755"/>
      <c r="AR31" s="755"/>
      <c r="AS31" s="755"/>
      <c r="AT31" s="760" t="s">
        <v>316</v>
      </c>
      <c r="AU31" s="230"/>
      <c r="AV31" s="230"/>
      <c r="AW31" s="230"/>
      <c r="AX31" s="744" t="s">
        <v>190</v>
      </c>
      <c r="AY31" s="745"/>
      <c r="AZ31" s="745"/>
      <c r="BA31" s="745"/>
      <c r="BB31" s="745"/>
      <c r="BC31" s="745"/>
      <c r="BD31" s="745"/>
      <c r="BE31" s="745"/>
      <c r="BF31" s="746"/>
      <c r="BG31" s="747">
        <v>99.3</v>
      </c>
      <c r="BH31" s="748"/>
      <c r="BI31" s="748"/>
      <c r="BJ31" s="748"/>
      <c r="BK31" s="748"/>
      <c r="BL31" s="748"/>
      <c r="BM31" s="749">
        <v>98.6</v>
      </c>
      <c r="BN31" s="748"/>
      <c r="BO31" s="748"/>
      <c r="BP31" s="748"/>
      <c r="BQ31" s="750"/>
      <c r="BR31" s="747">
        <v>99.3</v>
      </c>
      <c r="BS31" s="748"/>
      <c r="BT31" s="748"/>
      <c r="BU31" s="748"/>
      <c r="BV31" s="748"/>
      <c r="BW31" s="748"/>
      <c r="BX31" s="749">
        <v>98.9</v>
      </c>
      <c r="BY31" s="748"/>
      <c r="BZ31" s="748"/>
      <c r="CA31" s="748"/>
      <c r="CB31" s="750"/>
      <c r="CD31" s="765"/>
      <c r="CE31" s="766"/>
      <c r="CF31" s="711" t="s">
        <v>317</v>
      </c>
      <c r="CG31" s="712"/>
      <c r="CH31" s="712"/>
      <c r="CI31" s="712"/>
      <c r="CJ31" s="712"/>
      <c r="CK31" s="712"/>
      <c r="CL31" s="712"/>
      <c r="CM31" s="712"/>
      <c r="CN31" s="712"/>
      <c r="CO31" s="712"/>
      <c r="CP31" s="712"/>
      <c r="CQ31" s="713"/>
      <c r="CR31" s="678">
        <v>15610</v>
      </c>
      <c r="CS31" s="697"/>
      <c r="CT31" s="697"/>
      <c r="CU31" s="697"/>
      <c r="CV31" s="697"/>
      <c r="CW31" s="697"/>
      <c r="CX31" s="697"/>
      <c r="CY31" s="698"/>
      <c r="CZ31" s="681">
        <v>0.4</v>
      </c>
      <c r="DA31" s="699"/>
      <c r="DB31" s="699"/>
      <c r="DC31" s="700"/>
      <c r="DD31" s="684">
        <v>15610</v>
      </c>
      <c r="DE31" s="697"/>
      <c r="DF31" s="697"/>
      <c r="DG31" s="697"/>
      <c r="DH31" s="697"/>
      <c r="DI31" s="697"/>
      <c r="DJ31" s="697"/>
      <c r="DK31" s="698"/>
      <c r="DL31" s="684">
        <v>15610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t="s">
        <v>232</v>
      </c>
      <c r="S32" s="679"/>
      <c r="T32" s="679"/>
      <c r="U32" s="679"/>
      <c r="V32" s="679"/>
      <c r="W32" s="679"/>
      <c r="X32" s="679"/>
      <c r="Y32" s="680"/>
      <c r="Z32" s="715" t="s">
        <v>232</v>
      </c>
      <c r="AA32" s="715"/>
      <c r="AB32" s="715"/>
      <c r="AC32" s="715"/>
      <c r="AD32" s="716" t="s">
        <v>128</v>
      </c>
      <c r="AE32" s="716"/>
      <c r="AF32" s="716"/>
      <c r="AG32" s="716"/>
      <c r="AH32" s="716"/>
      <c r="AI32" s="716"/>
      <c r="AJ32" s="716"/>
      <c r="AK32" s="716"/>
      <c r="AL32" s="681" t="s">
        <v>175</v>
      </c>
      <c r="AM32" s="682"/>
      <c r="AN32" s="682"/>
      <c r="AO32" s="717"/>
      <c r="AP32" s="756"/>
      <c r="AQ32" s="757"/>
      <c r="AR32" s="757"/>
      <c r="AS32" s="757"/>
      <c r="AT32" s="761"/>
      <c r="AU32" s="229" t="s">
        <v>319</v>
      </c>
      <c r="AV32" s="229"/>
      <c r="AW32" s="229"/>
      <c r="AX32" s="675" t="s">
        <v>320</v>
      </c>
      <c r="AY32" s="676"/>
      <c r="AZ32" s="676"/>
      <c r="BA32" s="676"/>
      <c r="BB32" s="676"/>
      <c r="BC32" s="676"/>
      <c r="BD32" s="676"/>
      <c r="BE32" s="676"/>
      <c r="BF32" s="677"/>
      <c r="BG32" s="751">
        <v>99.3</v>
      </c>
      <c r="BH32" s="697"/>
      <c r="BI32" s="697"/>
      <c r="BJ32" s="697"/>
      <c r="BK32" s="697"/>
      <c r="BL32" s="697"/>
      <c r="BM32" s="682">
        <v>98.9</v>
      </c>
      <c r="BN32" s="743"/>
      <c r="BO32" s="743"/>
      <c r="BP32" s="743"/>
      <c r="BQ32" s="721"/>
      <c r="BR32" s="751">
        <v>99.4</v>
      </c>
      <c r="BS32" s="697"/>
      <c r="BT32" s="697"/>
      <c r="BU32" s="697"/>
      <c r="BV32" s="697"/>
      <c r="BW32" s="697"/>
      <c r="BX32" s="682">
        <v>99.2</v>
      </c>
      <c r="BY32" s="743"/>
      <c r="BZ32" s="743"/>
      <c r="CA32" s="743"/>
      <c r="CB32" s="721"/>
      <c r="CD32" s="767"/>
      <c r="CE32" s="768"/>
      <c r="CF32" s="711" t="s">
        <v>321</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232</v>
      </c>
      <c r="DA32" s="699"/>
      <c r="DB32" s="699"/>
      <c r="DC32" s="700"/>
      <c r="DD32" s="684" t="s">
        <v>175</v>
      </c>
      <c r="DE32" s="679"/>
      <c r="DF32" s="679"/>
      <c r="DG32" s="679"/>
      <c r="DH32" s="679"/>
      <c r="DI32" s="679"/>
      <c r="DJ32" s="679"/>
      <c r="DK32" s="680"/>
      <c r="DL32" s="684" t="s">
        <v>128</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267514</v>
      </c>
      <c r="S33" s="679"/>
      <c r="T33" s="679"/>
      <c r="U33" s="679"/>
      <c r="V33" s="679"/>
      <c r="W33" s="679"/>
      <c r="X33" s="679"/>
      <c r="Y33" s="680"/>
      <c r="Z33" s="715">
        <v>5</v>
      </c>
      <c r="AA33" s="715"/>
      <c r="AB33" s="715"/>
      <c r="AC33" s="715"/>
      <c r="AD33" s="716" t="s">
        <v>128</v>
      </c>
      <c r="AE33" s="716"/>
      <c r="AF33" s="716"/>
      <c r="AG33" s="716"/>
      <c r="AH33" s="716"/>
      <c r="AI33" s="716"/>
      <c r="AJ33" s="716"/>
      <c r="AK33" s="716"/>
      <c r="AL33" s="681" t="s">
        <v>232</v>
      </c>
      <c r="AM33" s="682"/>
      <c r="AN33" s="682"/>
      <c r="AO33" s="717"/>
      <c r="AP33" s="758"/>
      <c r="AQ33" s="759"/>
      <c r="AR33" s="759"/>
      <c r="AS33" s="759"/>
      <c r="AT33" s="762"/>
      <c r="AU33" s="231"/>
      <c r="AV33" s="231"/>
      <c r="AW33" s="231"/>
      <c r="AX33" s="659" t="s">
        <v>323</v>
      </c>
      <c r="AY33" s="660"/>
      <c r="AZ33" s="660"/>
      <c r="BA33" s="660"/>
      <c r="BB33" s="660"/>
      <c r="BC33" s="660"/>
      <c r="BD33" s="660"/>
      <c r="BE33" s="660"/>
      <c r="BF33" s="661"/>
      <c r="BG33" s="742">
        <v>99.2</v>
      </c>
      <c r="BH33" s="663"/>
      <c r="BI33" s="663"/>
      <c r="BJ33" s="663"/>
      <c r="BK33" s="663"/>
      <c r="BL33" s="663"/>
      <c r="BM33" s="706">
        <v>98.1</v>
      </c>
      <c r="BN33" s="663"/>
      <c r="BO33" s="663"/>
      <c r="BP33" s="663"/>
      <c r="BQ33" s="727"/>
      <c r="BR33" s="742">
        <v>99.1</v>
      </c>
      <c r="BS33" s="663"/>
      <c r="BT33" s="663"/>
      <c r="BU33" s="663"/>
      <c r="BV33" s="663"/>
      <c r="BW33" s="663"/>
      <c r="BX33" s="706">
        <v>98.3</v>
      </c>
      <c r="BY33" s="663"/>
      <c r="BZ33" s="663"/>
      <c r="CA33" s="663"/>
      <c r="CB33" s="727"/>
      <c r="CD33" s="711" t="s">
        <v>324</v>
      </c>
      <c r="CE33" s="712"/>
      <c r="CF33" s="712"/>
      <c r="CG33" s="712"/>
      <c r="CH33" s="712"/>
      <c r="CI33" s="712"/>
      <c r="CJ33" s="712"/>
      <c r="CK33" s="712"/>
      <c r="CL33" s="712"/>
      <c r="CM33" s="712"/>
      <c r="CN33" s="712"/>
      <c r="CO33" s="712"/>
      <c r="CP33" s="712"/>
      <c r="CQ33" s="713"/>
      <c r="CR33" s="678">
        <v>2209584</v>
      </c>
      <c r="CS33" s="697"/>
      <c r="CT33" s="697"/>
      <c r="CU33" s="697"/>
      <c r="CV33" s="697"/>
      <c r="CW33" s="697"/>
      <c r="CX33" s="697"/>
      <c r="CY33" s="698"/>
      <c r="CZ33" s="681">
        <v>49.9</v>
      </c>
      <c r="DA33" s="699"/>
      <c r="DB33" s="699"/>
      <c r="DC33" s="700"/>
      <c r="DD33" s="684">
        <v>1967046</v>
      </c>
      <c r="DE33" s="697"/>
      <c r="DF33" s="697"/>
      <c r="DG33" s="697"/>
      <c r="DH33" s="697"/>
      <c r="DI33" s="697"/>
      <c r="DJ33" s="697"/>
      <c r="DK33" s="698"/>
      <c r="DL33" s="684">
        <v>1051728</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27048</v>
      </c>
      <c r="S34" s="679"/>
      <c r="T34" s="679"/>
      <c r="U34" s="679"/>
      <c r="V34" s="679"/>
      <c r="W34" s="679"/>
      <c r="X34" s="679"/>
      <c r="Y34" s="680"/>
      <c r="Z34" s="715">
        <v>0.5</v>
      </c>
      <c r="AA34" s="715"/>
      <c r="AB34" s="715"/>
      <c r="AC34" s="715"/>
      <c r="AD34" s="716">
        <v>7785</v>
      </c>
      <c r="AE34" s="716"/>
      <c r="AF34" s="716"/>
      <c r="AG34" s="716"/>
      <c r="AH34" s="716"/>
      <c r="AI34" s="716"/>
      <c r="AJ34" s="716"/>
      <c r="AK34" s="716"/>
      <c r="AL34" s="681">
        <v>0.3</v>
      </c>
      <c r="AM34" s="682"/>
      <c r="AN34" s="682"/>
      <c r="AO34" s="71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1" t="s">
        <v>326</v>
      </c>
      <c r="CE34" s="712"/>
      <c r="CF34" s="712"/>
      <c r="CG34" s="712"/>
      <c r="CH34" s="712"/>
      <c r="CI34" s="712"/>
      <c r="CJ34" s="712"/>
      <c r="CK34" s="712"/>
      <c r="CL34" s="712"/>
      <c r="CM34" s="712"/>
      <c r="CN34" s="712"/>
      <c r="CO34" s="712"/>
      <c r="CP34" s="712"/>
      <c r="CQ34" s="713"/>
      <c r="CR34" s="678">
        <v>1088932</v>
      </c>
      <c r="CS34" s="679"/>
      <c r="CT34" s="679"/>
      <c r="CU34" s="679"/>
      <c r="CV34" s="679"/>
      <c r="CW34" s="679"/>
      <c r="CX34" s="679"/>
      <c r="CY34" s="680"/>
      <c r="CZ34" s="681">
        <v>24.6</v>
      </c>
      <c r="DA34" s="699"/>
      <c r="DB34" s="699"/>
      <c r="DC34" s="700"/>
      <c r="DD34" s="684">
        <v>955381</v>
      </c>
      <c r="DE34" s="679"/>
      <c r="DF34" s="679"/>
      <c r="DG34" s="679"/>
      <c r="DH34" s="679"/>
      <c r="DI34" s="679"/>
      <c r="DJ34" s="679"/>
      <c r="DK34" s="680"/>
      <c r="DL34" s="684">
        <v>373821</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624887</v>
      </c>
      <c r="S35" s="679"/>
      <c r="T35" s="679"/>
      <c r="U35" s="679"/>
      <c r="V35" s="679"/>
      <c r="W35" s="679"/>
      <c r="X35" s="679"/>
      <c r="Y35" s="680"/>
      <c r="Z35" s="715">
        <v>11.7</v>
      </c>
      <c r="AA35" s="715"/>
      <c r="AB35" s="715"/>
      <c r="AC35" s="715"/>
      <c r="AD35" s="716" t="s">
        <v>128</v>
      </c>
      <c r="AE35" s="716"/>
      <c r="AF35" s="716"/>
      <c r="AG35" s="716"/>
      <c r="AH35" s="716"/>
      <c r="AI35" s="716"/>
      <c r="AJ35" s="716"/>
      <c r="AK35" s="716"/>
      <c r="AL35" s="681" t="s">
        <v>175</v>
      </c>
      <c r="AM35" s="682"/>
      <c r="AN35" s="682"/>
      <c r="AO35" s="717"/>
      <c r="AP35" s="234"/>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50454</v>
      </c>
      <c r="CS35" s="697"/>
      <c r="CT35" s="697"/>
      <c r="CU35" s="697"/>
      <c r="CV35" s="697"/>
      <c r="CW35" s="697"/>
      <c r="CX35" s="697"/>
      <c r="CY35" s="698"/>
      <c r="CZ35" s="681">
        <v>1.1000000000000001</v>
      </c>
      <c r="DA35" s="699"/>
      <c r="DB35" s="699"/>
      <c r="DC35" s="700"/>
      <c r="DD35" s="684">
        <v>48585</v>
      </c>
      <c r="DE35" s="697"/>
      <c r="DF35" s="697"/>
      <c r="DG35" s="697"/>
      <c r="DH35" s="697"/>
      <c r="DI35" s="697"/>
      <c r="DJ35" s="697"/>
      <c r="DK35" s="698"/>
      <c r="DL35" s="684">
        <v>43021</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2000</v>
      </c>
      <c r="S36" s="679"/>
      <c r="T36" s="679"/>
      <c r="U36" s="679"/>
      <c r="V36" s="679"/>
      <c r="W36" s="679"/>
      <c r="X36" s="679"/>
      <c r="Y36" s="680"/>
      <c r="Z36" s="715">
        <v>0</v>
      </c>
      <c r="AA36" s="715"/>
      <c r="AB36" s="715"/>
      <c r="AC36" s="715"/>
      <c r="AD36" s="716" t="s">
        <v>128</v>
      </c>
      <c r="AE36" s="716"/>
      <c r="AF36" s="716"/>
      <c r="AG36" s="716"/>
      <c r="AH36" s="716"/>
      <c r="AI36" s="716"/>
      <c r="AJ36" s="716"/>
      <c r="AK36" s="716"/>
      <c r="AL36" s="681" t="s">
        <v>128</v>
      </c>
      <c r="AM36" s="682"/>
      <c r="AN36" s="682"/>
      <c r="AO36" s="717"/>
      <c r="AP36" s="234"/>
      <c r="AQ36" s="730" t="s">
        <v>332</v>
      </c>
      <c r="AR36" s="731"/>
      <c r="AS36" s="731"/>
      <c r="AT36" s="731"/>
      <c r="AU36" s="731"/>
      <c r="AV36" s="731"/>
      <c r="AW36" s="731"/>
      <c r="AX36" s="731"/>
      <c r="AY36" s="732"/>
      <c r="AZ36" s="733">
        <v>459639</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128802</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803772</v>
      </c>
      <c r="CS36" s="679"/>
      <c r="CT36" s="679"/>
      <c r="CU36" s="679"/>
      <c r="CV36" s="679"/>
      <c r="CW36" s="679"/>
      <c r="CX36" s="679"/>
      <c r="CY36" s="680"/>
      <c r="CZ36" s="681">
        <v>18.100000000000001</v>
      </c>
      <c r="DA36" s="699"/>
      <c r="DB36" s="699"/>
      <c r="DC36" s="700"/>
      <c r="DD36" s="684">
        <v>749530</v>
      </c>
      <c r="DE36" s="679"/>
      <c r="DF36" s="679"/>
      <c r="DG36" s="679"/>
      <c r="DH36" s="679"/>
      <c r="DI36" s="679"/>
      <c r="DJ36" s="679"/>
      <c r="DK36" s="680"/>
      <c r="DL36" s="684">
        <v>541977</v>
      </c>
      <c r="DM36" s="679"/>
      <c r="DN36" s="679"/>
      <c r="DO36" s="679"/>
      <c r="DP36" s="679"/>
      <c r="DQ36" s="679"/>
      <c r="DR36" s="679"/>
      <c r="DS36" s="679"/>
      <c r="DT36" s="679"/>
      <c r="DU36" s="679"/>
      <c r="DV36" s="680"/>
      <c r="DW36" s="681">
        <v>20.9</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881357</v>
      </c>
      <c r="S37" s="679"/>
      <c r="T37" s="679"/>
      <c r="U37" s="679"/>
      <c r="V37" s="679"/>
      <c r="W37" s="679"/>
      <c r="X37" s="679"/>
      <c r="Y37" s="680"/>
      <c r="Z37" s="715">
        <v>16.5</v>
      </c>
      <c r="AA37" s="715"/>
      <c r="AB37" s="715"/>
      <c r="AC37" s="715"/>
      <c r="AD37" s="716" t="s">
        <v>128</v>
      </c>
      <c r="AE37" s="716"/>
      <c r="AF37" s="716"/>
      <c r="AG37" s="716"/>
      <c r="AH37" s="716"/>
      <c r="AI37" s="716"/>
      <c r="AJ37" s="716"/>
      <c r="AK37" s="716"/>
      <c r="AL37" s="681" t="s">
        <v>175</v>
      </c>
      <c r="AM37" s="682"/>
      <c r="AN37" s="682"/>
      <c r="AO37" s="717"/>
      <c r="AQ37" s="718" t="s">
        <v>336</v>
      </c>
      <c r="AR37" s="719"/>
      <c r="AS37" s="719"/>
      <c r="AT37" s="719"/>
      <c r="AU37" s="719"/>
      <c r="AV37" s="719"/>
      <c r="AW37" s="719"/>
      <c r="AX37" s="719"/>
      <c r="AY37" s="720"/>
      <c r="AZ37" s="678">
        <v>196900</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126890</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151577</v>
      </c>
      <c r="CS37" s="697"/>
      <c r="CT37" s="697"/>
      <c r="CU37" s="697"/>
      <c r="CV37" s="697"/>
      <c r="CW37" s="697"/>
      <c r="CX37" s="697"/>
      <c r="CY37" s="698"/>
      <c r="CZ37" s="681">
        <v>3.4</v>
      </c>
      <c r="DA37" s="699"/>
      <c r="DB37" s="699"/>
      <c r="DC37" s="700"/>
      <c r="DD37" s="684">
        <v>151577</v>
      </c>
      <c r="DE37" s="697"/>
      <c r="DF37" s="697"/>
      <c r="DG37" s="697"/>
      <c r="DH37" s="697"/>
      <c r="DI37" s="697"/>
      <c r="DJ37" s="697"/>
      <c r="DK37" s="698"/>
      <c r="DL37" s="684">
        <v>143439</v>
      </c>
      <c r="DM37" s="697"/>
      <c r="DN37" s="697"/>
      <c r="DO37" s="697"/>
      <c r="DP37" s="697"/>
      <c r="DQ37" s="697"/>
      <c r="DR37" s="697"/>
      <c r="DS37" s="697"/>
      <c r="DT37" s="697"/>
      <c r="DU37" s="697"/>
      <c r="DV37" s="698"/>
      <c r="DW37" s="681">
        <v>5.5</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66660</v>
      </c>
      <c r="S38" s="679"/>
      <c r="T38" s="679"/>
      <c r="U38" s="679"/>
      <c r="V38" s="679"/>
      <c r="W38" s="679"/>
      <c r="X38" s="679"/>
      <c r="Y38" s="680"/>
      <c r="Z38" s="715">
        <v>1.2</v>
      </c>
      <c r="AA38" s="715"/>
      <c r="AB38" s="715"/>
      <c r="AC38" s="715"/>
      <c r="AD38" s="716">
        <v>15537</v>
      </c>
      <c r="AE38" s="716"/>
      <c r="AF38" s="716"/>
      <c r="AG38" s="716"/>
      <c r="AH38" s="716"/>
      <c r="AI38" s="716"/>
      <c r="AJ38" s="716"/>
      <c r="AK38" s="716"/>
      <c r="AL38" s="681">
        <v>0.6</v>
      </c>
      <c r="AM38" s="682"/>
      <c r="AN38" s="682"/>
      <c r="AO38" s="717"/>
      <c r="AQ38" s="718" t="s">
        <v>340</v>
      </c>
      <c r="AR38" s="719"/>
      <c r="AS38" s="719"/>
      <c r="AT38" s="719"/>
      <c r="AU38" s="719"/>
      <c r="AV38" s="719"/>
      <c r="AW38" s="719"/>
      <c r="AX38" s="719"/>
      <c r="AY38" s="720"/>
      <c r="AZ38" s="678">
        <v>22000</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811</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240739</v>
      </c>
      <c r="CS38" s="679"/>
      <c r="CT38" s="679"/>
      <c r="CU38" s="679"/>
      <c r="CV38" s="679"/>
      <c r="CW38" s="679"/>
      <c r="CX38" s="679"/>
      <c r="CY38" s="680"/>
      <c r="CZ38" s="681">
        <v>5.4</v>
      </c>
      <c r="DA38" s="699"/>
      <c r="DB38" s="699"/>
      <c r="DC38" s="700"/>
      <c r="DD38" s="684">
        <v>205122</v>
      </c>
      <c r="DE38" s="679"/>
      <c r="DF38" s="679"/>
      <c r="DG38" s="679"/>
      <c r="DH38" s="679"/>
      <c r="DI38" s="679"/>
      <c r="DJ38" s="679"/>
      <c r="DK38" s="680"/>
      <c r="DL38" s="684">
        <v>92909</v>
      </c>
      <c r="DM38" s="679"/>
      <c r="DN38" s="679"/>
      <c r="DO38" s="679"/>
      <c r="DP38" s="679"/>
      <c r="DQ38" s="679"/>
      <c r="DR38" s="679"/>
      <c r="DS38" s="679"/>
      <c r="DT38" s="679"/>
      <c r="DU38" s="679"/>
      <c r="DV38" s="680"/>
      <c r="DW38" s="681">
        <v>3.6</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308664</v>
      </c>
      <c r="S39" s="679"/>
      <c r="T39" s="679"/>
      <c r="U39" s="679"/>
      <c r="V39" s="679"/>
      <c r="W39" s="679"/>
      <c r="X39" s="679"/>
      <c r="Y39" s="680"/>
      <c r="Z39" s="715">
        <v>5.8</v>
      </c>
      <c r="AA39" s="715"/>
      <c r="AB39" s="715"/>
      <c r="AC39" s="715"/>
      <c r="AD39" s="716" t="s">
        <v>175</v>
      </c>
      <c r="AE39" s="716"/>
      <c r="AF39" s="716"/>
      <c r="AG39" s="716"/>
      <c r="AH39" s="716"/>
      <c r="AI39" s="716"/>
      <c r="AJ39" s="716"/>
      <c r="AK39" s="716"/>
      <c r="AL39" s="681" t="s">
        <v>232</v>
      </c>
      <c r="AM39" s="682"/>
      <c r="AN39" s="682"/>
      <c r="AO39" s="717"/>
      <c r="AQ39" s="718" t="s">
        <v>344</v>
      </c>
      <c r="AR39" s="719"/>
      <c r="AS39" s="719"/>
      <c r="AT39" s="719"/>
      <c r="AU39" s="719"/>
      <c r="AV39" s="719"/>
      <c r="AW39" s="719"/>
      <c r="AX39" s="719"/>
      <c r="AY39" s="720"/>
      <c r="AZ39" s="678" t="s">
        <v>128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1408</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10987</v>
      </c>
      <c r="CS39" s="697"/>
      <c r="CT39" s="697"/>
      <c r="CU39" s="697"/>
      <c r="CV39" s="697"/>
      <c r="CW39" s="697"/>
      <c r="CX39" s="697"/>
      <c r="CY39" s="698"/>
      <c r="CZ39" s="681">
        <v>0.2</v>
      </c>
      <c r="DA39" s="699"/>
      <c r="DB39" s="699"/>
      <c r="DC39" s="700"/>
      <c r="DD39" s="684">
        <v>2348</v>
      </c>
      <c r="DE39" s="697"/>
      <c r="DF39" s="697"/>
      <c r="DG39" s="697"/>
      <c r="DH39" s="697"/>
      <c r="DI39" s="697"/>
      <c r="DJ39" s="697"/>
      <c r="DK39" s="698"/>
      <c r="DL39" s="684" t="s">
        <v>128</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128</v>
      </c>
      <c r="AA40" s="715"/>
      <c r="AB40" s="715"/>
      <c r="AC40" s="715"/>
      <c r="AD40" s="716" t="s">
        <v>175</v>
      </c>
      <c r="AE40" s="716"/>
      <c r="AF40" s="716"/>
      <c r="AG40" s="716"/>
      <c r="AH40" s="716"/>
      <c r="AI40" s="716"/>
      <c r="AJ40" s="716"/>
      <c r="AK40" s="716"/>
      <c r="AL40" s="681" t="s">
        <v>128</v>
      </c>
      <c r="AM40" s="682"/>
      <c r="AN40" s="682"/>
      <c r="AO40" s="717"/>
      <c r="AQ40" s="718" t="s">
        <v>348</v>
      </c>
      <c r="AR40" s="719"/>
      <c r="AS40" s="719"/>
      <c r="AT40" s="719"/>
      <c r="AU40" s="719"/>
      <c r="AV40" s="719"/>
      <c r="AW40" s="719"/>
      <c r="AX40" s="719"/>
      <c r="AY40" s="720"/>
      <c r="AZ40" s="678" t="s">
        <v>175</v>
      </c>
      <c r="BA40" s="679"/>
      <c r="BB40" s="679"/>
      <c r="BC40" s="679"/>
      <c r="BD40" s="697"/>
      <c r="BE40" s="697"/>
      <c r="BF40" s="721"/>
      <c r="BG40" s="723" t="s">
        <v>349</v>
      </c>
      <c r="BH40" s="724"/>
      <c r="BI40" s="724"/>
      <c r="BJ40" s="724"/>
      <c r="BK40" s="724"/>
      <c r="BL40" s="235"/>
      <c r="BM40" s="712" t="s">
        <v>350</v>
      </c>
      <c r="BN40" s="712"/>
      <c r="BO40" s="712"/>
      <c r="BP40" s="712"/>
      <c r="BQ40" s="712"/>
      <c r="BR40" s="712"/>
      <c r="BS40" s="712"/>
      <c r="BT40" s="712"/>
      <c r="BU40" s="713"/>
      <c r="BV40" s="678">
        <v>83</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14700</v>
      </c>
      <c r="CS40" s="679"/>
      <c r="CT40" s="679"/>
      <c r="CU40" s="679"/>
      <c r="CV40" s="679"/>
      <c r="CW40" s="679"/>
      <c r="CX40" s="679"/>
      <c r="CY40" s="680"/>
      <c r="CZ40" s="681">
        <v>0.3</v>
      </c>
      <c r="DA40" s="699"/>
      <c r="DB40" s="699"/>
      <c r="DC40" s="700"/>
      <c r="DD40" s="684">
        <v>6080</v>
      </c>
      <c r="DE40" s="679"/>
      <c r="DF40" s="679"/>
      <c r="DG40" s="679"/>
      <c r="DH40" s="679"/>
      <c r="DI40" s="679"/>
      <c r="DJ40" s="679"/>
      <c r="DK40" s="680"/>
      <c r="DL40" s="684" t="s">
        <v>128</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85764</v>
      </c>
      <c r="S41" s="679"/>
      <c r="T41" s="679"/>
      <c r="U41" s="679"/>
      <c r="V41" s="679"/>
      <c r="W41" s="679"/>
      <c r="X41" s="679"/>
      <c r="Y41" s="680"/>
      <c r="Z41" s="715">
        <v>1.6</v>
      </c>
      <c r="AA41" s="715"/>
      <c r="AB41" s="715"/>
      <c r="AC41" s="715"/>
      <c r="AD41" s="716" t="s">
        <v>232</v>
      </c>
      <c r="AE41" s="716"/>
      <c r="AF41" s="716"/>
      <c r="AG41" s="716"/>
      <c r="AH41" s="716"/>
      <c r="AI41" s="716"/>
      <c r="AJ41" s="716"/>
      <c r="AK41" s="716"/>
      <c r="AL41" s="681" t="s">
        <v>128</v>
      </c>
      <c r="AM41" s="682"/>
      <c r="AN41" s="682"/>
      <c r="AO41" s="717"/>
      <c r="AQ41" s="718" t="s">
        <v>353</v>
      </c>
      <c r="AR41" s="719"/>
      <c r="AS41" s="719"/>
      <c r="AT41" s="719"/>
      <c r="AU41" s="719"/>
      <c r="AV41" s="719"/>
      <c r="AW41" s="719"/>
      <c r="AX41" s="719"/>
      <c r="AY41" s="720"/>
      <c r="AZ41" s="678">
        <v>36223</v>
      </c>
      <c r="BA41" s="679"/>
      <c r="BB41" s="679"/>
      <c r="BC41" s="679"/>
      <c r="BD41" s="697"/>
      <c r="BE41" s="697"/>
      <c r="BF41" s="721"/>
      <c r="BG41" s="723"/>
      <c r="BH41" s="724"/>
      <c r="BI41" s="724"/>
      <c r="BJ41" s="724"/>
      <c r="BK41" s="724"/>
      <c r="BL41" s="235"/>
      <c r="BM41" s="712" t="s">
        <v>354</v>
      </c>
      <c r="BN41" s="712"/>
      <c r="BO41" s="712"/>
      <c r="BP41" s="712"/>
      <c r="BQ41" s="712"/>
      <c r="BR41" s="712"/>
      <c r="BS41" s="712"/>
      <c r="BT41" s="712"/>
      <c r="BU41" s="713"/>
      <c r="BV41" s="678">
        <v>1</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128</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5349666</v>
      </c>
      <c r="S42" s="701"/>
      <c r="T42" s="701"/>
      <c r="U42" s="701"/>
      <c r="V42" s="701"/>
      <c r="W42" s="701"/>
      <c r="X42" s="701"/>
      <c r="Y42" s="703"/>
      <c r="Z42" s="704">
        <v>100</v>
      </c>
      <c r="AA42" s="704"/>
      <c r="AB42" s="704"/>
      <c r="AC42" s="704"/>
      <c r="AD42" s="705">
        <v>2501390</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204516</v>
      </c>
      <c r="BA42" s="701"/>
      <c r="BB42" s="701"/>
      <c r="BC42" s="701"/>
      <c r="BD42" s="663"/>
      <c r="BE42" s="663"/>
      <c r="BF42" s="727"/>
      <c r="BG42" s="725"/>
      <c r="BH42" s="726"/>
      <c r="BI42" s="726"/>
      <c r="BJ42" s="726"/>
      <c r="BK42" s="726"/>
      <c r="BL42" s="236"/>
      <c r="BM42" s="728" t="s">
        <v>358</v>
      </c>
      <c r="BN42" s="728"/>
      <c r="BO42" s="728"/>
      <c r="BP42" s="728"/>
      <c r="BQ42" s="728"/>
      <c r="BR42" s="728"/>
      <c r="BS42" s="728"/>
      <c r="BT42" s="728"/>
      <c r="BU42" s="729"/>
      <c r="BV42" s="662">
        <v>256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884449</v>
      </c>
      <c r="CS42" s="679"/>
      <c r="CT42" s="679"/>
      <c r="CU42" s="679"/>
      <c r="CV42" s="679"/>
      <c r="CW42" s="679"/>
      <c r="CX42" s="679"/>
      <c r="CY42" s="680"/>
      <c r="CZ42" s="681">
        <v>20</v>
      </c>
      <c r="DA42" s="682"/>
      <c r="DB42" s="682"/>
      <c r="DC42" s="683"/>
      <c r="DD42" s="684">
        <v>429994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7"/>
      <c r="BW43" s="237"/>
      <c r="BX43" s="237"/>
      <c r="BY43" s="237"/>
      <c r="BZ43" s="237"/>
      <c r="CA43" s="237"/>
      <c r="CB43" s="237"/>
      <c r="CD43" s="675" t="s">
        <v>360</v>
      </c>
      <c r="CE43" s="676"/>
      <c r="CF43" s="676"/>
      <c r="CG43" s="676"/>
      <c r="CH43" s="676"/>
      <c r="CI43" s="676"/>
      <c r="CJ43" s="676"/>
      <c r="CK43" s="676"/>
      <c r="CL43" s="676"/>
      <c r="CM43" s="676"/>
      <c r="CN43" s="676"/>
      <c r="CO43" s="676"/>
      <c r="CP43" s="676"/>
      <c r="CQ43" s="677"/>
      <c r="CR43" s="678">
        <v>26838</v>
      </c>
      <c r="CS43" s="697"/>
      <c r="CT43" s="697"/>
      <c r="CU43" s="697"/>
      <c r="CV43" s="697"/>
      <c r="CW43" s="697"/>
      <c r="CX43" s="697"/>
      <c r="CY43" s="698"/>
      <c r="CZ43" s="681">
        <v>0.6</v>
      </c>
      <c r="DA43" s="699"/>
      <c r="DB43" s="699"/>
      <c r="DC43" s="700"/>
      <c r="DD43" s="684">
        <v>26838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873435</v>
      </c>
      <c r="CS44" s="679"/>
      <c r="CT44" s="679"/>
      <c r="CU44" s="679"/>
      <c r="CV44" s="679"/>
      <c r="CW44" s="679"/>
      <c r="CX44" s="679"/>
      <c r="CY44" s="680"/>
      <c r="CZ44" s="681">
        <v>19.7</v>
      </c>
      <c r="DA44" s="682"/>
      <c r="DB44" s="682"/>
      <c r="DC44" s="683"/>
      <c r="DD44" s="684">
        <v>429449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423240</v>
      </c>
      <c r="CS45" s="697"/>
      <c r="CT45" s="697"/>
      <c r="CU45" s="697"/>
      <c r="CV45" s="697"/>
      <c r="CW45" s="697"/>
      <c r="CX45" s="697"/>
      <c r="CY45" s="698"/>
      <c r="CZ45" s="681">
        <v>9.6</v>
      </c>
      <c r="DA45" s="699"/>
      <c r="DB45" s="699"/>
      <c r="DC45" s="700"/>
      <c r="DD45" s="684">
        <v>107852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9" t="s">
        <v>363</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364</v>
      </c>
      <c r="CG46" s="676"/>
      <c r="CH46" s="676"/>
      <c r="CI46" s="676"/>
      <c r="CJ46" s="676"/>
      <c r="CK46" s="676"/>
      <c r="CL46" s="676"/>
      <c r="CM46" s="676"/>
      <c r="CN46" s="676"/>
      <c r="CO46" s="676"/>
      <c r="CP46" s="676"/>
      <c r="CQ46" s="677"/>
      <c r="CR46" s="678">
        <v>427695</v>
      </c>
      <c r="CS46" s="679"/>
      <c r="CT46" s="679"/>
      <c r="CU46" s="679"/>
      <c r="CV46" s="679"/>
      <c r="CW46" s="679"/>
      <c r="CX46" s="679"/>
      <c r="CY46" s="680"/>
      <c r="CZ46" s="681">
        <v>9.6999999999999993</v>
      </c>
      <c r="DA46" s="682"/>
      <c r="DB46" s="682"/>
      <c r="DC46" s="683"/>
      <c r="DD46" s="684">
        <v>312597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9" t="s">
        <v>365</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3"/>
      <c r="CE47" s="694"/>
      <c r="CF47" s="675" t="s">
        <v>366</v>
      </c>
      <c r="CG47" s="676"/>
      <c r="CH47" s="676"/>
      <c r="CI47" s="676"/>
      <c r="CJ47" s="676"/>
      <c r="CK47" s="676"/>
      <c r="CL47" s="676"/>
      <c r="CM47" s="676"/>
      <c r="CN47" s="676"/>
      <c r="CO47" s="676"/>
      <c r="CP47" s="676"/>
      <c r="CQ47" s="677"/>
      <c r="CR47" s="678">
        <v>11014</v>
      </c>
      <c r="CS47" s="697"/>
      <c r="CT47" s="697"/>
      <c r="CU47" s="697"/>
      <c r="CV47" s="697"/>
      <c r="CW47" s="697"/>
      <c r="CX47" s="697"/>
      <c r="CY47" s="698"/>
      <c r="CZ47" s="681">
        <v>0.2</v>
      </c>
      <c r="DA47" s="699"/>
      <c r="DB47" s="699"/>
      <c r="DC47" s="700"/>
      <c r="DD47" s="684">
        <v>545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0" t="s">
        <v>367</v>
      </c>
      <c r="CD48" s="695"/>
      <c r="CE48" s="696"/>
      <c r="CF48" s="675" t="s">
        <v>368</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175</v>
      </c>
      <c r="DA48" s="682"/>
      <c r="DB48" s="682"/>
      <c r="DC48" s="683"/>
      <c r="DD48" s="684" t="s">
        <v>175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4431040</v>
      </c>
      <c r="CS49" s="663"/>
      <c r="CT49" s="663"/>
      <c r="CU49" s="663"/>
      <c r="CV49" s="663"/>
      <c r="CW49" s="663"/>
      <c r="CX49" s="663"/>
      <c r="CY49" s="664"/>
      <c r="CZ49" s="665">
        <v>100</v>
      </c>
      <c r="DA49" s="666"/>
      <c r="DB49" s="666"/>
      <c r="DC49" s="667"/>
      <c r="DD49" s="668">
        <v>3388789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VXwOAi3qNrLLMfTqzbjHWwZtTLpMmG43+j2GkZmgzHRrAu+CFWiUZ3WqOaJ2ud21bqnik4RLwfnSHMY1RV5uA==" saltValue="Gz7YBfxNfuvZjoZhvFpX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9" t="s">
        <v>371</v>
      </c>
      <c r="DK2" s="1210"/>
      <c r="DL2" s="1210"/>
      <c r="DM2" s="1210"/>
      <c r="DN2" s="1210"/>
      <c r="DO2" s="1211"/>
      <c r="DP2" s="249"/>
      <c r="DQ2" s="1209" t="s">
        <v>372</v>
      </c>
      <c r="DR2" s="1210"/>
      <c r="DS2" s="1210"/>
      <c r="DT2" s="1210"/>
      <c r="DU2" s="1210"/>
      <c r="DV2" s="1210"/>
      <c r="DW2" s="1210"/>
      <c r="DX2" s="1210"/>
      <c r="DY2" s="1210"/>
      <c r="DZ2" s="121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1" t="s">
        <v>373</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4" t="s">
        <v>375</v>
      </c>
      <c r="B5" s="1095"/>
      <c r="C5" s="1095"/>
      <c r="D5" s="1095"/>
      <c r="E5" s="1095"/>
      <c r="F5" s="1095"/>
      <c r="G5" s="1095"/>
      <c r="H5" s="1095"/>
      <c r="I5" s="1095"/>
      <c r="J5" s="1095"/>
      <c r="K5" s="1095"/>
      <c r="L5" s="1095"/>
      <c r="M5" s="1095"/>
      <c r="N5" s="1095"/>
      <c r="O5" s="1095"/>
      <c r="P5" s="1096"/>
      <c r="Q5" s="1100" t="s">
        <v>376</v>
      </c>
      <c r="R5" s="1101"/>
      <c r="S5" s="1101"/>
      <c r="T5" s="1101"/>
      <c r="U5" s="1102"/>
      <c r="V5" s="1100" t="s">
        <v>377</v>
      </c>
      <c r="W5" s="1101"/>
      <c r="X5" s="1101"/>
      <c r="Y5" s="1101"/>
      <c r="Z5" s="1102"/>
      <c r="AA5" s="1100" t="s">
        <v>378</v>
      </c>
      <c r="AB5" s="1101"/>
      <c r="AC5" s="1101"/>
      <c r="AD5" s="1101"/>
      <c r="AE5" s="1101"/>
      <c r="AF5" s="1212" t="s">
        <v>379</v>
      </c>
      <c r="AG5" s="1101"/>
      <c r="AH5" s="1101"/>
      <c r="AI5" s="1101"/>
      <c r="AJ5" s="1116"/>
      <c r="AK5" s="1101" t="s">
        <v>380</v>
      </c>
      <c r="AL5" s="1101"/>
      <c r="AM5" s="1101"/>
      <c r="AN5" s="1101"/>
      <c r="AO5" s="1102"/>
      <c r="AP5" s="1100" t="s">
        <v>381</v>
      </c>
      <c r="AQ5" s="1101"/>
      <c r="AR5" s="1101"/>
      <c r="AS5" s="1101"/>
      <c r="AT5" s="1102"/>
      <c r="AU5" s="1100" t="s">
        <v>382</v>
      </c>
      <c r="AV5" s="1101"/>
      <c r="AW5" s="1101"/>
      <c r="AX5" s="1101"/>
      <c r="AY5" s="1116"/>
      <c r="AZ5" s="256"/>
      <c r="BA5" s="256"/>
      <c r="BB5" s="256"/>
      <c r="BC5" s="256"/>
      <c r="BD5" s="256"/>
      <c r="BE5" s="257"/>
      <c r="BF5" s="257"/>
      <c r="BG5" s="257"/>
      <c r="BH5" s="257"/>
      <c r="BI5" s="257"/>
      <c r="BJ5" s="257"/>
      <c r="BK5" s="257"/>
      <c r="BL5" s="257"/>
      <c r="BM5" s="257"/>
      <c r="BN5" s="257"/>
      <c r="BO5" s="257"/>
      <c r="BP5" s="257"/>
      <c r="BQ5" s="1094" t="s">
        <v>383</v>
      </c>
      <c r="BR5" s="1095"/>
      <c r="BS5" s="1095"/>
      <c r="BT5" s="1095"/>
      <c r="BU5" s="1095"/>
      <c r="BV5" s="1095"/>
      <c r="BW5" s="1095"/>
      <c r="BX5" s="1095"/>
      <c r="BY5" s="1095"/>
      <c r="BZ5" s="1095"/>
      <c r="CA5" s="1095"/>
      <c r="CB5" s="1095"/>
      <c r="CC5" s="1095"/>
      <c r="CD5" s="1095"/>
      <c r="CE5" s="1095"/>
      <c r="CF5" s="1095"/>
      <c r="CG5" s="1096"/>
      <c r="CH5" s="1100" t="s">
        <v>384</v>
      </c>
      <c r="CI5" s="1101"/>
      <c r="CJ5" s="1101"/>
      <c r="CK5" s="1101"/>
      <c r="CL5" s="1102"/>
      <c r="CM5" s="1100" t="s">
        <v>385</v>
      </c>
      <c r="CN5" s="1101"/>
      <c r="CO5" s="1101"/>
      <c r="CP5" s="1101"/>
      <c r="CQ5" s="1102"/>
      <c r="CR5" s="1100" t="s">
        <v>386</v>
      </c>
      <c r="CS5" s="1101"/>
      <c r="CT5" s="1101"/>
      <c r="CU5" s="1101"/>
      <c r="CV5" s="1102"/>
      <c r="CW5" s="1100" t="s">
        <v>387</v>
      </c>
      <c r="CX5" s="1101"/>
      <c r="CY5" s="1101"/>
      <c r="CZ5" s="1101"/>
      <c r="DA5" s="1102"/>
      <c r="DB5" s="1100" t="s">
        <v>388</v>
      </c>
      <c r="DC5" s="1101"/>
      <c r="DD5" s="1101"/>
      <c r="DE5" s="1101"/>
      <c r="DF5" s="1102"/>
      <c r="DG5" s="1197" t="s">
        <v>389</v>
      </c>
      <c r="DH5" s="1198"/>
      <c r="DI5" s="1198"/>
      <c r="DJ5" s="1198"/>
      <c r="DK5" s="1199"/>
      <c r="DL5" s="1197" t="s">
        <v>390</v>
      </c>
      <c r="DM5" s="1198"/>
      <c r="DN5" s="1198"/>
      <c r="DO5" s="1198"/>
      <c r="DP5" s="1199"/>
      <c r="DQ5" s="1100" t="s">
        <v>391</v>
      </c>
      <c r="DR5" s="1101"/>
      <c r="DS5" s="1101"/>
      <c r="DT5" s="1101"/>
      <c r="DU5" s="1102"/>
      <c r="DV5" s="1100" t="s">
        <v>382</v>
      </c>
      <c r="DW5" s="1101"/>
      <c r="DX5" s="1101"/>
      <c r="DY5" s="1101"/>
      <c r="DZ5" s="1116"/>
      <c r="EA5" s="254"/>
    </row>
    <row r="6" spans="1:131" s="255"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2"/>
      <c r="BA6" s="252"/>
      <c r="BB6" s="252"/>
      <c r="BC6" s="252"/>
      <c r="BD6" s="252"/>
      <c r="BE6" s="253"/>
      <c r="BF6" s="253"/>
      <c r="BG6" s="253"/>
      <c r="BH6" s="253"/>
      <c r="BI6" s="253"/>
      <c r="BJ6" s="253"/>
      <c r="BK6" s="253"/>
      <c r="BL6" s="253"/>
      <c r="BM6" s="253"/>
      <c r="BN6" s="253"/>
      <c r="BO6" s="253"/>
      <c r="BP6" s="253"/>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4"/>
    </row>
    <row r="7" spans="1:131" s="255" customFormat="1" ht="26.25" customHeight="1" thickTop="1" x14ac:dyDescent="0.15">
      <c r="A7" s="258">
        <v>1</v>
      </c>
      <c r="B7" s="1148" t="s">
        <v>392</v>
      </c>
      <c r="C7" s="1149"/>
      <c r="D7" s="1149"/>
      <c r="E7" s="1149"/>
      <c r="F7" s="1149"/>
      <c r="G7" s="1149"/>
      <c r="H7" s="1149"/>
      <c r="I7" s="1149"/>
      <c r="J7" s="1149"/>
      <c r="K7" s="1149"/>
      <c r="L7" s="1149"/>
      <c r="M7" s="1149"/>
      <c r="N7" s="1149"/>
      <c r="O7" s="1149"/>
      <c r="P7" s="1150"/>
      <c r="Q7" s="1203">
        <v>5350</v>
      </c>
      <c r="R7" s="1204"/>
      <c r="S7" s="1204"/>
      <c r="T7" s="1204"/>
      <c r="U7" s="1204"/>
      <c r="V7" s="1204">
        <v>4431</v>
      </c>
      <c r="W7" s="1204"/>
      <c r="X7" s="1204"/>
      <c r="Y7" s="1204"/>
      <c r="Z7" s="1204"/>
      <c r="AA7" s="1204">
        <v>919</v>
      </c>
      <c r="AB7" s="1204"/>
      <c r="AC7" s="1204"/>
      <c r="AD7" s="1204"/>
      <c r="AE7" s="1205"/>
      <c r="AF7" s="1206">
        <v>635</v>
      </c>
      <c r="AG7" s="1207"/>
      <c r="AH7" s="1207"/>
      <c r="AI7" s="1207"/>
      <c r="AJ7" s="1208"/>
      <c r="AK7" s="1190">
        <v>2</v>
      </c>
      <c r="AL7" s="1191"/>
      <c r="AM7" s="1191"/>
      <c r="AN7" s="1191"/>
      <c r="AO7" s="1191"/>
      <c r="AP7" s="1191">
        <v>3602</v>
      </c>
      <c r="AQ7" s="1191"/>
      <c r="AR7" s="1191"/>
      <c r="AS7" s="1191"/>
      <c r="AT7" s="1191"/>
      <c r="AU7" s="1192"/>
      <c r="AV7" s="1192"/>
      <c r="AW7" s="1192"/>
      <c r="AX7" s="1192"/>
      <c r="AY7" s="1193"/>
      <c r="AZ7" s="252"/>
      <c r="BA7" s="252"/>
      <c r="BB7" s="252"/>
      <c r="BC7" s="252"/>
      <c r="BD7" s="252"/>
      <c r="BE7" s="253"/>
      <c r="BF7" s="253"/>
      <c r="BG7" s="253"/>
      <c r="BH7" s="253"/>
      <c r="BI7" s="253"/>
      <c r="BJ7" s="253"/>
      <c r="BK7" s="253"/>
      <c r="BL7" s="253"/>
      <c r="BM7" s="253"/>
      <c r="BN7" s="253"/>
      <c r="BO7" s="253"/>
      <c r="BP7" s="253"/>
      <c r="BQ7" s="259">
        <v>1</v>
      </c>
      <c r="BR7" s="260"/>
      <c r="BS7" s="1194" t="s">
        <v>584</v>
      </c>
      <c r="BT7" s="1195"/>
      <c r="BU7" s="1195"/>
      <c r="BV7" s="1195"/>
      <c r="BW7" s="1195"/>
      <c r="BX7" s="1195"/>
      <c r="BY7" s="1195"/>
      <c r="BZ7" s="1195"/>
      <c r="CA7" s="1195"/>
      <c r="CB7" s="1195"/>
      <c r="CC7" s="1195"/>
      <c r="CD7" s="1195"/>
      <c r="CE7" s="1195"/>
      <c r="CF7" s="1195"/>
      <c r="CG7" s="1196"/>
      <c r="CH7" s="1186">
        <v>9</v>
      </c>
      <c r="CI7" s="1187"/>
      <c r="CJ7" s="1187"/>
      <c r="CK7" s="1187"/>
      <c r="CL7" s="1188"/>
      <c r="CM7" s="1186">
        <v>52</v>
      </c>
      <c r="CN7" s="1187"/>
      <c r="CO7" s="1187"/>
      <c r="CP7" s="1187"/>
      <c r="CQ7" s="1188"/>
      <c r="CR7" s="1186">
        <v>11</v>
      </c>
      <c r="CS7" s="1187"/>
      <c r="CT7" s="1187"/>
      <c r="CU7" s="1187"/>
      <c r="CV7" s="1188"/>
      <c r="CW7" s="1189" t="s">
        <v>583</v>
      </c>
      <c r="CX7" s="1187"/>
      <c r="CY7" s="1187"/>
      <c r="CZ7" s="1187"/>
      <c r="DA7" s="1188"/>
      <c r="DB7" s="1189" t="s">
        <v>583</v>
      </c>
      <c r="DC7" s="1187"/>
      <c r="DD7" s="1187"/>
      <c r="DE7" s="1187"/>
      <c r="DF7" s="1188"/>
      <c r="DG7" s="1189" t="s">
        <v>583</v>
      </c>
      <c r="DH7" s="1187"/>
      <c r="DI7" s="1187"/>
      <c r="DJ7" s="1187"/>
      <c r="DK7" s="1188"/>
      <c r="DL7" s="1189" t="s">
        <v>583</v>
      </c>
      <c r="DM7" s="1187"/>
      <c r="DN7" s="1187"/>
      <c r="DO7" s="1187"/>
      <c r="DP7" s="1188"/>
      <c r="DQ7" s="1189" t="s">
        <v>583</v>
      </c>
      <c r="DR7" s="1187"/>
      <c r="DS7" s="1187"/>
      <c r="DT7" s="1187"/>
      <c r="DU7" s="1188"/>
      <c r="DV7" s="1214"/>
      <c r="DW7" s="1215"/>
      <c r="DX7" s="1215"/>
      <c r="DY7" s="1215"/>
      <c r="DZ7" s="1216"/>
      <c r="EA7" s="254"/>
    </row>
    <row r="8" spans="1:131" s="255" customFormat="1" ht="26.25" customHeight="1" x14ac:dyDescent="0.15">
      <c r="A8" s="261">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4"/>
      <c r="AL8" s="1185"/>
      <c r="AM8" s="1185"/>
      <c r="AN8" s="1185"/>
      <c r="AO8" s="1185"/>
      <c r="AP8" s="1185"/>
      <c r="AQ8" s="1185"/>
      <c r="AR8" s="1185"/>
      <c r="AS8" s="1185"/>
      <c r="AT8" s="1185"/>
      <c r="AU8" s="1182"/>
      <c r="AV8" s="1182"/>
      <c r="AW8" s="1182"/>
      <c r="AX8" s="1182"/>
      <c r="AY8" s="1183"/>
      <c r="AZ8" s="252"/>
      <c r="BA8" s="252"/>
      <c r="BB8" s="252"/>
      <c r="BC8" s="252"/>
      <c r="BD8" s="252"/>
      <c r="BE8" s="253"/>
      <c r="BF8" s="253"/>
      <c r="BG8" s="253"/>
      <c r="BH8" s="253"/>
      <c r="BI8" s="253"/>
      <c r="BJ8" s="253"/>
      <c r="BK8" s="253"/>
      <c r="BL8" s="253"/>
      <c r="BM8" s="253"/>
      <c r="BN8" s="253"/>
      <c r="BO8" s="253"/>
      <c r="BP8" s="253"/>
      <c r="BQ8" s="262">
        <v>2</v>
      </c>
      <c r="BR8" s="263"/>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4"/>
    </row>
    <row r="9" spans="1:131" s="255" customFormat="1" ht="26.25" customHeight="1" x14ac:dyDescent="0.15">
      <c r="A9" s="261">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4"/>
      <c r="AL9" s="1185"/>
      <c r="AM9" s="1185"/>
      <c r="AN9" s="1185"/>
      <c r="AO9" s="1185"/>
      <c r="AP9" s="1185"/>
      <c r="AQ9" s="1185"/>
      <c r="AR9" s="1185"/>
      <c r="AS9" s="1185"/>
      <c r="AT9" s="1185"/>
      <c r="AU9" s="1182"/>
      <c r="AV9" s="1182"/>
      <c r="AW9" s="1182"/>
      <c r="AX9" s="1182"/>
      <c r="AY9" s="1183"/>
      <c r="AZ9" s="252"/>
      <c r="BA9" s="252"/>
      <c r="BB9" s="252"/>
      <c r="BC9" s="252"/>
      <c r="BD9" s="252"/>
      <c r="BE9" s="253"/>
      <c r="BF9" s="253"/>
      <c r="BG9" s="253"/>
      <c r="BH9" s="253"/>
      <c r="BI9" s="253"/>
      <c r="BJ9" s="253"/>
      <c r="BK9" s="253"/>
      <c r="BL9" s="253"/>
      <c r="BM9" s="253"/>
      <c r="BN9" s="253"/>
      <c r="BO9" s="253"/>
      <c r="BP9" s="253"/>
      <c r="BQ9" s="262">
        <v>3</v>
      </c>
      <c r="BR9" s="263"/>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4"/>
    </row>
    <row r="10" spans="1:131" s="255" customFormat="1" ht="26.25" customHeight="1" x14ac:dyDescent="0.15">
      <c r="A10" s="261">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4"/>
      <c r="AL10" s="1185"/>
      <c r="AM10" s="1185"/>
      <c r="AN10" s="1185"/>
      <c r="AO10" s="1185"/>
      <c r="AP10" s="1185"/>
      <c r="AQ10" s="1185"/>
      <c r="AR10" s="1185"/>
      <c r="AS10" s="1185"/>
      <c r="AT10" s="1185"/>
      <c r="AU10" s="1182"/>
      <c r="AV10" s="1182"/>
      <c r="AW10" s="1182"/>
      <c r="AX10" s="1182"/>
      <c r="AY10" s="1183"/>
      <c r="AZ10" s="252"/>
      <c r="BA10" s="252"/>
      <c r="BB10" s="252"/>
      <c r="BC10" s="252"/>
      <c r="BD10" s="252"/>
      <c r="BE10" s="253"/>
      <c r="BF10" s="253"/>
      <c r="BG10" s="253"/>
      <c r="BH10" s="253"/>
      <c r="BI10" s="253"/>
      <c r="BJ10" s="253"/>
      <c r="BK10" s="253"/>
      <c r="BL10" s="253"/>
      <c r="BM10" s="253"/>
      <c r="BN10" s="253"/>
      <c r="BO10" s="253"/>
      <c r="BP10" s="253"/>
      <c r="BQ10" s="262">
        <v>4</v>
      </c>
      <c r="BR10" s="263"/>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4"/>
    </row>
    <row r="11" spans="1:131" s="255" customFormat="1" ht="26.25" customHeight="1" x14ac:dyDescent="0.15">
      <c r="A11" s="261">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4"/>
      <c r="AL11" s="1185"/>
      <c r="AM11" s="1185"/>
      <c r="AN11" s="1185"/>
      <c r="AO11" s="1185"/>
      <c r="AP11" s="1185"/>
      <c r="AQ11" s="1185"/>
      <c r="AR11" s="1185"/>
      <c r="AS11" s="1185"/>
      <c r="AT11" s="1185"/>
      <c r="AU11" s="1182"/>
      <c r="AV11" s="1182"/>
      <c r="AW11" s="1182"/>
      <c r="AX11" s="1182"/>
      <c r="AY11" s="1183"/>
      <c r="AZ11" s="252"/>
      <c r="BA11" s="252"/>
      <c r="BB11" s="252"/>
      <c r="BC11" s="252"/>
      <c r="BD11" s="252"/>
      <c r="BE11" s="253"/>
      <c r="BF11" s="253"/>
      <c r="BG11" s="253"/>
      <c r="BH11" s="253"/>
      <c r="BI11" s="253"/>
      <c r="BJ11" s="253"/>
      <c r="BK11" s="253"/>
      <c r="BL11" s="253"/>
      <c r="BM11" s="253"/>
      <c r="BN11" s="253"/>
      <c r="BO11" s="253"/>
      <c r="BP11" s="253"/>
      <c r="BQ11" s="262">
        <v>5</v>
      </c>
      <c r="BR11" s="263"/>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4"/>
    </row>
    <row r="12" spans="1:131" s="255" customFormat="1" ht="26.25" customHeight="1" x14ac:dyDescent="0.15">
      <c r="A12" s="261">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4"/>
      <c r="AL12" s="1185"/>
      <c r="AM12" s="1185"/>
      <c r="AN12" s="1185"/>
      <c r="AO12" s="1185"/>
      <c r="AP12" s="1185"/>
      <c r="AQ12" s="1185"/>
      <c r="AR12" s="1185"/>
      <c r="AS12" s="1185"/>
      <c r="AT12" s="1185"/>
      <c r="AU12" s="1182"/>
      <c r="AV12" s="1182"/>
      <c r="AW12" s="1182"/>
      <c r="AX12" s="1182"/>
      <c r="AY12" s="1183"/>
      <c r="AZ12" s="252"/>
      <c r="BA12" s="252"/>
      <c r="BB12" s="252"/>
      <c r="BC12" s="252"/>
      <c r="BD12" s="252"/>
      <c r="BE12" s="253"/>
      <c r="BF12" s="253"/>
      <c r="BG12" s="253"/>
      <c r="BH12" s="253"/>
      <c r="BI12" s="253"/>
      <c r="BJ12" s="253"/>
      <c r="BK12" s="253"/>
      <c r="BL12" s="253"/>
      <c r="BM12" s="253"/>
      <c r="BN12" s="253"/>
      <c r="BO12" s="253"/>
      <c r="BP12" s="253"/>
      <c r="BQ12" s="262">
        <v>6</v>
      </c>
      <c r="BR12" s="263"/>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4"/>
    </row>
    <row r="13" spans="1:131" s="255" customFormat="1" ht="26.25" customHeight="1" x14ac:dyDescent="0.15">
      <c r="A13" s="261">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4"/>
      <c r="AL13" s="1185"/>
      <c r="AM13" s="1185"/>
      <c r="AN13" s="1185"/>
      <c r="AO13" s="1185"/>
      <c r="AP13" s="1185"/>
      <c r="AQ13" s="1185"/>
      <c r="AR13" s="1185"/>
      <c r="AS13" s="1185"/>
      <c r="AT13" s="1185"/>
      <c r="AU13" s="1182"/>
      <c r="AV13" s="1182"/>
      <c r="AW13" s="1182"/>
      <c r="AX13" s="1182"/>
      <c r="AY13" s="1183"/>
      <c r="AZ13" s="252"/>
      <c r="BA13" s="252"/>
      <c r="BB13" s="252"/>
      <c r="BC13" s="252"/>
      <c r="BD13" s="252"/>
      <c r="BE13" s="253"/>
      <c r="BF13" s="253"/>
      <c r="BG13" s="253"/>
      <c r="BH13" s="253"/>
      <c r="BI13" s="253"/>
      <c r="BJ13" s="253"/>
      <c r="BK13" s="253"/>
      <c r="BL13" s="253"/>
      <c r="BM13" s="253"/>
      <c r="BN13" s="253"/>
      <c r="BO13" s="253"/>
      <c r="BP13" s="253"/>
      <c r="BQ13" s="262">
        <v>7</v>
      </c>
      <c r="BR13" s="263"/>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4"/>
    </row>
    <row r="14" spans="1:131" s="255" customFormat="1" ht="26.25" customHeight="1" x14ac:dyDescent="0.15">
      <c r="A14" s="261">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4"/>
      <c r="AL14" s="1185"/>
      <c r="AM14" s="1185"/>
      <c r="AN14" s="1185"/>
      <c r="AO14" s="1185"/>
      <c r="AP14" s="1185"/>
      <c r="AQ14" s="1185"/>
      <c r="AR14" s="1185"/>
      <c r="AS14" s="1185"/>
      <c r="AT14" s="1185"/>
      <c r="AU14" s="1182"/>
      <c r="AV14" s="1182"/>
      <c r="AW14" s="1182"/>
      <c r="AX14" s="1182"/>
      <c r="AY14" s="1183"/>
      <c r="AZ14" s="252"/>
      <c r="BA14" s="252"/>
      <c r="BB14" s="252"/>
      <c r="BC14" s="252"/>
      <c r="BD14" s="252"/>
      <c r="BE14" s="253"/>
      <c r="BF14" s="253"/>
      <c r="BG14" s="253"/>
      <c r="BH14" s="253"/>
      <c r="BI14" s="253"/>
      <c r="BJ14" s="253"/>
      <c r="BK14" s="253"/>
      <c r="BL14" s="253"/>
      <c r="BM14" s="253"/>
      <c r="BN14" s="253"/>
      <c r="BO14" s="253"/>
      <c r="BP14" s="253"/>
      <c r="BQ14" s="262">
        <v>8</v>
      </c>
      <c r="BR14" s="263"/>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4"/>
    </row>
    <row r="15" spans="1:131" s="255" customFormat="1" ht="26.25" customHeight="1" x14ac:dyDescent="0.15">
      <c r="A15" s="261">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4"/>
      <c r="AL15" s="1185"/>
      <c r="AM15" s="1185"/>
      <c r="AN15" s="1185"/>
      <c r="AO15" s="1185"/>
      <c r="AP15" s="1185"/>
      <c r="AQ15" s="1185"/>
      <c r="AR15" s="1185"/>
      <c r="AS15" s="1185"/>
      <c r="AT15" s="1185"/>
      <c r="AU15" s="1182"/>
      <c r="AV15" s="1182"/>
      <c r="AW15" s="1182"/>
      <c r="AX15" s="1182"/>
      <c r="AY15" s="1183"/>
      <c r="AZ15" s="252"/>
      <c r="BA15" s="252"/>
      <c r="BB15" s="252"/>
      <c r="BC15" s="252"/>
      <c r="BD15" s="252"/>
      <c r="BE15" s="253"/>
      <c r="BF15" s="253"/>
      <c r="BG15" s="253"/>
      <c r="BH15" s="253"/>
      <c r="BI15" s="253"/>
      <c r="BJ15" s="253"/>
      <c r="BK15" s="253"/>
      <c r="BL15" s="253"/>
      <c r="BM15" s="253"/>
      <c r="BN15" s="253"/>
      <c r="BO15" s="253"/>
      <c r="BP15" s="253"/>
      <c r="BQ15" s="262">
        <v>9</v>
      </c>
      <c r="BR15" s="263"/>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4"/>
    </row>
    <row r="16" spans="1:131" s="255" customFormat="1" ht="26.25" customHeight="1" x14ac:dyDescent="0.15">
      <c r="A16" s="261">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4"/>
      <c r="AL16" s="1185"/>
      <c r="AM16" s="1185"/>
      <c r="AN16" s="1185"/>
      <c r="AO16" s="1185"/>
      <c r="AP16" s="1185"/>
      <c r="AQ16" s="1185"/>
      <c r="AR16" s="1185"/>
      <c r="AS16" s="1185"/>
      <c r="AT16" s="1185"/>
      <c r="AU16" s="1182"/>
      <c r="AV16" s="1182"/>
      <c r="AW16" s="1182"/>
      <c r="AX16" s="1182"/>
      <c r="AY16" s="1183"/>
      <c r="AZ16" s="252"/>
      <c r="BA16" s="252"/>
      <c r="BB16" s="252"/>
      <c r="BC16" s="252"/>
      <c r="BD16" s="252"/>
      <c r="BE16" s="253"/>
      <c r="BF16" s="253"/>
      <c r="BG16" s="253"/>
      <c r="BH16" s="253"/>
      <c r="BI16" s="253"/>
      <c r="BJ16" s="253"/>
      <c r="BK16" s="253"/>
      <c r="BL16" s="253"/>
      <c r="BM16" s="253"/>
      <c r="BN16" s="253"/>
      <c r="BO16" s="253"/>
      <c r="BP16" s="253"/>
      <c r="BQ16" s="262">
        <v>10</v>
      </c>
      <c r="BR16" s="263"/>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4"/>
    </row>
    <row r="17" spans="1:131" s="255" customFormat="1" ht="26.25" customHeight="1" x14ac:dyDescent="0.15">
      <c r="A17" s="261">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4"/>
      <c r="AL17" s="1185"/>
      <c r="AM17" s="1185"/>
      <c r="AN17" s="1185"/>
      <c r="AO17" s="1185"/>
      <c r="AP17" s="1185"/>
      <c r="AQ17" s="1185"/>
      <c r="AR17" s="1185"/>
      <c r="AS17" s="1185"/>
      <c r="AT17" s="1185"/>
      <c r="AU17" s="1182"/>
      <c r="AV17" s="1182"/>
      <c r="AW17" s="1182"/>
      <c r="AX17" s="1182"/>
      <c r="AY17" s="1183"/>
      <c r="AZ17" s="252"/>
      <c r="BA17" s="252"/>
      <c r="BB17" s="252"/>
      <c r="BC17" s="252"/>
      <c r="BD17" s="252"/>
      <c r="BE17" s="253"/>
      <c r="BF17" s="253"/>
      <c r="BG17" s="253"/>
      <c r="BH17" s="253"/>
      <c r="BI17" s="253"/>
      <c r="BJ17" s="253"/>
      <c r="BK17" s="253"/>
      <c r="BL17" s="253"/>
      <c r="BM17" s="253"/>
      <c r="BN17" s="253"/>
      <c r="BO17" s="253"/>
      <c r="BP17" s="253"/>
      <c r="BQ17" s="262">
        <v>11</v>
      </c>
      <c r="BR17" s="263"/>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4"/>
    </row>
    <row r="18" spans="1:131" s="255" customFormat="1" ht="26.25" customHeight="1" x14ac:dyDescent="0.15">
      <c r="A18" s="261">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4"/>
      <c r="AL18" s="1185"/>
      <c r="AM18" s="1185"/>
      <c r="AN18" s="1185"/>
      <c r="AO18" s="1185"/>
      <c r="AP18" s="1185"/>
      <c r="AQ18" s="1185"/>
      <c r="AR18" s="1185"/>
      <c r="AS18" s="1185"/>
      <c r="AT18" s="1185"/>
      <c r="AU18" s="1182"/>
      <c r="AV18" s="1182"/>
      <c r="AW18" s="1182"/>
      <c r="AX18" s="1182"/>
      <c r="AY18" s="1183"/>
      <c r="AZ18" s="252"/>
      <c r="BA18" s="252"/>
      <c r="BB18" s="252"/>
      <c r="BC18" s="252"/>
      <c r="BD18" s="252"/>
      <c r="BE18" s="253"/>
      <c r="BF18" s="253"/>
      <c r="BG18" s="253"/>
      <c r="BH18" s="253"/>
      <c r="BI18" s="253"/>
      <c r="BJ18" s="253"/>
      <c r="BK18" s="253"/>
      <c r="BL18" s="253"/>
      <c r="BM18" s="253"/>
      <c r="BN18" s="253"/>
      <c r="BO18" s="253"/>
      <c r="BP18" s="253"/>
      <c r="BQ18" s="262">
        <v>12</v>
      </c>
      <c r="BR18" s="263"/>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4"/>
    </row>
    <row r="19" spans="1:131" s="255" customFormat="1" ht="26.25" customHeight="1" x14ac:dyDescent="0.15">
      <c r="A19" s="261">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4"/>
      <c r="AL19" s="1185"/>
      <c r="AM19" s="1185"/>
      <c r="AN19" s="1185"/>
      <c r="AO19" s="1185"/>
      <c r="AP19" s="1185"/>
      <c r="AQ19" s="1185"/>
      <c r="AR19" s="1185"/>
      <c r="AS19" s="1185"/>
      <c r="AT19" s="1185"/>
      <c r="AU19" s="1182"/>
      <c r="AV19" s="1182"/>
      <c r="AW19" s="1182"/>
      <c r="AX19" s="1182"/>
      <c r="AY19" s="1183"/>
      <c r="AZ19" s="252"/>
      <c r="BA19" s="252"/>
      <c r="BB19" s="252"/>
      <c r="BC19" s="252"/>
      <c r="BD19" s="252"/>
      <c r="BE19" s="253"/>
      <c r="BF19" s="253"/>
      <c r="BG19" s="253"/>
      <c r="BH19" s="253"/>
      <c r="BI19" s="253"/>
      <c r="BJ19" s="253"/>
      <c r="BK19" s="253"/>
      <c r="BL19" s="253"/>
      <c r="BM19" s="253"/>
      <c r="BN19" s="253"/>
      <c r="BO19" s="253"/>
      <c r="BP19" s="253"/>
      <c r="BQ19" s="262">
        <v>13</v>
      </c>
      <c r="BR19" s="263"/>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4"/>
    </row>
    <row r="20" spans="1:131" s="255" customFormat="1" ht="26.25" customHeight="1" x14ac:dyDescent="0.15">
      <c r="A20" s="261">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4"/>
      <c r="AL20" s="1185"/>
      <c r="AM20" s="1185"/>
      <c r="AN20" s="1185"/>
      <c r="AO20" s="1185"/>
      <c r="AP20" s="1185"/>
      <c r="AQ20" s="1185"/>
      <c r="AR20" s="1185"/>
      <c r="AS20" s="1185"/>
      <c r="AT20" s="1185"/>
      <c r="AU20" s="1182"/>
      <c r="AV20" s="1182"/>
      <c r="AW20" s="1182"/>
      <c r="AX20" s="1182"/>
      <c r="AY20" s="1183"/>
      <c r="AZ20" s="252"/>
      <c r="BA20" s="252"/>
      <c r="BB20" s="252"/>
      <c r="BC20" s="252"/>
      <c r="BD20" s="252"/>
      <c r="BE20" s="253"/>
      <c r="BF20" s="253"/>
      <c r="BG20" s="253"/>
      <c r="BH20" s="253"/>
      <c r="BI20" s="253"/>
      <c r="BJ20" s="253"/>
      <c r="BK20" s="253"/>
      <c r="BL20" s="253"/>
      <c r="BM20" s="253"/>
      <c r="BN20" s="253"/>
      <c r="BO20" s="253"/>
      <c r="BP20" s="253"/>
      <c r="BQ20" s="262">
        <v>14</v>
      </c>
      <c r="BR20" s="263"/>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4"/>
    </row>
    <row r="21" spans="1:131" s="255" customFormat="1" ht="26.25" customHeight="1" thickBot="1" x14ac:dyDescent="0.2">
      <c r="A21" s="261">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4"/>
      <c r="AL21" s="1185"/>
      <c r="AM21" s="1185"/>
      <c r="AN21" s="1185"/>
      <c r="AO21" s="1185"/>
      <c r="AP21" s="1185"/>
      <c r="AQ21" s="1185"/>
      <c r="AR21" s="1185"/>
      <c r="AS21" s="1185"/>
      <c r="AT21" s="1185"/>
      <c r="AU21" s="1182"/>
      <c r="AV21" s="1182"/>
      <c r="AW21" s="1182"/>
      <c r="AX21" s="1182"/>
      <c r="AY21" s="1183"/>
      <c r="AZ21" s="252"/>
      <c r="BA21" s="252"/>
      <c r="BB21" s="252"/>
      <c r="BC21" s="252"/>
      <c r="BD21" s="252"/>
      <c r="BE21" s="253"/>
      <c r="BF21" s="253"/>
      <c r="BG21" s="253"/>
      <c r="BH21" s="253"/>
      <c r="BI21" s="253"/>
      <c r="BJ21" s="253"/>
      <c r="BK21" s="253"/>
      <c r="BL21" s="253"/>
      <c r="BM21" s="253"/>
      <c r="BN21" s="253"/>
      <c r="BO21" s="253"/>
      <c r="BP21" s="253"/>
      <c r="BQ21" s="262">
        <v>15</v>
      </c>
      <c r="BR21" s="263"/>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4"/>
    </row>
    <row r="22" spans="1:131" s="255" customFormat="1" ht="26.25" customHeight="1" x14ac:dyDescent="0.15">
      <c r="A22" s="261">
        <v>16</v>
      </c>
      <c r="B22" s="1136"/>
      <c r="C22" s="1137"/>
      <c r="D22" s="1137"/>
      <c r="E22" s="1137"/>
      <c r="F22" s="1137"/>
      <c r="G22" s="1137"/>
      <c r="H22" s="1137"/>
      <c r="I22" s="1137"/>
      <c r="J22" s="1137"/>
      <c r="K22" s="1137"/>
      <c r="L22" s="1137"/>
      <c r="M22" s="1137"/>
      <c r="N22" s="1137"/>
      <c r="O22" s="1137"/>
      <c r="P22" s="1138"/>
      <c r="Q22" s="1179"/>
      <c r="R22" s="1180"/>
      <c r="S22" s="1180"/>
      <c r="T22" s="1180"/>
      <c r="U22" s="1180"/>
      <c r="V22" s="1180"/>
      <c r="W22" s="1180"/>
      <c r="X22" s="1180"/>
      <c r="Y22" s="1180"/>
      <c r="Z22" s="1180"/>
      <c r="AA22" s="1180"/>
      <c r="AB22" s="1180"/>
      <c r="AC22" s="1180"/>
      <c r="AD22" s="1180"/>
      <c r="AE22" s="1181"/>
      <c r="AF22" s="1118"/>
      <c r="AG22" s="1119"/>
      <c r="AH22" s="1119"/>
      <c r="AI22" s="1119"/>
      <c r="AJ22" s="1120"/>
      <c r="AK22" s="1175"/>
      <c r="AL22" s="1176"/>
      <c r="AM22" s="1176"/>
      <c r="AN22" s="1176"/>
      <c r="AO22" s="1176"/>
      <c r="AP22" s="1176"/>
      <c r="AQ22" s="1176"/>
      <c r="AR22" s="1176"/>
      <c r="AS22" s="1176"/>
      <c r="AT22" s="1176"/>
      <c r="AU22" s="1177"/>
      <c r="AV22" s="1177"/>
      <c r="AW22" s="1177"/>
      <c r="AX22" s="1177"/>
      <c r="AY22" s="1178"/>
      <c r="AZ22" s="1134" t="s">
        <v>393</v>
      </c>
      <c r="BA22" s="1134"/>
      <c r="BB22" s="1134"/>
      <c r="BC22" s="1134"/>
      <c r="BD22" s="1135"/>
      <c r="BE22" s="253"/>
      <c r="BF22" s="253"/>
      <c r="BG22" s="253"/>
      <c r="BH22" s="253"/>
      <c r="BI22" s="253"/>
      <c r="BJ22" s="253"/>
      <c r="BK22" s="253"/>
      <c r="BL22" s="253"/>
      <c r="BM22" s="253"/>
      <c r="BN22" s="253"/>
      <c r="BO22" s="253"/>
      <c r="BP22" s="253"/>
      <c r="BQ22" s="262">
        <v>16</v>
      </c>
      <c r="BR22" s="263"/>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4"/>
    </row>
    <row r="23" spans="1:131" s="255" customFormat="1" ht="26.25" customHeight="1" thickBot="1" x14ac:dyDescent="0.2">
      <c r="A23" s="264" t="s">
        <v>394</v>
      </c>
      <c r="B23" s="1037" t="s">
        <v>395</v>
      </c>
      <c r="C23" s="1038"/>
      <c r="D23" s="1038"/>
      <c r="E23" s="1038"/>
      <c r="F23" s="1038"/>
      <c r="G23" s="1038"/>
      <c r="H23" s="1038"/>
      <c r="I23" s="1038"/>
      <c r="J23" s="1038"/>
      <c r="K23" s="1038"/>
      <c r="L23" s="1038"/>
      <c r="M23" s="1038"/>
      <c r="N23" s="1038"/>
      <c r="O23" s="1038"/>
      <c r="P23" s="1039"/>
      <c r="Q23" s="1166">
        <v>5350</v>
      </c>
      <c r="R23" s="1167"/>
      <c r="S23" s="1167"/>
      <c r="T23" s="1167"/>
      <c r="U23" s="1167"/>
      <c r="V23" s="1167">
        <v>4431</v>
      </c>
      <c r="W23" s="1167"/>
      <c r="X23" s="1167"/>
      <c r="Y23" s="1167"/>
      <c r="Z23" s="1167"/>
      <c r="AA23" s="1167">
        <v>919</v>
      </c>
      <c r="AB23" s="1167"/>
      <c r="AC23" s="1167"/>
      <c r="AD23" s="1167"/>
      <c r="AE23" s="1168"/>
      <c r="AF23" s="1169">
        <v>635</v>
      </c>
      <c r="AG23" s="1167"/>
      <c r="AH23" s="1167"/>
      <c r="AI23" s="1167"/>
      <c r="AJ23" s="1170"/>
      <c r="AK23" s="1171"/>
      <c r="AL23" s="1172"/>
      <c r="AM23" s="1172"/>
      <c r="AN23" s="1172"/>
      <c r="AO23" s="1172"/>
      <c r="AP23" s="1167">
        <v>3602</v>
      </c>
      <c r="AQ23" s="1167"/>
      <c r="AR23" s="1167"/>
      <c r="AS23" s="1167"/>
      <c r="AT23" s="1167"/>
      <c r="AU23" s="1173"/>
      <c r="AV23" s="1173"/>
      <c r="AW23" s="1173"/>
      <c r="AX23" s="1173"/>
      <c r="AY23" s="1174"/>
      <c r="AZ23" s="1163" t="s">
        <v>396</v>
      </c>
      <c r="BA23" s="1164"/>
      <c r="BB23" s="1164"/>
      <c r="BC23" s="1164"/>
      <c r="BD23" s="1165"/>
      <c r="BE23" s="253"/>
      <c r="BF23" s="253"/>
      <c r="BG23" s="253"/>
      <c r="BH23" s="253"/>
      <c r="BI23" s="253"/>
      <c r="BJ23" s="253"/>
      <c r="BK23" s="253"/>
      <c r="BL23" s="253"/>
      <c r="BM23" s="253"/>
      <c r="BN23" s="253"/>
      <c r="BO23" s="253"/>
      <c r="BP23" s="253"/>
      <c r="BQ23" s="262">
        <v>17</v>
      </c>
      <c r="BR23" s="263"/>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4"/>
    </row>
    <row r="24" spans="1:131" s="255" customFormat="1" ht="26.25" customHeight="1" x14ac:dyDescent="0.15">
      <c r="A24" s="1162" t="s">
        <v>397</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2"/>
      <c r="BA24" s="252"/>
      <c r="BB24" s="252"/>
      <c r="BC24" s="252"/>
      <c r="BD24" s="252"/>
      <c r="BE24" s="253"/>
      <c r="BF24" s="253"/>
      <c r="BG24" s="253"/>
      <c r="BH24" s="253"/>
      <c r="BI24" s="253"/>
      <c r="BJ24" s="253"/>
      <c r="BK24" s="253"/>
      <c r="BL24" s="253"/>
      <c r="BM24" s="253"/>
      <c r="BN24" s="253"/>
      <c r="BO24" s="253"/>
      <c r="BP24" s="253"/>
      <c r="BQ24" s="262">
        <v>18</v>
      </c>
      <c r="BR24" s="263"/>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4"/>
    </row>
    <row r="25" spans="1:131" s="247" customFormat="1" ht="26.25" customHeight="1" thickBot="1" x14ac:dyDescent="0.2">
      <c r="A25" s="1161" t="s">
        <v>398</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2"/>
      <c r="BK25" s="252"/>
      <c r="BL25" s="252"/>
      <c r="BM25" s="252"/>
      <c r="BN25" s="252"/>
      <c r="BO25" s="265"/>
      <c r="BP25" s="265"/>
      <c r="BQ25" s="262">
        <v>19</v>
      </c>
      <c r="BR25" s="263"/>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6"/>
    </row>
    <row r="26" spans="1:131" s="247" customFormat="1" ht="26.25" customHeight="1" x14ac:dyDescent="0.15">
      <c r="A26" s="1094" t="s">
        <v>375</v>
      </c>
      <c r="B26" s="1095"/>
      <c r="C26" s="1095"/>
      <c r="D26" s="1095"/>
      <c r="E26" s="1095"/>
      <c r="F26" s="1095"/>
      <c r="G26" s="1095"/>
      <c r="H26" s="1095"/>
      <c r="I26" s="1095"/>
      <c r="J26" s="1095"/>
      <c r="K26" s="1095"/>
      <c r="L26" s="1095"/>
      <c r="M26" s="1095"/>
      <c r="N26" s="1095"/>
      <c r="O26" s="1095"/>
      <c r="P26" s="1096"/>
      <c r="Q26" s="1100" t="s">
        <v>399</v>
      </c>
      <c r="R26" s="1101"/>
      <c r="S26" s="1101"/>
      <c r="T26" s="1101"/>
      <c r="U26" s="1102"/>
      <c r="V26" s="1100" t="s">
        <v>400</v>
      </c>
      <c r="W26" s="1101"/>
      <c r="X26" s="1101"/>
      <c r="Y26" s="1101"/>
      <c r="Z26" s="1102"/>
      <c r="AA26" s="1100" t="s">
        <v>401</v>
      </c>
      <c r="AB26" s="1101"/>
      <c r="AC26" s="1101"/>
      <c r="AD26" s="1101"/>
      <c r="AE26" s="1101"/>
      <c r="AF26" s="1157" t="s">
        <v>402</v>
      </c>
      <c r="AG26" s="1107"/>
      <c r="AH26" s="1107"/>
      <c r="AI26" s="1107"/>
      <c r="AJ26" s="1158"/>
      <c r="AK26" s="1101" t="s">
        <v>403</v>
      </c>
      <c r="AL26" s="1101"/>
      <c r="AM26" s="1101"/>
      <c r="AN26" s="1101"/>
      <c r="AO26" s="1102"/>
      <c r="AP26" s="1100" t="s">
        <v>404</v>
      </c>
      <c r="AQ26" s="1101"/>
      <c r="AR26" s="1101"/>
      <c r="AS26" s="1101"/>
      <c r="AT26" s="1102"/>
      <c r="AU26" s="1100" t="s">
        <v>405</v>
      </c>
      <c r="AV26" s="1101"/>
      <c r="AW26" s="1101"/>
      <c r="AX26" s="1101"/>
      <c r="AY26" s="1102"/>
      <c r="AZ26" s="1100" t="s">
        <v>406</v>
      </c>
      <c r="BA26" s="1101"/>
      <c r="BB26" s="1101"/>
      <c r="BC26" s="1101"/>
      <c r="BD26" s="1102"/>
      <c r="BE26" s="1100" t="s">
        <v>382</v>
      </c>
      <c r="BF26" s="1101"/>
      <c r="BG26" s="1101"/>
      <c r="BH26" s="1101"/>
      <c r="BI26" s="1116"/>
      <c r="BJ26" s="252"/>
      <c r="BK26" s="252"/>
      <c r="BL26" s="252"/>
      <c r="BM26" s="252"/>
      <c r="BN26" s="252"/>
      <c r="BO26" s="265"/>
      <c r="BP26" s="265"/>
      <c r="BQ26" s="262">
        <v>20</v>
      </c>
      <c r="BR26" s="263"/>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6"/>
    </row>
    <row r="27" spans="1:131" s="247"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59"/>
      <c r="AG27" s="1110"/>
      <c r="AH27" s="1110"/>
      <c r="AI27" s="1110"/>
      <c r="AJ27" s="1160"/>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2"/>
      <c r="BK27" s="252"/>
      <c r="BL27" s="252"/>
      <c r="BM27" s="252"/>
      <c r="BN27" s="252"/>
      <c r="BO27" s="265"/>
      <c r="BP27" s="265"/>
      <c r="BQ27" s="262">
        <v>21</v>
      </c>
      <c r="BR27" s="263"/>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6"/>
    </row>
    <row r="28" spans="1:131" s="247" customFormat="1" ht="26.25" customHeight="1" thickTop="1" x14ac:dyDescent="0.15">
      <c r="A28" s="266">
        <v>1</v>
      </c>
      <c r="B28" s="1148" t="s">
        <v>407</v>
      </c>
      <c r="C28" s="1149"/>
      <c r="D28" s="1149"/>
      <c r="E28" s="1149"/>
      <c r="F28" s="1149"/>
      <c r="G28" s="1149"/>
      <c r="H28" s="1149"/>
      <c r="I28" s="1149"/>
      <c r="J28" s="1149"/>
      <c r="K28" s="1149"/>
      <c r="L28" s="1149"/>
      <c r="M28" s="1149"/>
      <c r="N28" s="1149"/>
      <c r="O28" s="1149"/>
      <c r="P28" s="1150"/>
      <c r="Q28" s="1151">
        <v>646</v>
      </c>
      <c r="R28" s="1152"/>
      <c r="S28" s="1152"/>
      <c r="T28" s="1152"/>
      <c r="U28" s="1152"/>
      <c r="V28" s="1152">
        <v>517</v>
      </c>
      <c r="W28" s="1152"/>
      <c r="X28" s="1152"/>
      <c r="Y28" s="1152"/>
      <c r="Z28" s="1152"/>
      <c r="AA28" s="1152">
        <v>129</v>
      </c>
      <c r="AB28" s="1152"/>
      <c r="AC28" s="1152"/>
      <c r="AD28" s="1152"/>
      <c r="AE28" s="1153"/>
      <c r="AF28" s="1154">
        <v>129</v>
      </c>
      <c r="AG28" s="1152"/>
      <c r="AH28" s="1152"/>
      <c r="AI28" s="1152"/>
      <c r="AJ28" s="1155"/>
      <c r="AK28" s="1156">
        <v>36</v>
      </c>
      <c r="AL28" s="1145"/>
      <c r="AM28" s="1145"/>
      <c r="AN28" s="1145"/>
      <c r="AO28" s="1145"/>
      <c r="AP28" s="1145" t="s">
        <v>583</v>
      </c>
      <c r="AQ28" s="1145"/>
      <c r="AR28" s="1145"/>
      <c r="AS28" s="1145"/>
      <c r="AT28" s="1145"/>
      <c r="AU28" s="1145"/>
      <c r="AV28" s="1145"/>
      <c r="AW28" s="1145"/>
      <c r="AX28" s="1145"/>
      <c r="AY28" s="1145"/>
      <c r="AZ28" s="1145" t="s">
        <v>583</v>
      </c>
      <c r="BA28" s="1145"/>
      <c r="BB28" s="1145"/>
      <c r="BC28" s="1145"/>
      <c r="BD28" s="1145"/>
      <c r="BE28" s="1146"/>
      <c r="BF28" s="1146"/>
      <c r="BG28" s="1146"/>
      <c r="BH28" s="1146"/>
      <c r="BI28" s="1147"/>
      <c r="BJ28" s="252"/>
      <c r="BK28" s="252"/>
      <c r="BL28" s="252"/>
      <c r="BM28" s="252"/>
      <c r="BN28" s="252"/>
      <c r="BO28" s="265"/>
      <c r="BP28" s="265"/>
      <c r="BQ28" s="262">
        <v>22</v>
      </c>
      <c r="BR28" s="263"/>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6"/>
    </row>
    <row r="29" spans="1:131" s="247" customFormat="1" ht="26.25" customHeight="1" x14ac:dyDescent="0.15">
      <c r="A29" s="266">
        <v>2</v>
      </c>
      <c r="B29" s="1136" t="s">
        <v>408</v>
      </c>
      <c r="C29" s="1137"/>
      <c r="D29" s="1137"/>
      <c r="E29" s="1137"/>
      <c r="F29" s="1137"/>
      <c r="G29" s="1137"/>
      <c r="H29" s="1137"/>
      <c r="I29" s="1137"/>
      <c r="J29" s="1137"/>
      <c r="K29" s="1137"/>
      <c r="L29" s="1137"/>
      <c r="M29" s="1137"/>
      <c r="N29" s="1137"/>
      <c r="O29" s="1137"/>
      <c r="P29" s="1138"/>
      <c r="Q29" s="1142">
        <v>852</v>
      </c>
      <c r="R29" s="1143"/>
      <c r="S29" s="1143"/>
      <c r="T29" s="1143"/>
      <c r="U29" s="1143"/>
      <c r="V29" s="1143">
        <v>812</v>
      </c>
      <c r="W29" s="1143"/>
      <c r="X29" s="1143"/>
      <c r="Y29" s="1143"/>
      <c r="Z29" s="1143"/>
      <c r="AA29" s="1143">
        <v>40</v>
      </c>
      <c r="AB29" s="1143"/>
      <c r="AC29" s="1143"/>
      <c r="AD29" s="1143"/>
      <c r="AE29" s="1144"/>
      <c r="AF29" s="1118">
        <v>40</v>
      </c>
      <c r="AG29" s="1119"/>
      <c r="AH29" s="1119"/>
      <c r="AI29" s="1119"/>
      <c r="AJ29" s="1120"/>
      <c r="AK29" s="1076">
        <v>115</v>
      </c>
      <c r="AL29" s="1064"/>
      <c r="AM29" s="1064"/>
      <c r="AN29" s="1064"/>
      <c r="AO29" s="1064"/>
      <c r="AP29" s="1064" t="s">
        <v>583</v>
      </c>
      <c r="AQ29" s="1064"/>
      <c r="AR29" s="1064"/>
      <c r="AS29" s="1064"/>
      <c r="AT29" s="1064"/>
      <c r="AU29" s="1064"/>
      <c r="AV29" s="1064"/>
      <c r="AW29" s="1064"/>
      <c r="AX29" s="1064"/>
      <c r="AY29" s="1064"/>
      <c r="AZ29" s="1064" t="s">
        <v>583</v>
      </c>
      <c r="BA29" s="1064"/>
      <c r="BB29" s="1064"/>
      <c r="BC29" s="1064"/>
      <c r="BD29" s="1064"/>
      <c r="BE29" s="1131"/>
      <c r="BF29" s="1131"/>
      <c r="BG29" s="1131"/>
      <c r="BH29" s="1131"/>
      <c r="BI29" s="1132"/>
      <c r="BJ29" s="252"/>
      <c r="BK29" s="252"/>
      <c r="BL29" s="252"/>
      <c r="BM29" s="252"/>
      <c r="BN29" s="252"/>
      <c r="BO29" s="265"/>
      <c r="BP29" s="265"/>
      <c r="BQ29" s="262">
        <v>23</v>
      </c>
      <c r="BR29" s="263"/>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6"/>
    </row>
    <row r="30" spans="1:131" s="247" customFormat="1" ht="26.25" customHeight="1" x14ac:dyDescent="0.15">
      <c r="A30" s="266">
        <v>3</v>
      </c>
      <c r="B30" s="1136" t="s">
        <v>409</v>
      </c>
      <c r="C30" s="1137"/>
      <c r="D30" s="1137"/>
      <c r="E30" s="1137"/>
      <c r="F30" s="1137"/>
      <c r="G30" s="1137"/>
      <c r="H30" s="1137"/>
      <c r="I30" s="1137"/>
      <c r="J30" s="1137"/>
      <c r="K30" s="1137"/>
      <c r="L30" s="1137"/>
      <c r="M30" s="1137"/>
      <c r="N30" s="1137"/>
      <c r="O30" s="1137"/>
      <c r="P30" s="1138"/>
      <c r="Q30" s="1142">
        <v>77</v>
      </c>
      <c r="R30" s="1143"/>
      <c r="S30" s="1143"/>
      <c r="T30" s="1143"/>
      <c r="U30" s="1143"/>
      <c r="V30" s="1143">
        <v>77</v>
      </c>
      <c r="W30" s="1143"/>
      <c r="X30" s="1143"/>
      <c r="Y30" s="1143"/>
      <c r="Z30" s="1143"/>
      <c r="AA30" s="1143" t="s">
        <v>583</v>
      </c>
      <c r="AB30" s="1143"/>
      <c r="AC30" s="1143"/>
      <c r="AD30" s="1143"/>
      <c r="AE30" s="1144"/>
      <c r="AF30" s="1118" t="s">
        <v>128</v>
      </c>
      <c r="AG30" s="1119"/>
      <c r="AH30" s="1119"/>
      <c r="AI30" s="1119"/>
      <c r="AJ30" s="1120"/>
      <c r="AK30" s="1076">
        <v>18</v>
      </c>
      <c r="AL30" s="1064"/>
      <c r="AM30" s="1064"/>
      <c r="AN30" s="1064"/>
      <c r="AO30" s="1064"/>
      <c r="AP30" s="1064" t="s">
        <v>583</v>
      </c>
      <c r="AQ30" s="1064"/>
      <c r="AR30" s="1064"/>
      <c r="AS30" s="1064"/>
      <c r="AT30" s="1064"/>
      <c r="AU30" s="1064"/>
      <c r="AV30" s="1064"/>
      <c r="AW30" s="1064"/>
      <c r="AX30" s="1064"/>
      <c r="AY30" s="1064"/>
      <c r="AZ30" s="1064" t="s">
        <v>583</v>
      </c>
      <c r="BA30" s="1064"/>
      <c r="BB30" s="1064"/>
      <c r="BC30" s="1064"/>
      <c r="BD30" s="1064"/>
      <c r="BE30" s="1131"/>
      <c r="BF30" s="1131"/>
      <c r="BG30" s="1131"/>
      <c r="BH30" s="1131"/>
      <c r="BI30" s="1132"/>
      <c r="BJ30" s="252"/>
      <c r="BK30" s="252"/>
      <c r="BL30" s="252"/>
      <c r="BM30" s="252"/>
      <c r="BN30" s="252"/>
      <c r="BO30" s="265"/>
      <c r="BP30" s="265"/>
      <c r="BQ30" s="262">
        <v>24</v>
      </c>
      <c r="BR30" s="263"/>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6"/>
    </row>
    <row r="31" spans="1:131" s="247" customFormat="1" ht="26.25" customHeight="1" x14ac:dyDescent="0.15">
      <c r="A31" s="266">
        <v>4</v>
      </c>
      <c r="B31" s="1136" t="s">
        <v>410</v>
      </c>
      <c r="C31" s="1137"/>
      <c r="D31" s="1137"/>
      <c r="E31" s="1137"/>
      <c r="F31" s="1137"/>
      <c r="G31" s="1137"/>
      <c r="H31" s="1137"/>
      <c r="I31" s="1137"/>
      <c r="J31" s="1137"/>
      <c r="K31" s="1137"/>
      <c r="L31" s="1137"/>
      <c r="M31" s="1137"/>
      <c r="N31" s="1137"/>
      <c r="O31" s="1137"/>
      <c r="P31" s="1138"/>
      <c r="Q31" s="1142">
        <v>150</v>
      </c>
      <c r="R31" s="1143"/>
      <c r="S31" s="1143"/>
      <c r="T31" s="1143"/>
      <c r="U31" s="1143"/>
      <c r="V31" s="1143">
        <v>140</v>
      </c>
      <c r="W31" s="1143"/>
      <c r="X31" s="1143"/>
      <c r="Y31" s="1143"/>
      <c r="Z31" s="1143"/>
      <c r="AA31" s="1143">
        <v>10</v>
      </c>
      <c r="AB31" s="1143"/>
      <c r="AC31" s="1143"/>
      <c r="AD31" s="1143"/>
      <c r="AE31" s="1144"/>
      <c r="AF31" s="1118">
        <v>209</v>
      </c>
      <c r="AG31" s="1119"/>
      <c r="AH31" s="1119"/>
      <c r="AI31" s="1119"/>
      <c r="AJ31" s="1120"/>
      <c r="AK31" s="1076">
        <v>22</v>
      </c>
      <c r="AL31" s="1064"/>
      <c r="AM31" s="1064"/>
      <c r="AN31" s="1064"/>
      <c r="AO31" s="1064"/>
      <c r="AP31" s="1064">
        <v>451</v>
      </c>
      <c r="AQ31" s="1064"/>
      <c r="AR31" s="1064"/>
      <c r="AS31" s="1064"/>
      <c r="AT31" s="1064"/>
      <c r="AU31" s="1064">
        <v>225</v>
      </c>
      <c r="AV31" s="1064"/>
      <c r="AW31" s="1064"/>
      <c r="AX31" s="1064"/>
      <c r="AY31" s="1064"/>
      <c r="AZ31" s="1064" t="s">
        <v>583</v>
      </c>
      <c r="BA31" s="1064"/>
      <c r="BB31" s="1064"/>
      <c r="BC31" s="1064"/>
      <c r="BD31" s="1064"/>
      <c r="BE31" s="1131" t="s">
        <v>411</v>
      </c>
      <c r="BF31" s="1131"/>
      <c r="BG31" s="1131"/>
      <c r="BH31" s="1131"/>
      <c r="BI31" s="1132"/>
      <c r="BJ31" s="252"/>
      <c r="BK31" s="252"/>
      <c r="BL31" s="252"/>
      <c r="BM31" s="252"/>
      <c r="BN31" s="252"/>
      <c r="BO31" s="265"/>
      <c r="BP31" s="265"/>
      <c r="BQ31" s="262">
        <v>25</v>
      </c>
      <c r="BR31" s="263"/>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6"/>
    </row>
    <row r="32" spans="1:131" s="247" customFormat="1" ht="26.25" customHeight="1" x14ac:dyDescent="0.15">
      <c r="A32" s="266">
        <v>5</v>
      </c>
      <c r="B32" s="1136" t="s">
        <v>412</v>
      </c>
      <c r="C32" s="1137"/>
      <c r="D32" s="1137"/>
      <c r="E32" s="1137"/>
      <c r="F32" s="1137"/>
      <c r="G32" s="1137"/>
      <c r="H32" s="1137"/>
      <c r="I32" s="1137"/>
      <c r="J32" s="1137"/>
      <c r="K32" s="1137"/>
      <c r="L32" s="1137"/>
      <c r="M32" s="1137"/>
      <c r="N32" s="1137"/>
      <c r="O32" s="1137"/>
      <c r="P32" s="1138"/>
      <c r="Q32" s="1142">
        <v>264</v>
      </c>
      <c r="R32" s="1143"/>
      <c r="S32" s="1143"/>
      <c r="T32" s="1143"/>
      <c r="U32" s="1143"/>
      <c r="V32" s="1143">
        <v>266</v>
      </c>
      <c r="W32" s="1143"/>
      <c r="X32" s="1143"/>
      <c r="Y32" s="1143"/>
      <c r="Z32" s="1143"/>
      <c r="AA32" s="1143">
        <v>-2</v>
      </c>
      <c r="AB32" s="1143"/>
      <c r="AC32" s="1143"/>
      <c r="AD32" s="1143"/>
      <c r="AE32" s="1144"/>
      <c r="AF32" s="1118">
        <v>78</v>
      </c>
      <c r="AG32" s="1119"/>
      <c r="AH32" s="1119"/>
      <c r="AI32" s="1119"/>
      <c r="AJ32" s="1120"/>
      <c r="AK32" s="1076">
        <v>197</v>
      </c>
      <c r="AL32" s="1064"/>
      <c r="AM32" s="1064"/>
      <c r="AN32" s="1064"/>
      <c r="AO32" s="1064"/>
      <c r="AP32" s="1064">
        <v>1068</v>
      </c>
      <c r="AQ32" s="1064"/>
      <c r="AR32" s="1064"/>
      <c r="AS32" s="1064"/>
      <c r="AT32" s="1064"/>
      <c r="AU32" s="1064">
        <v>1068</v>
      </c>
      <c r="AV32" s="1064"/>
      <c r="AW32" s="1064"/>
      <c r="AX32" s="1064"/>
      <c r="AY32" s="1064"/>
      <c r="AZ32" s="1064" t="s">
        <v>583</v>
      </c>
      <c r="BA32" s="1064"/>
      <c r="BB32" s="1064"/>
      <c r="BC32" s="1064"/>
      <c r="BD32" s="1064"/>
      <c r="BE32" s="1131" t="s">
        <v>413</v>
      </c>
      <c r="BF32" s="1131"/>
      <c r="BG32" s="1131"/>
      <c r="BH32" s="1131"/>
      <c r="BI32" s="1132"/>
      <c r="BJ32" s="252"/>
      <c r="BK32" s="252"/>
      <c r="BL32" s="252"/>
      <c r="BM32" s="252"/>
      <c r="BN32" s="252"/>
      <c r="BO32" s="265"/>
      <c r="BP32" s="265"/>
      <c r="BQ32" s="262">
        <v>26</v>
      </c>
      <c r="BR32" s="263"/>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6"/>
    </row>
    <row r="33" spans="1:131" s="247" customFormat="1" ht="26.25" customHeight="1" x14ac:dyDescent="0.15">
      <c r="A33" s="266">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6"/>
      <c r="AL33" s="1064"/>
      <c r="AM33" s="1064"/>
      <c r="AN33" s="1064"/>
      <c r="AO33" s="1064"/>
      <c r="AP33" s="1064"/>
      <c r="AQ33" s="1064"/>
      <c r="AR33" s="1064"/>
      <c r="AS33" s="1064"/>
      <c r="AT33" s="1064"/>
      <c r="AU33" s="1064"/>
      <c r="AV33" s="1064"/>
      <c r="AW33" s="1064"/>
      <c r="AX33" s="1064"/>
      <c r="AY33" s="1064"/>
      <c r="AZ33" s="1141"/>
      <c r="BA33" s="1141"/>
      <c r="BB33" s="1141"/>
      <c r="BC33" s="1141"/>
      <c r="BD33" s="1141"/>
      <c r="BE33" s="1131"/>
      <c r="BF33" s="1131"/>
      <c r="BG33" s="1131"/>
      <c r="BH33" s="1131"/>
      <c r="BI33" s="1132"/>
      <c r="BJ33" s="252"/>
      <c r="BK33" s="252"/>
      <c r="BL33" s="252"/>
      <c r="BM33" s="252"/>
      <c r="BN33" s="252"/>
      <c r="BO33" s="265"/>
      <c r="BP33" s="265"/>
      <c r="BQ33" s="262">
        <v>27</v>
      </c>
      <c r="BR33" s="263"/>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6"/>
    </row>
    <row r="34" spans="1:131" s="247" customFormat="1" ht="26.25" customHeight="1" x14ac:dyDescent="0.15">
      <c r="A34" s="266">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6"/>
      <c r="AL34" s="1064"/>
      <c r="AM34" s="1064"/>
      <c r="AN34" s="1064"/>
      <c r="AO34" s="1064"/>
      <c r="AP34" s="1064"/>
      <c r="AQ34" s="1064"/>
      <c r="AR34" s="1064"/>
      <c r="AS34" s="1064"/>
      <c r="AT34" s="1064"/>
      <c r="AU34" s="1064"/>
      <c r="AV34" s="1064"/>
      <c r="AW34" s="1064"/>
      <c r="AX34" s="1064"/>
      <c r="AY34" s="1064"/>
      <c r="AZ34" s="1141"/>
      <c r="BA34" s="1141"/>
      <c r="BB34" s="1141"/>
      <c r="BC34" s="1141"/>
      <c r="BD34" s="1141"/>
      <c r="BE34" s="1131"/>
      <c r="BF34" s="1131"/>
      <c r="BG34" s="1131"/>
      <c r="BH34" s="1131"/>
      <c r="BI34" s="1132"/>
      <c r="BJ34" s="252"/>
      <c r="BK34" s="252"/>
      <c r="BL34" s="252"/>
      <c r="BM34" s="252"/>
      <c r="BN34" s="252"/>
      <c r="BO34" s="265"/>
      <c r="BP34" s="265"/>
      <c r="BQ34" s="262">
        <v>28</v>
      </c>
      <c r="BR34" s="263"/>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6"/>
    </row>
    <row r="35" spans="1:131" s="247" customFormat="1" ht="26.25" customHeight="1" x14ac:dyDescent="0.15">
      <c r="A35" s="266">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6"/>
      <c r="AL35" s="1064"/>
      <c r="AM35" s="1064"/>
      <c r="AN35" s="1064"/>
      <c r="AO35" s="1064"/>
      <c r="AP35" s="1064"/>
      <c r="AQ35" s="1064"/>
      <c r="AR35" s="1064"/>
      <c r="AS35" s="1064"/>
      <c r="AT35" s="1064"/>
      <c r="AU35" s="1064"/>
      <c r="AV35" s="1064"/>
      <c r="AW35" s="1064"/>
      <c r="AX35" s="1064"/>
      <c r="AY35" s="1064"/>
      <c r="AZ35" s="1141"/>
      <c r="BA35" s="1141"/>
      <c r="BB35" s="1141"/>
      <c r="BC35" s="1141"/>
      <c r="BD35" s="1141"/>
      <c r="BE35" s="1131"/>
      <c r="BF35" s="1131"/>
      <c r="BG35" s="1131"/>
      <c r="BH35" s="1131"/>
      <c r="BI35" s="1132"/>
      <c r="BJ35" s="252"/>
      <c r="BK35" s="252"/>
      <c r="BL35" s="252"/>
      <c r="BM35" s="252"/>
      <c r="BN35" s="252"/>
      <c r="BO35" s="265"/>
      <c r="BP35" s="265"/>
      <c r="BQ35" s="262">
        <v>29</v>
      </c>
      <c r="BR35" s="263"/>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6"/>
    </row>
    <row r="36" spans="1:131" s="247" customFormat="1" ht="26.25" customHeight="1" x14ac:dyDescent="0.15">
      <c r="A36" s="266">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6"/>
      <c r="AL36" s="1064"/>
      <c r="AM36" s="1064"/>
      <c r="AN36" s="1064"/>
      <c r="AO36" s="1064"/>
      <c r="AP36" s="1064"/>
      <c r="AQ36" s="1064"/>
      <c r="AR36" s="1064"/>
      <c r="AS36" s="1064"/>
      <c r="AT36" s="1064"/>
      <c r="AU36" s="1064"/>
      <c r="AV36" s="1064"/>
      <c r="AW36" s="1064"/>
      <c r="AX36" s="1064"/>
      <c r="AY36" s="1064"/>
      <c r="AZ36" s="1141"/>
      <c r="BA36" s="1141"/>
      <c r="BB36" s="1141"/>
      <c r="BC36" s="1141"/>
      <c r="BD36" s="1141"/>
      <c r="BE36" s="1131"/>
      <c r="BF36" s="1131"/>
      <c r="BG36" s="1131"/>
      <c r="BH36" s="1131"/>
      <c r="BI36" s="1132"/>
      <c r="BJ36" s="252"/>
      <c r="BK36" s="252"/>
      <c r="BL36" s="252"/>
      <c r="BM36" s="252"/>
      <c r="BN36" s="252"/>
      <c r="BO36" s="265"/>
      <c r="BP36" s="265"/>
      <c r="BQ36" s="262">
        <v>30</v>
      </c>
      <c r="BR36" s="263"/>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6"/>
    </row>
    <row r="37" spans="1:131" s="247" customFormat="1" ht="26.25" customHeight="1" x14ac:dyDescent="0.15">
      <c r="A37" s="266">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6"/>
      <c r="AL37" s="1064"/>
      <c r="AM37" s="1064"/>
      <c r="AN37" s="1064"/>
      <c r="AO37" s="1064"/>
      <c r="AP37" s="1064"/>
      <c r="AQ37" s="1064"/>
      <c r="AR37" s="1064"/>
      <c r="AS37" s="1064"/>
      <c r="AT37" s="1064"/>
      <c r="AU37" s="1064"/>
      <c r="AV37" s="1064"/>
      <c r="AW37" s="1064"/>
      <c r="AX37" s="1064"/>
      <c r="AY37" s="1064"/>
      <c r="AZ37" s="1141"/>
      <c r="BA37" s="1141"/>
      <c r="BB37" s="1141"/>
      <c r="BC37" s="1141"/>
      <c r="BD37" s="1141"/>
      <c r="BE37" s="1131"/>
      <c r="BF37" s="1131"/>
      <c r="BG37" s="1131"/>
      <c r="BH37" s="1131"/>
      <c r="BI37" s="1132"/>
      <c r="BJ37" s="252"/>
      <c r="BK37" s="252"/>
      <c r="BL37" s="252"/>
      <c r="BM37" s="252"/>
      <c r="BN37" s="252"/>
      <c r="BO37" s="265"/>
      <c r="BP37" s="265"/>
      <c r="BQ37" s="262">
        <v>31</v>
      </c>
      <c r="BR37" s="263"/>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6"/>
    </row>
    <row r="38" spans="1:131" s="247" customFormat="1" ht="26.25" customHeight="1" x14ac:dyDescent="0.15">
      <c r="A38" s="266">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6"/>
      <c r="AL38" s="1064"/>
      <c r="AM38" s="1064"/>
      <c r="AN38" s="1064"/>
      <c r="AO38" s="1064"/>
      <c r="AP38" s="1064"/>
      <c r="AQ38" s="1064"/>
      <c r="AR38" s="1064"/>
      <c r="AS38" s="1064"/>
      <c r="AT38" s="1064"/>
      <c r="AU38" s="1064"/>
      <c r="AV38" s="1064"/>
      <c r="AW38" s="1064"/>
      <c r="AX38" s="1064"/>
      <c r="AY38" s="1064"/>
      <c r="AZ38" s="1141"/>
      <c r="BA38" s="1141"/>
      <c r="BB38" s="1141"/>
      <c r="BC38" s="1141"/>
      <c r="BD38" s="1141"/>
      <c r="BE38" s="1131"/>
      <c r="BF38" s="1131"/>
      <c r="BG38" s="1131"/>
      <c r="BH38" s="1131"/>
      <c r="BI38" s="1132"/>
      <c r="BJ38" s="252"/>
      <c r="BK38" s="252"/>
      <c r="BL38" s="252"/>
      <c r="BM38" s="252"/>
      <c r="BN38" s="252"/>
      <c r="BO38" s="265"/>
      <c r="BP38" s="265"/>
      <c r="BQ38" s="262">
        <v>32</v>
      </c>
      <c r="BR38" s="263"/>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6"/>
    </row>
    <row r="39" spans="1:131" s="247" customFormat="1" ht="26.25" customHeight="1" x14ac:dyDescent="0.15">
      <c r="A39" s="266">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6"/>
      <c r="AL39" s="1064"/>
      <c r="AM39" s="1064"/>
      <c r="AN39" s="1064"/>
      <c r="AO39" s="1064"/>
      <c r="AP39" s="1064"/>
      <c r="AQ39" s="1064"/>
      <c r="AR39" s="1064"/>
      <c r="AS39" s="1064"/>
      <c r="AT39" s="1064"/>
      <c r="AU39" s="1064"/>
      <c r="AV39" s="1064"/>
      <c r="AW39" s="1064"/>
      <c r="AX39" s="1064"/>
      <c r="AY39" s="1064"/>
      <c r="AZ39" s="1141"/>
      <c r="BA39" s="1141"/>
      <c r="BB39" s="1141"/>
      <c r="BC39" s="1141"/>
      <c r="BD39" s="1141"/>
      <c r="BE39" s="1131"/>
      <c r="BF39" s="1131"/>
      <c r="BG39" s="1131"/>
      <c r="BH39" s="1131"/>
      <c r="BI39" s="1132"/>
      <c r="BJ39" s="252"/>
      <c r="BK39" s="252"/>
      <c r="BL39" s="252"/>
      <c r="BM39" s="252"/>
      <c r="BN39" s="252"/>
      <c r="BO39" s="265"/>
      <c r="BP39" s="265"/>
      <c r="BQ39" s="262">
        <v>33</v>
      </c>
      <c r="BR39" s="263"/>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6"/>
    </row>
    <row r="40" spans="1:131" s="247" customFormat="1" ht="26.25" customHeight="1" x14ac:dyDescent="0.15">
      <c r="A40" s="261">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6"/>
      <c r="AL40" s="1064"/>
      <c r="AM40" s="1064"/>
      <c r="AN40" s="1064"/>
      <c r="AO40" s="1064"/>
      <c r="AP40" s="1064"/>
      <c r="AQ40" s="1064"/>
      <c r="AR40" s="1064"/>
      <c r="AS40" s="1064"/>
      <c r="AT40" s="1064"/>
      <c r="AU40" s="1064"/>
      <c r="AV40" s="1064"/>
      <c r="AW40" s="1064"/>
      <c r="AX40" s="1064"/>
      <c r="AY40" s="1064"/>
      <c r="AZ40" s="1141"/>
      <c r="BA40" s="1141"/>
      <c r="BB40" s="1141"/>
      <c r="BC40" s="1141"/>
      <c r="BD40" s="1141"/>
      <c r="BE40" s="1131"/>
      <c r="BF40" s="1131"/>
      <c r="BG40" s="1131"/>
      <c r="BH40" s="1131"/>
      <c r="BI40" s="1132"/>
      <c r="BJ40" s="252"/>
      <c r="BK40" s="252"/>
      <c r="BL40" s="252"/>
      <c r="BM40" s="252"/>
      <c r="BN40" s="252"/>
      <c r="BO40" s="265"/>
      <c r="BP40" s="265"/>
      <c r="BQ40" s="262">
        <v>34</v>
      </c>
      <c r="BR40" s="263"/>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6"/>
    </row>
    <row r="41" spans="1:131" s="247" customFormat="1" ht="26.25" customHeight="1" x14ac:dyDescent="0.15">
      <c r="A41" s="261">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6"/>
      <c r="AL41" s="1064"/>
      <c r="AM41" s="1064"/>
      <c r="AN41" s="1064"/>
      <c r="AO41" s="1064"/>
      <c r="AP41" s="1064"/>
      <c r="AQ41" s="1064"/>
      <c r="AR41" s="1064"/>
      <c r="AS41" s="1064"/>
      <c r="AT41" s="1064"/>
      <c r="AU41" s="1064"/>
      <c r="AV41" s="1064"/>
      <c r="AW41" s="1064"/>
      <c r="AX41" s="1064"/>
      <c r="AY41" s="1064"/>
      <c r="AZ41" s="1141"/>
      <c r="BA41" s="1141"/>
      <c r="BB41" s="1141"/>
      <c r="BC41" s="1141"/>
      <c r="BD41" s="1141"/>
      <c r="BE41" s="1131"/>
      <c r="BF41" s="1131"/>
      <c r="BG41" s="1131"/>
      <c r="BH41" s="1131"/>
      <c r="BI41" s="1132"/>
      <c r="BJ41" s="252"/>
      <c r="BK41" s="252"/>
      <c r="BL41" s="252"/>
      <c r="BM41" s="252"/>
      <c r="BN41" s="252"/>
      <c r="BO41" s="265"/>
      <c r="BP41" s="265"/>
      <c r="BQ41" s="262">
        <v>35</v>
      </c>
      <c r="BR41" s="263"/>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6"/>
    </row>
    <row r="42" spans="1:131" s="247" customFormat="1" ht="26.25" customHeight="1" x14ac:dyDescent="0.15">
      <c r="A42" s="261">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6"/>
      <c r="AL42" s="1064"/>
      <c r="AM42" s="1064"/>
      <c r="AN42" s="1064"/>
      <c r="AO42" s="1064"/>
      <c r="AP42" s="1064"/>
      <c r="AQ42" s="1064"/>
      <c r="AR42" s="1064"/>
      <c r="AS42" s="1064"/>
      <c r="AT42" s="1064"/>
      <c r="AU42" s="1064"/>
      <c r="AV42" s="1064"/>
      <c r="AW42" s="1064"/>
      <c r="AX42" s="1064"/>
      <c r="AY42" s="1064"/>
      <c r="AZ42" s="1141"/>
      <c r="BA42" s="1141"/>
      <c r="BB42" s="1141"/>
      <c r="BC42" s="1141"/>
      <c r="BD42" s="1141"/>
      <c r="BE42" s="1131"/>
      <c r="BF42" s="1131"/>
      <c r="BG42" s="1131"/>
      <c r="BH42" s="1131"/>
      <c r="BI42" s="1132"/>
      <c r="BJ42" s="252"/>
      <c r="BK42" s="252"/>
      <c r="BL42" s="252"/>
      <c r="BM42" s="252"/>
      <c r="BN42" s="252"/>
      <c r="BO42" s="265"/>
      <c r="BP42" s="265"/>
      <c r="BQ42" s="262">
        <v>36</v>
      </c>
      <c r="BR42" s="263"/>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6"/>
    </row>
    <row r="43" spans="1:131" s="247" customFormat="1" ht="26.25" customHeight="1" x14ac:dyDescent="0.15">
      <c r="A43" s="261">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6"/>
      <c r="AL43" s="1064"/>
      <c r="AM43" s="1064"/>
      <c r="AN43" s="1064"/>
      <c r="AO43" s="1064"/>
      <c r="AP43" s="1064"/>
      <c r="AQ43" s="1064"/>
      <c r="AR43" s="1064"/>
      <c r="AS43" s="1064"/>
      <c r="AT43" s="1064"/>
      <c r="AU43" s="1064"/>
      <c r="AV43" s="1064"/>
      <c r="AW43" s="1064"/>
      <c r="AX43" s="1064"/>
      <c r="AY43" s="1064"/>
      <c r="AZ43" s="1141"/>
      <c r="BA43" s="1141"/>
      <c r="BB43" s="1141"/>
      <c r="BC43" s="1141"/>
      <c r="BD43" s="1141"/>
      <c r="BE43" s="1131"/>
      <c r="BF43" s="1131"/>
      <c r="BG43" s="1131"/>
      <c r="BH43" s="1131"/>
      <c r="BI43" s="1132"/>
      <c r="BJ43" s="252"/>
      <c r="BK43" s="252"/>
      <c r="BL43" s="252"/>
      <c r="BM43" s="252"/>
      <c r="BN43" s="252"/>
      <c r="BO43" s="265"/>
      <c r="BP43" s="265"/>
      <c r="BQ43" s="262">
        <v>37</v>
      </c>
      <c r="BR43" s="263"/>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6"/>
    </row>
    <row r="44" spans="1:131" s="247" customFormat="1" ht="26.25" customHeight="1" x14ac:dyDescent="0.15">
      <c r="A44" s="261">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6"/>
      <c r="AL44" s="1064"/>
      <c r="AM44" s="1064"/>
      <c r="AN44" s="1064"/>
      <c r="AO44" s="1064"/>
      <c r="AP44" s="1064"/>
      <c r="AQ44" s="1064"/>
      <c r="AR44" s="1064"/>
      <c r="AS44" s="1064"/>
      <c r="AT44" s="1064"/>
      <c r="AU44" s="1064"/>
      <c r="AV44" s="1064"/>
      <c r="AW44" s="1064"/>
      <c r="AX44" s="1064"/>
      <c r="AY44" s="1064"/>
      <c r="AZ44" s="1141"/>
      <c r="BA44" s="1141"/>
      <c r="BB44" s="1141"/>
      <c r="BC44" s="1141"/>
      <c r="BD44" s="1141"/>
      <c r="BE44" s="1131"/>
      <c r="BF44" s="1131"/>
      <c r="BG44" s="1131"/>
      <c r="BH44" s="1131"/>
      <c r="BI44" s="1132"/>
      <c r="BJ44" s="252"/>
      <c r="BK44" s="252"/>
      <c r="BL44" s="252"/>
      <c r="BM44" s="252"/>
      <c r="BN44" s="252"/>
      <c r="BO44" s="265"/>
      <c r="BP44" s="265"/>
      <c r="BQ44" s="262">
        <v>38</v>
      </c>
      <c r="BR44" s="263"/>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6"/>
    </row>
    <row r="45" spans="1:131" s="247" customFormat="1" ht="26.25" customHeight="1" x14ac:dyDescent="0.15">
      <c r="A45" s="261">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6"/>
      <c r="AL45" s="1064"/>
      <c r="AM45" s="1064"/>
      <c r="AN45" s="1064"/>
      <c r="AO45" s="1064"/>
      <c r="AP45" s="1064"/>
      <c r="AQ45" s="1064"/>
      <c r="AR45" s="1064"/>
      <c r="AS45" s="1064"/>
      <c r="AT45" s="1064"/>
      <c r="AU45" s="1064"/>
      <c r="AV45" s="1064"/>
      <c r="AW45" s="1064"/>
      <c r="AX45" s="1064"/>
      <c r="AY45" s="1064"/>
      <c r="AZ45" s="1141"/>
      <c r="BA45" s="1141"/>
      <c r="BB45" s="1141"/>
      <c r="BC45" s="1141"/>
      <c r="BD45" s="1141"/>
      <c r="BE45" s="1131"/>
      <c r="BF45" s="1131"/>
      <c r="BG45" s="1131"/>
      <c r="BH45" s="1131"/>
      <c r="BI45" s="1132"/>
      <c r="BJ45" s="252"/>
      <c r="BK45" s="252"/>
      <c r="BL45" s="252"/>
      <c r="BM45" s="252"/>
      <c r="BN45" s="252"/>
      <c r="BO45" s="265"/>
      <c r="BP45" s="265"/>
      <c r="BQ45" s="262">
        <v>39</v>
      </c>
      <c r="BR45" s="263"/>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6"/>
    </row>
    <row r="46" spans="1:131" s="247" customFormat="1" ht="26.25" customHeight="1" x14ac:dyDescent="0.15">
      <c r="A46" s="261">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6"/>
      <c r="AL46" s="1064"/>
      <c r="AM46" s="1064"/>
      <c r="AN46" s="1064"/>
      <c r="AO46" s="1064"/>
      <c r="AP46" s="1064"/>
      <c r="AQ46" s="1064"/>
      <c r="AR46" s="1064"/>
      <c r="AS46" s="1064"/>
      <c r="AT46" s="1064"/>
      <c r="AU46" s="1064"/>
      <c r="AV46" s="1064"/>
      <c r="AW46" s="1064"/>
      <c r="AX46" s="1064"/>
      <c r="AY46" s="1064"/>
      <c r="AZ46" s="1141"/>
      <c r="BA46" s="1141"/>
      <c r="BB46" s="1141"/>
      <c r="BC46" s="1141"/>
      <c r="BD46" s="1141"/>
      <c r="BE46" s="1131"/>
      <c r="BF46" s="1131"/>
      <c r="BG46" s="1131"/>
      <c r="BH46" s="1131"/>
      <c r="BI46" s="1132"/>
      <c r="BJ46" s="252"/>
      <c r="BK46" s="252"/>
      <c r="BL46" s="252"/>
      <c r="BM46" s="252"/>
      <c r="BN46" s="252"/>
      <c r="BO46" s="265"/>
      <c r="BP46" s="265"/>
      <c r="BQ46" s="262">
        <v>40</v>
      </c>
      <c r="BR46" s="263"/>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6"/>
    </row>
    <row r="47" spans="1:131" s="247" customFormat="1" ht="26.25" customHeight="1" x14ac:dyDescent="0.15">
      <c r="A47" s="261">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6"/>
      <c r="AL47" s="1064"/>
      <c r="AM47" s="1064"/>
      <c r="AN47" s="1064"/>
      <c r="AO47" s="1064"/>
      <c r="AP47" s="1064"/>
      <c r="AQ47" s="1064"/>
      <c r="AR47" s="1064"/>
      <c r="AS47" s="1064"/>
      <c r="AT47" s="1064"/>
      <c r="AU47" s="1064"/>
      <c r="AV47" s="1064"/>
      <c r="AW47" s="1064"/>
      <c r="AX47" s="1064"/>
      <c r="AY47" s="1064"/>
      <c r="AZ47" s="1141"/>
      <c r="BA47" s="1141"/>
      <c r="BB47" s="1141"/>
      <c r="BC47" s="1141"/>
      <c r="BD47" s="1141"/>
      <c r="BE47" s="1131"/>
      <c r="BF47" s="1131"/>
      <c r="BG47" s="1131"/>
      <c r="BH47" s="1131"/>
      <c r="BI47" s="1132"/>
      <c r="BJ47" s="252"/>
      <c r="BK47" s="252"/>
      <c r="BL47" s="252"/>
      <c r="BM47" s="252"/>
      <c r="BN47" s="252"/>
      <c r="BO47" s="265"/>
      <c r="BP47" s="265"/>
      <c r="BQ47" s="262">
        <v>41</v>
      </c>
      <c r="BR47" s="263"/>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6"/>
    </row>
    <row r="48" spans="1:131" s="247" customFormat="1" ht="26.25" customHeight="1" x14ac:dyDescent="0.15">
      <c r="A48" s="261">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6"/>
      <c r="AL48" s="1064"/>
      <c r="AM48" s="1064"/>
      <c r="AN48" s="1064"/>
      <c r="AO48" s="1064"/>
      <c r="AP48" s="1064"/>
      <c r="AQ48" s="1064"/>
      <c r="AR48" s="1064"/>
      <c r="AS48" s="1064"/>
      <c r="AT48" s="1064"/>
      <c r="AU48" s="1064"/>
      <c r="AV48" s="1064"/>
      <c r="AW48" s="1064"/>
      <c r="AX48" s="1064"/>
      <c r="AY48" s="1064"/>
      <c r="AZ48" s="1141"/>
      <c r="BA48" s="1141"/>
      <c r="BB48" s="1141"/>
      <c r="BC48" s="1141"/>
      <c r="BD48" s="1141"/>
      <c r="BE48" s="1131"/>
      <c r="BF48" s="1131"/>
      <c r="BG48" s="1131"/>
      <c r="BH48" s="1131"/>
      <c r="BI48" s="1132"/>
      <c r="BJ48" s="252"/>
      <c r="BK48" s="252"/>
      <c r="BL48" s="252"/>
      <c r="BM48" s="252"/>
      <c r="BN48" s="252"/>
      <c r="BO48" s="265"/>
      <c r="BP48" s="265"/>
      <c r="BQ48" s="262">
        <v>42</v>
      </c>
      <c r="BR48" s="263"/>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6"/>
    </row>
    <row r="49" spans="1:131" s="247" customFormat="1" ht="26.25" customHeight="1" x14ac:dyDescent="0.15">
      <c r="A49" s="261">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6"/>
      <c r="AL49" s="1064"/>
      <c r="AM49" s="1064"/>
      <c r="AN49" s="1064"/>
      <c r="AO49" s="1064"/>
      <c r="AP49" s="1064"/>
      <c r="AQ49" s="1064"/>
      <c r="AR49" s="1064"/>
      <c r="AS49" s="1064"/>
      <c r="AT49" s="1064"/>
      <c r="AU49" s="1064"/>
      <c r="AV49" s="1064"/>
      <c r="AW49" s="1064"/>
      <c r="AX49" s="1064"/>
      <c r="AY49" s="1064"/>
      <c r="AZ49" s="1141"/>
      <c r="BA49" s="1141"/>
      <c r="BB49" s="1141"/>
      <c r="BC49" s="1141"/>
      <c r="BD49" s="1141"/>
      <c r="BE49" s="1131"/>
      <c r="BF49" s="1131"/>
      <c r="BG49" s="1131"/>
      <c r="BH49" s="1131"/>
      <c r="BI49" s="1132"/>
      <c r="BJ49" s="252"/>
      <c r="BK49" s="252"/>
      <c r="BL49" s="252"/>
      <c r="BM49" s="252"/>
      <c r="BN49" s="252"/>
      <c r="BO49" s="265"/>
      <c r="BP49" s="265"/>
      <c r="BQ49" s="262">
        <v>43</v>
      </c>
      <c r="BR49" s="263"/>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6"/>
    </row>
    <row r="50" spans="1:131" s="247" customFormat="1" ht="26.25" customHeight="1" x14ac:dyDescent="0.15">
      <c r="A50" s="261">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2"/>
      <c r="BK50" s="252"/>
      <c r="BL50" s="252"/>
      <c r="BM50" s="252"/>
      <c r="BN50" s="252"/>
      <c r="BO50" s="265"/>
      <c r="BP50" s="265"/>
      <c r="BQ50" s="262">
        <v>44</v>
      </c>
      <c r="BR50" s="263"/>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6"/>
    </row>
    <row r="51" spans="1:131" s="247" customFormat="1" ht="26.25" customHeight="1" x14ac:dyDescent="0.15">
      <c r="A51" s="261">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2"/>
      <c r="BK51" s="252"/>
      <c r="BL51" s="252"/>
      <c r="BM51" s="252"/>
      <c r="BN51" s="252"/>
      <c r="BO51" s="265"/>
      <c r="BP51" s="265"/>
      <c r="BQ51" s="262">
        <v>45</v>
      </c>
      <c r="BR51" s="263"/>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6"/>
    </row>
    <row r="52" spans="1:131" s="247" customFormat="1" ht="26.25" customHeight="1" x14ac:dyDescent="0.15">
      <c r="A52" s="261">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2"/>
      <c r="BK52" s="252"/>
      <c r="BL52" s="252"/>
      <c r="BM52" s="252"/>
      <c r="BN52" s="252"/>
      <c r="BO52" s="265"/>
      <c r="BP52" s="265"/>
      <c r="BQ52" s="262">
        <v>46</v>
      </c>
      <c r="BR52" s="263"/>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6"/>
    </row>
    <row r="53" spans="1:131" s="247" customFormat="1" ht="26.25" customHeight="1" x14ac:dyDescent="0.15">
      <c r="A53" s="261">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2"/>
      <c r="BK53" s="252"/>
      <c r="BL53" s="252"/>
      <c r="BM53" s="252"/>
      <c r="BN53" s="252"/>
      <c r="BO53" s="265"/>
      <c r="BP53" s="265"/>
      <c r="BQ53" s="262">
        <v>47</v>
      </c>
      <c r="BR53" s="263"/>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6"/>
    </row>
    <row r="54" spans="1:131" s="247" customFormat="1" ht="26.25" customHeight="1" x14ac:dyDescent="0.15">
      <c r="A54" s="261">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2"/>
      <c r="BK54" s="252"/>
      <c r="BL54" s="252"/>
      <c r="BM54" s="252"/>
      <c r="BN54" s="252"/>
      <c r="BO54" s="265"/>
      <c r="BP54" s="265"/>
      <c r="BQ54" s="262">
        <v>48</v>
      </c>
      <c r="BR54" s="263"/>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6"/>
    </row>
    <row r="55" spans="1:131" s="247" customFormat="1" ht="26.25" customHeight="1" x14ac:dyDescent="0.15">
      <c r="A55" s="261">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2"/>
      <c r="BK55" s="252"/>
      <c r="BL55" s="252"/>
      <c r="BM55" s="252"/>
      <c r="BN55" s="252"/>
      <c r="BO55" s="265"/>
      <c r="BP55" s="265"/>
      <c r="BQ55" s="262">
        <v>49</v>
      </c>
      <c r="BR55" s="263"/>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6"/>
    </row>
    <row r="56" spans="1:131" s="247" customFormat="1" ht="26.25" customHeight="1" x14ac:dyDescent="0.15">
      <c r="A56" s="261">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2"/>
      <c r="BK56" s="252"/>
      <c r="BL56" s="252"/>
      <c r="BM56" s="252"/>
      <c r="BN56" s="252"/>
      <c r="BO56" s="265"/>
      <c r="BP56" s="265"/>
      <c r="BQ56" s="262">
        <v>50</v>
      </c>
      <c r="BR56" s="263"/>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6"/>
    </row>
    <row r="57" spans="1:131" s="247" customFormat="1" ht="26.25" customHeight="1" x14ac:dyDescent="0.15">
      <c r="A57" s="261">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2"/>
      <c r="BK57" s="252"/>
      <c r="BL57" s="252"/>
      <c r="BM57" s="252"/>
      <c r="BN57" s="252"/>
      <c r="BO57" s="265"/>
      <c r="BP57" s="265"/>
      <c r="BQ57" s="262">
        <v>51</v>
      </c>
      <c r="BR57" s="263"/>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6"/>
    </row>
    <row r="58" spans="1:131" s="247" customFormat="1" ht="26.25" customHeight="1" x14ac:dyDescent="0.15">
      <c r="A58" s="261">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2"/>
      <c r="BK58" s="252"/>
      <c r="BL58" s="252"/>
      <c r="BM58" s="252"/>
      <c r="BN58" s="252"/>
      <c r="BO58" s="265"/>
      <c r="BP58" s="265"/>
      <c r="BQ58" s="262">
        <v>52</v>
      </c>
      <c r="BR58" s="263"/>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6"/>
    </row>
    <row r="59" spans="1:131" s="247" customFormat="1" ht="26.25" customHeight="1" x14ac:dyDescent="0.15">
      <c r="A59" s="261">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2"/>
      <c r="BK59" s="252"/>
      <c r="BL59" s="252"/>
      <c r="BM59" s="252"/>
      <c r="BN59" s="252"/>
      <c r="BO59" s="265"/>
      <c r="BP59" s="265"/>
      <c r="BQ59" s="262">
        <v>53</v>
      </c>
      <c r="BR59" s="263"/>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6"/>
    </row>
    <row r="60" spans="1:131" s="247" customFormat="1" ht="26.25" customHeight="1" x14ac:dyDescent="0.15">
      <c r="A60" s="261">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2"/>
      <c r="BK60" s="252"/>
      <c r="BL60" s="252"/>
      <c r="BM60" s="252"/>
      <c r="BN60" s="252"/>
      <c r="BO60" s="265"/>
      <c r="BP60" s="265"/>
      <c r="BQ60" s="262">
        <v>54</v>
      </c>
      <c r="BR60" s="263"/>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6"/>
    </row>
    <row r="61" spans="1:131" s="247" customFormat="1" ht="26.25" customHeight="1" thickBot="1" x14ac:dyDescent="0.2">
      <c r="A61" s="261">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2"/>
      <c r="BK61" s="252"/>
      <c r="BL61" s="252"/>
      <c r="BM61" s="252"/>
      <c r="BN61" s="252"/>
      <c r="BO61" s="265"/>
      <c r="BP61" s="265"/>
      <c r="BQ61" s="262">
        <v>55</v>
      </c>
      <c r="BR61" s="263"/>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6"/>
    </row>
    <row r="62" spans="1:131" s="247" customFormat="1" ht="26.25" customHeight="1" x14ac:dyDescent="0.15">
      <c r="A62" s="261">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414</v>
      </c>
      <c r="BK62" s="1134"/>
      <c r="BL62" s="1134"/>
      <c r="BM62" s="1134"/>
      <c r="BN62" s="1135"/>
      <c r="BO62" s="265"/>
      <c r="BP62" s="265"/>
      <c r="BQ62" s="262">
        <v>56</v>
      </c>
      <c r="BR62" s="263"/>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6"/>
    </row>
    <row r="63" spans="1:131" s="247" customFormat="1" ht="26.25" customHeight="1" thickBot="1" x14ac:dyDescent="0.2">
      <c r="A63" s="264" t="s">
        <v>394</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7"/>
      <c r="AF63" s="1128">
        <v>455</v>
      </c>
      <c r="AG63" s="1052"/>
      <c r="AH63" s="1052"/>
      <c r="AI63" s="1052"/>
      <c r="AJ63" s="1129"/>
      <c r="AK63" s="1130"/>
      <c r="AL63" s="1056"/>
      <c r="AM63" s="1056"/>
      <c r="AN63" s="1056"/>
      <c r="AO63" s="1056"/>
      <c r="AP63" s="1052"/>
      <c r="AQ63" s="1052"/>
      <c r="AR63" s="1052"/>
      <c r="AS63" s="1052"/>
      <c r="AT63" s="1052"/>
      <c r="AU63" s="1052"/>
      <c r="AV63" s="1052"/>
      <c r="AW63" s="1052"/>
      <c r="AX63" s="1052"/>
      <c r="AY63" s="1052"/>
      <c r="AZ63" s="1124"/>
      <c r="BA63" s="1124"/>
      <c r="BB63" s="1124"/>
      <c r="BC63" s="1124"/>
      <c r="BD63" s="1124"/>
      <c r="BE63" s="1053"/>
      <c r="BF63" s="1053"/>
      <c r="BG63" s="1053"/>
      <c r="BH63" s="1053"/>
      <c r="BI63" s="1054"/>
      <c r="BJ63" s="1125" t="s">
        <v>416</v>
      </c>
      <c r="BK63" s="1044"/>
      <c r="BL63" s="1044"/>
      <c r="BM63" s="1044"/>
      <c r="BN63" s="1126"/>
      <c r="BO63" s="265"/>
      <c r="BP63" s="265"/>
      <c r="BQ63" s="262">
        <v>57</v>
      </c>
      <c r="BR63" s="263"/>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6"/>
    </row>
    <row r="66" spans="1:131" s="247" customFormat="1" ht="26.25" customHeight="1" x14ac:dyDescent="0.15">
      <c r="A66" s="1094" t="s">
        <v>418</v>
      </c>
      <c r="B66" s="1095"/>
      <c r="C66" s="1095"/>
      <c r="D66" s="1095"/>
      <c r="E66" s="1095"/>
      <c r="F66" s="1095"/>
      <c r="G66" s="1095"/>
      <c r="H66" s="1095"/>
      <c r="I66" s="1095"/>
      <c r="J66" s="1095"/>
      <c r="K66" s="1095"/>
      <c r="L66" s="1095"/>
      <c r="M66" s="1095"/>
      <c r="N66" s="1095"/>
      <c r="O66" s="1095"/>
      <c r="P66" s="1096"/>
      <c r="Q66" s="1100" t="s">
        <v>419</v>
      </c>
      <c r="R66" s="1101"/>
      <c r="S66" s="1101"/>
      <c r="T66" s="1101"/>
      <c r="U66" s="1102"/>
      <c r="V66" s="1100" t="s">
        <v>420</v>
      </c>
      <c r="W66" s="1101"/>
      <c r="X66" s="1101"/>
      <c r="Y66" s="1101"/>
      <c r="Z66" s="1102"/>
      <c r="AA66" s="1100" t="s">
        <v>421</v>
      </c>
      <c r="AB66" s="1101"/>
      <c r="AC66" s="1101"/>
      <c r="AD66" s="1101"/>
      <c r="AE66" s="1102"/>
      <c r="AF66" s="1106" t="s">
        <v>422</v>
      </c>
      <c r="AG66" s="1107"/>
      <c r="AH66" s="1107"/>
      <c r="AI66" s="1107"/>
      <c r="AJ66" s="1108"/>
      <c r="AK66" s="1100" t="s">
        <v>423</v>
      </c>
      <c r="AL66" s="1095"/>
      <c r="AM66" s="1095"/>
      <c r="AN66" s="1095"/>
      <c r="AO66" s="1096"/>
      <c r="AP66" s="1100" t="s">
        <v>404</v>
      </c>
      <c r="AQ66" s="1101"/>
      <c r="AR66" s="1101"/>
      <c r="AS66" s="1101"/>
      <c r="AT66" s="1102"/>
      <c r="AU66" s="1100" t="s">
        <v>424</v>
      </c>
      <c r="AV66" s="1101"/>
      <c r="AW66" s="1101"/>
      <c r="AX66" s="1101"/>
      <c r="AY66" s="1102"/>
      <c r="AZ66" s="1100" t="s">
        <v>382</v>
      </c>
      <c r="BA66" s="1101"/>
      <c r="BB66" s="1101"/>
      <c r="BC66" s="1101"/>
      <c r="BD66" s="1116"/>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81" t="s">
        <v>585</v>
      </c>
      <c r="C68" s="1082"/>
      <c r="D68" s="1082"/>
      <c r="E68" s="1082"/>
      <c r="F68" s="1082"/>
      <c r="G68" s="1082"/>
      <c r="H68" s="1082"/>
      <c r="I68" s="1082"/>
      <c r="J68" s="1082"/>
      <c r="K68" s="1082"/>
      <c r="L68" s="1082"/>
      <c r="M68" s="1082"/>
      <c r="N68" s="1082"/>
      <c r="O68" s="1082"/>
      <c r="P68" s="1083"/>
      <c r="Q68" s="1084">
        <v>1723</v>
      </c>
      <c r="R68" s="1078"/>
      <c r="S68" s="1078"/>
      <c r="T68" s="1078"/>
      <c r="U68" s="1078"/>
      <c r="V68" s="1085">
        <v>1598</v>
      </c>
      <c r="W68" s="1086"/>
      <c r="X68" s="1086"/>
      <c r="Y68" s="1086"/>
      <c r="Z68" s="1087"/>
      <c r="AA68" s="1085">
        <v>125</v>
      </c>
      <c r="AB68" s="1086"/>
      <c r="AC68" s="1086"/>
      <c r="AD68" s="1086"/>
      <c r="AE68" s="1087"/>
      <c r="AF68" s="1078">
        <v>98</v>
      </c>
      <c r="AG68" s="1078"/>
      <c r="AH68" s="1078"/>
      <c r="AI68" s="1078"/>
      <c r="AJ68" s="1078"/>
      <c r="AK68" s="1085">
        <v>2</v>
      </c>
      <c r="AL68" s="1086"/>
      <c r="AM68" s="1086"/>
      <c r="AN68" s="1086"/>
      <c r="AO68" s="1087"/>
      <c r="AP68" s="1078">
        <v>5780</v>
      </c>
      <c r="AQ68" s="1078"/>
      <c r="AR68" s="1078"/>
      <c r="AS68" s="1078"/>
      <c r="AT68" s="1078"/>
      <c r="AU68" s="1078">
        <v>133</v>
      </c>
      <c r="AV68" s="1078"/>
      <c r="AW68" s="1078"/>
      <c r="AX68" s="1078"/>
      <c r="AY68" s="1078"/>
      <c r="AZ68" s="1079"/>
      <c r="BA68" s="1079"/>
      <c r="BB68" s="1079"/>
      <c r="BC68" s="1079"/>
      <c r="BD68" s="1080"/>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71" t="s">
        <v>586</v>
      </c>
      <c r="C69" s="1072"/>
      <c r="D69" s="1072"/>
      <c r="E69" s="1072"/>
      <c r="F69" s="1072"/>
      <c r="G69" s="1072"/>
      <c r="H69" s="1072"/>
      <c r="I69" s="1072"/>
      <c r="J69" s="1072"/>
      <c r="K69" s="1072"/>
      <c r="L69" s="1072"/>
      <c r="M69" s="1072"/>
      <c r="N69" s="1072"/>
      <c r="O69" s="1072"/>
      <c r="P69" s="1073"/>
      <c r="Q69" s="1074">
        <v>12</v>
      </c>
      <c r="R69" s="1075"/>
      <c r="S69" s="1075"/>
      <c r="T69" s="1075"/>
      <c r="U69" s="1076"/>
      <c r="V69" s="1077">
        <v>7</v>
      </c>
      <c r="W69" s="1075"/>
      <c r="X69" s="1075"/>
      <c r="Y69" s="1075"/>
      <c r="Z69" s="1076"/>
      <c r="AA69" s="1077">
        <v>5</v>
      </c>
      <c r="AB69" s="1075"/>
      <c r="AC69" s="1075"/>
      <c r="AD69" s="1075"/>
      <c r="AE69" s="1076"/>
      <c r="AF69" s="1064">
        <v>3</v>
      </c>
      <c r="AG69" s="1064"/>
      <c r="AH69" s="1064"/>
      <c r="AI69" s="1064"/>
      <c r="AJ69" s="1064"/>
      <c r="AK69" s="1077" t="s">
        <v>519</v>
      </c>
      <c r="AL69" s="1075"/>
      <c r="AM69" s="1075"/>
      <c r="AN69" s="1075"/>
      <c r="AO69" s="1076"/>
      <c r="AP69" s="1064"/>
      <c r="AQ69" s="1064"/>
      <c r="AR69" s="1064"/>
      <c r="AS69" s="1064"/>
      <c r="AT69" s="1064"/>
      <c r="AU69" s="1064"/>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71" t="s">
        <v>587</v>
      </c>
      <c r="C70" s="1072"/>
      <c r="D70" s="1072"/>
      <c r="E70" s="1072"/>
      <c r="F70" s="1072"/>
      <c r="G70" s="1072"/>
      <c r="H70" s="1072"/>
      <c r="I70" s="1072"/>
      <c r="J70" s="1072"/>
      <c r="K70" s="1072"/>
      <c r="L70" s="1072"/>
      <c r="M70" s="1072"/>
      <c r="N70" s="1072"/>
      <c r="O70" s="1072"/>
      <c r="P70" s="1073"/>
      <c r="Q70" s="1074">
        <v>2177</v>
      </c>
      <c r="R70" s="1075"/>
      <c r="S70" s="1075"/>
      <c r="T70" s="1075"/>
      <c r="U70" s="1076"/>
      <c r="V70" s="1077">
        <v>2131</v>
      </c>
      <c r="W70" s="1075"/>
      <c r="X70" s="1075"/>
      <c r="Y70" s="1075"/>
      <c r="Z70" s="1076"/>
      <c r="AA70" s="1077">
        <v>46</v>
      </c>
      <c r="AB70" s="1075"/>
      <c r="AC70" s="1075"/>
      <c r="AD70" s="1075"/>
      <c r="AE70" s="1076"/>
      <c r="AF70" s="1064">
        <v>54</v>
      </c>
      <c r="AG70" s="1064"/>
      <c r="AH70" s="1064"/>
      <c r="AI70" s="1064"/>
      <c r="AJ70" s="1064"/>
      <c r="AK70" s="1077">
        <v>21</v>
      </c>
      <c r="AL70" s="1075"/>
      <c r="AM70" s="1075"/>
      <c r="AN70" s="1075"/>
      <c r="AO70" s="1076"/>
      <c r="AP70" s="1064">
        <v>418</v>
      </c>
      <c r="AQ70" s="1064"/>
      <c r="AR70" s="1064"/>
      <c r="AS70" s="1064"/>
      <c r="AT70" s="1064"/>
      <c r="AU70" s="1064">
        <v>7</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71" t="s">
        <v>588</v>
      </c>
      <c r="C71" s="1072"/>
      <c r="D71" s="1072"/>
      <c r="E71" s="1072"/>
      <c r="F71" s="1072"/>
      <c r="G71" s="1072"/>
      <c r="H71" s="1072"/>
      <c r="I71" s="1072"/>
      <c r="J71" s="1072"/>
      <c r="K71" s="1072"/>
      <c r="L71" s="1072"/>
      <c r="M71" s="1072"/>
      <c r="N71" s="1072"/>
      <c r="O71" s="1072"/>
      <c r="P71" s="1073"/>
      <c r="Q71" s="1074">
        <v>148</v>
      </c>
      <c r="R71" s="1075"/>
      <c r="S71" s="1075"/>
      <c r="T71" s="1075"/>
      <c r="U71" s="1076"/>
      <c r="V71" s="1077">
        <v>137</v>
      </c>
      <c r="W71" s="1075"/>
      <c r="X71" s="1075"/>
      <c r="Y71" s="1075"/>
      <c r="Z71" s="1076"/>
      <c r="AA71" s="1077">
        <v>11</v>
      </c>
      <c r="AB71" s="1075"/>
      <c r="AC71" s="1075"/>
      <c r="AD71" s="1075"/>
      <c r="AE71" s="1076"/>
      <c r="AF71" s="1064">
        <v>11</v>
      </c>
      <c r="AG71" s="1064"/>
      <c r="AH71" s="1064"/>
      <c r="AI71" s="1064"/>
      <c r="AJ71" s="1064"/>
      <c r="AK71" s="1077" t="s">
        <v>519</v>
      </c>
      <c r="AL71" s="1075"/>
      <c r="AM71" s="1075"/>
      <c r="AN71" s="1075"/>
      <c r="AO71" s="1076"/>
      <c r="AP71" s="1064"/>
      <c r="AQ71" s="1064"/>
      <c r="AR71" s="1064"/>
      <c r="AS71" s="1064"/>
      <c r="AT71" s="1064"/>
      <c r="AU71" s="1064"/>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71" t="s">
        <v>589</v>
      </c>
      <c r="C72" s="1072"/>
      <c r="D72" s="1072"/>
      <c r="E72" s="1072"/>
      <c r="F72" s="1072"/>
      <c r="G72" s="1072"/>
      <c r="H72" s="1072"/>
      <c r="I72" s="1072"/>
      <c r="J72" s="1072"/>
      <c r="K72" s="1072"/>
      <c r="L72" s="1072"/>
      <c r="M72" s="1072"/>
      <c r="N72" s="1072"/>
      <c r="O72" s="1072"/>
      <c r="P72" s="1073"/>
      <c r="Q72" s="1074">
        <v>6683</v>
      </c>
      <c r="R72" s="1075"/>
      <c r="S72" s="1075"/>
      <c r="T72" s="1075"/>
      <c r="U72" s="1076"/>
      <c r="V72" s="1077">
        <v>6314</v>
      </c>
      <c r="W72" s="1075"/>
      <c r="X72" s="1075"/>
      <c r="Y72" s="1075"/>
      <c r="Z72" s="1076"/>
      <c r="AA72" s="1077">
        <v>369</v>
      </c>
      <c r="AB72" s="1075"/>
      <c r="AC72" s="1075"/>
      <c r="AD72" s="1075"/>
      <c r="AE72" s="1076"/>
      <c r="AF72" s="1064">
        <v>378</v>
      </c>
      <c r="AG72" s="1064"/>
      <c r="AH72" s="1064"/>
      <c r="AI72" s="1064"/>
      <c r="AJ72" s="1064"/>
      <c r="AK72" s="1077">
        <v>350</v>
      </c>
      <c r="AL72" s="1075"/>
      <c r="AM72" s="1075"/>
      <c r="AN72" s="1075"/>
      <c r="AO72" s="1076"/>
      <c r="AP72" s="1064"/>
      <c r="AQ72" s="1064"/>
      <c r="AR72" s="1064"/>
      <c r="AS72" s="1064"/>
      <c r="AT72" s="1064"/>
      <c r="AU72" s="1064"/>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71" t="s">
        <v>590</v>
      </c>
      <c r="C73" s="1072"/>
      <c r="D73" s="1072"/>
      <c r="E73" s="1072"/>
      <c r="F73" s="1072"/>
      <c r="G73" s="1072"/>
      <c r="H73" s="1072"/>
      <c r="I73" s="1072"/>
      <c r="J73" s="1072"/>
      <c r="K73" s="1072"/>
      <c r="L73" s="1072"/>
      <c r="M73" s="1072"/>
      <c r="N73" s="1072"/>
      <c r="O73" s="1072"/>
      <c r="P73" s="1073"/>
      <c r="Q73" s="1074">
        <v>14</v>
      </c>
      <c r="R73" s="1075"/>
      <c r="S73" s="1075"/>
      <c r="T73" s="1075"/>
      <c r="U73" s="1076"/>
      <c r="V73" s="1077">
        <v>5</v>
      </c>
      <c r="W73" s="1075"/>
      <c r="X73" s="1075"/>
      <c r="Y73" s="1075"/>
      <c r="Z73" s="1076"/>
      <c r="AA73" s="1077">
        <v>9</v>
      </c>
      <c r="AB73" s="1075"/>
      <c r="AC73" s="1075"/>
      <c r="AD73" s="1075"/>
      <c r="AE73" s="1076"/>
      <c r="AF73" s="1064">
        <v>1</v>
      </c>
      <c r="AG73" s="1064"/>
      <c r="AH73" s="1064"/>
      <c r="AI73" s="1064"/>
      <c r="AJ73" s="1064"/>
      <c r="AK73" s="1077">
        <v>9</v>
      </c>
      <c r="AL73" s="1075"/>
      <c r="AM73" s="1075"/>
      <c r="AN73" s="1075"/>
      <c r="AO73" s="1076"/>
      <c r="AP73" s="1064"/>
      <c r="AQ73" s="1064"/>
      <c r="AR73" s="1064"/>
      <c r="AS73" s="1064"/>
      <c r="AT73" s="1064"/>
      <c r="AU73" s="1064"/>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71" t="s">
        <v>594</v>
      </c>
      <c r="C74" s="1072"/>
      <c r="D74" s="1072"/>
      <c r="E74" s="1072"/>
      <c r="F74" s="1072"/>
      <c r="G74" s="1072"/>
      <c r="H74" s="1072"/>
      <c r="I74" s="1072"/>
      <c r="J74" s="1072"/>
      <c r="K74" s="1072"/>
      <c r="L74" s="1072"/>
      <c r="M74" s="1072"/>
      <c r="N74" s="1072"/>
      <c r="O74" s="1072"/>
      <c r="P74" s="1073"/>
      <c r="Q74" s="1074">
        <v>28</v>
      </c>
      <c r="R74" s="1075"/>
      <c r="S74" s="1075"/>
      <c r="T74" s="1075"/>
      <c r="U74" s="1076"/>
      <c r="V74" s="1077">
        <v>27</v>
      </c>
      <c r="W74" s="1075"/>
      <c r="X74" s="1075"/>
      <c r="Y74" s="1075"/>
      <c r="Z74" s="1076"/>
      <c r="AA74" s="1077">
        <v>0</v>
      </c>
      <c r="AB74" s="1075"/>
      <c r="AC74" s="1075"/>
      <c r="AD74" s="1075"/>
      <c r="AE74" s="1076"/>
      <c r="AF74" s="1064">
        <v>0</v>
      </c>
      <c r="AG74" s="1064"/>
      <c r="AH74" s="1064"/>
      <c r="AI74" s="1064"/>
      <c r="AJ74" s="1064"/>
      <c r="AK74" s="1077" t="s">
        <v>519</v>
      </c>
      <c r="AL74" s="1075"/>
      <c r="AM74" s="1075"/>
      <c r="AN74" s="1075"/>
      <c r="AO74" s="1076"/>
      <c r="AP74" s="1064"/>
      <c r="AQ74" s="1064"/>
      <c r="AR74" s="1064"/>
      <c r="AS74" s="1064"/>
      <c r="AT74" s="1064"/>
      <c r="AU74" s="1064"/>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71" t="s">
        <v>592</v>
      </c>
      <c r="C75" s="1072"/>
      <c r="D75" s="1072"/>
      <c r="E75" s="1072"/>
      <c r="F75" s="1072"/>
      <c r="G75" s="1072"/>
      <c r="H75" s="1072"/>
      <c r="I75" s="1072"/>
      <c r="J75" s="1072"/>
      <c r="K75" s="1072"/>
      <c r="L75" s="1072"/>
      <c r="M75" s="1072"/>
      <c r="N75" s="1072"/>
      <c r="O75" s="1072"/>
      <c r="P75" s="1073"/>
      <c r="Q75" s="1074">
        <v>2</v>
      </c>
      <c r="R75" s="1075"/>
      <c r="S75" s="1075"/>
      <c r="T75" s="1075"/>
      <c r="U75" s="1076"/>
      <c r="V75" s="1077">
        <v>2</v>
      </c>
      <c r="W75" s="1075"/>
      <c r="X75" s="1075"/>
      <c r="Y75" s="1075"/>
      <c r="Z75" s="1076"/>
      <c r="AA75" s="1077">
        <v>0</v>
      </c>
      <c r="AB75" s="1075"/>
      <c r="AC75" s="1075"/>
      <c r="AD75" s="1075"/>
      <c r="AE75" s="1076"/>
      <c r="AF75" s="1077">
        <v>0</v>
      </c>
      <c r="AG75" s="1075"/>
      <c r="AH75" s="1075"/>
      <c r="AI75" s="1075"/>
      <c r="AJ75" s="1076"/>
      <c r="AK75" s="1077" t="s">
        <v>519</v>
      </c>
      <c r="AL75" s="1075"/>
      <c r="AM75" s="1075"/>
      <c r="AN75" s="1075"/>
      <c r="AO75" s="1076"/>
      <c r="AP75" s="1077"/>
      <c r="AQ75" s="1075"/>
      <c r="AR75" s="1075"/>
      <c r="AS75" s="1075"/>
      <c r="AT75" s="1076"/>
      <c r="AU75" s="1077"/>
      <c r="AV75" s="1075"/>
      <c r="AW75" s="1075"/>
      <c r="AX75" s="1075"/>
      <c r="AY75" s="1076"/>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71" t="s">
        <v>591</v>
      </c>
      <c r="C76" s="1072"/>
      <c r="D76" s="1072"/>
      <c r="E76" s="1072"/>
      <c r="F76" s="1072"/>
      <c r="G76" s="1072"/>
      <c r="H76" s="1072"/>
      <c r="I76" s="1072"/>
      <c r="J76" s="1072"/>
      <c r="K76" s="1072"/>
      <c r="L76" s="1072"/>
      <c r="M76" s="1072"/>
      <c r="N76" s="1072"/>
      <c r="O76" s="1072"/>
      <c r="P76" s="1073"/>
      <c r="Q76" s="1074">
        <v>131</v>
      </c>
      <c r="R76" s="1075"/>
      <c r="S76" s="1075"/>
      <c r="T76" s="1075"/>
      <c r="U76" s="1076"/>
      <c r="V76" s="1077">
        <v>123</v>
      </c>
      <c r="W76" s="1075"/>
      <c r="X76" s="1075"/>
      <c r="Y76" s="1075"/>
      <c r="Z76" s="1076"/>
      <c r="AA76" s="1077">
        <v>8</v>
      </c>
      <c r="AB76" s="1075"/>
      <c r="AC76" s="1075"/>
      <c r="AD76" s="1075"/>
      <c r="AE76" s="1076"/>
      <c r="AF76" s="1077">
        <v>8</v>
      </c>
      <c r="AG76" s="1075"/>
      <c r="AH76" s="1075"/>
      <c r="AI76" s="1075"/>
      <c r="AJ76" s="1076"/>
      <c r="AK76" s="1077" t="s">
        <v>519</v>
      </c>
      <c r="AL76" s="1075"/>
      <c r="AM76" s="1075"/>
      <c r="AN76" s="1075"/>
      <c r="AO76" s="1076"/>
      <c r="AP76" s="1077"/>
      <c r="AQ76" s="1075"/>
      <c r="AR76" s="1075"/>
      <c r="AS76" s="1075"/>
      <c r="AT76" s="1076"/>
      <c r="AU76" s="1077"/>
      <c r="AV76" s="1075"/>
      <c r="AW76" s="1075"/>
      <c r="AX76" s="1075"/>
      <c r="AY76" s="1076"/>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71" t="s">
        <v>593</v>
      </c>
      <c r="C77" s="1072"/>
      <c r="D77" s="1072"/>
      <c r="E77" s="1072"/>
      <c r="F77" s="1072"/>
      <c r="G77" s="1072"/>
      <c r="H77" s="1072"/>
      <c r="I77" s="1072"/>
      <c r="J77" s="1072"/>
      <c r="K77" s="1072"/>
      <c r="L77" s="1072"/>
      <c r="M77" s="1072"/>
      <c r="N77" s="1072"/>
      <c r="O77" s="1072"/>
      <c r="P77" s="1073"/>
      <c r="Q77" s="1074">
        <v>40</v>
      </c>
      <c r="R77" s="1075"/>
      <c r="S77" s="1075"/>
      <c r="T77" s="1075"/>
      <c r="U77" s="1076"/>
      <c r="V77" s="1077">
        <v>29</v>
      </c>
      <c r="W77" s="1075"/>
      <c r="X77" s="1075"/>
      <c r="Y77" s="1075"/>
      <c r="Z77" s="1076"/>
      <c r="AA77" s="1077">
        <v>11</v>
      </c>
      <c r="AB77" s="1075"/>
      <c r="AC77" s="1075"/>
      <c r="AD77" s="1075"/>
      <c r="AE77" s="1076"/>
      <c r="AF77" s="1077">
        <v>5</v>
      </c>
      <c r="AG77" s="1075"/>
      <c r="AH77" s="1075"/>
      <c r="AI77" s="1075"/>
      <c r="AJ77" s="1076"/>
      <c r="AK77" s="1077" t="s">
        <v>519</v>
      </c>
      <c r="AL77" s="1075"/>
      <c r="AM77" s="1075"/>
      <c r="AN77" s="1075"/>
      <c r="AO77" s="1076"/>
      <c r="AP77" s="1077"/>
      <c r="AQ77" s="1075"/>
      <c r="AR77" s="1075"/>
      <c r="AS77" s="1075"/>
      <c r="AT77" s="1076"/>
      <c r="AU77" s="1077"/>
      <c r="AV77" s="1075"/>
      <c r="AW77" s="1075"/>
      <c r="AX77" s="1075"/>
      <c r="AY77" s="1076"/>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71" t="s">
        <v>602</v>
      </c>
      <c r="C78" s="1072"/>
      <c r="D78" s="1072"/>
      <c r="E78" s="1072"/>
      <c r="F78" s="1072"/>
      <c r="G78" s="1072"/>
      <c r="H78" s="1072"/>
      <c r="I78" s="1072"/>
      <c r="J78" s="1072"/>
      <c r="K78" s="1072"/>
      <c r="L78" s="1072"/>
      <c r="M78" s="1072"/>
      <c r="N78" s="1072"/>
      <c r="O78" s="1072"/>
      <c r="P78" s="1073"/>
      <c r="Q78" s="1074">
        <v>1069</v>
      </c>
      <c r="R78" s="1075"/>
      <c r="S78" s="1075"/>
      <c r="T78" s="1075"/>
      <c r="U78" s="1076"/>
      <c r="V78" s="1077">
        <v>1042</v>
      </c>
      <c r="W78" s="1075"/>
      <c r="X78" s="1075"/>
      <c r="Y78" s="1075"/>
      <c r="Z78" s="1076"/>
      <c r="AA78" s="1077">
        <v>28</v>
      </c>
      <c r="AB78" s="1075"/>
      <c r="AC78" s="1075"/>
      <c r="AD78" s="1075"/>
      <c r="AE78" s="1076"/>
      <c r="AF78" s="1064">
        <v>28</v>
      </c>
      <c r="AG78" s="1064"/>
      <c r="AH78" s="1064"/>
      <c r="AI78" s="1064"/>
      <c r="AJ78" s="1064"/>
      <c r="AK78" s="1077">
        <v>11</v>
      </c>
      <c r="AL78" s="1075"/>
      <c r="AM78" s="1075"/>
      <c r="AN78" s="1075"/>
      <c r="AO78" s="1076"/>
      <c r="AP78" s="1064"/>
      <c r="AQ78" s="1064"/>
      <c r="AR78" s="1064"/>
      <c r="AS78" s="1064"/>
      <c r="AT78" s="1064"/>
      <c r="AU78" s="1064"/>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71" t="s">
        <v>595</v>
      </c>
      <c r="C79" s="1072"/>
      <c r="D79" s="1072"/>
      <c r="E79" s="1072"/>
      <c r="F79" s="1072"/>
      <c r="G79" s="1072"/>
      <c r="H79" s="1072"/>
      <c r="I79" s="1072"/>
      <c r="J79" s="1072"/>
      <c r="K79" s="1072"/>
      <c r="L79" s="1072"/>
      <c r="M79" s="1072"/>
      <c r="N79" s="1072"/>
      <c r="O79" s="1072"/>
      <c r="P79" s="1073"/>
      <c r="Q79" s="1074">
        <v>1097</v>
      </c>
      <c r="R79" s="1075"/>
      <c r="S79" s="1075"/>
      <c r="T79" s="1075"/>
      <c r="U79" s="1076"/>
      <c r="V79" s="1077">
        <v>1024</v>
      </c>
      <c r="W79" s="1075"/>
      <c r="X79" s="1075"/>
      <c r="Y79" s="1075"/>
      <c r="Z79" s="1076"/>
      <c r="AA79" s="1077">
        <v>73</v>
      </c>
      <c r="AB79" s="1075"/>
      <c r="AC79" s="1075"/>
      <c r="AD79" s="1075"/>
      <c r="AE79" s="1076"/>
      <c r="AF79" s="1064">
        <v>73</v>
      </c>
      <c r="AG79" s="1064"/>
      <c r="AH79" s="1064"/>
      <c r="AI79" s="1064"/>
      <c r="AJ79" s="1064"/>
      <c r="AK79" s="1077">
        <v>141</v>
      </c>
      <c r="AL79" s="1075"/>
      <c r="AM79" s="1075"/>
      <c r="AN79" s="1075"/>
      <c r="AO79" s="1076"/>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71" t="s">
        <v>603</v>
      </c>
      <c r="C80" s="1072"/>
      <c r="D80" s="1072"/>
      <c r="E80" s="1072"/>
      <c r="F80" s="1072"/>
      <c r="G80" s="1072"/>
      <c r="H80" s="1072"/>
      <c r="I80" s="1072"/>
      <c r="J80" s="1072"/>
      <c r="K80" s="1072"/>
      <c r="L80" s="1072"/>
      <c r="M80" s="1072"/>
      <c r="N80" s="1072"/>
      <c r="O80" s="1072"/>
      <c r="P80" s="1073"/>
      <c r="Q80" s="1074">
        <v>293449</v>
      </c>
      <c r="R80" s="1075"/>
      <c r="S80" s="1075"/>
      <c r="T80" s="1075"/>
      <c r="U80" s="1076"/>
      <c r="V80" s="1077">
        <v>280469</v>
      </c>
      <c r="W80" s="1075"/>
      <c r="X80" s="1075"/>
      <c r="Y80" s="1075"/>
      <c r="Z80" s="1076"/>
      <c r="AA80" s="1077">
        <v>12980</v>
      </c>
      <c r="AB80" s="1075"/>
      <c r="AC80" s="1075"/>
      <c r="AD80" s="1075"/>
      <c r="AE80" s="1076"/>
      <c r="AF80" s="1064">
        <v>12980</v>
      </c>
      <c r="AG80" s="1064"/>
      <c r="AH80" s="1064"/>
      <c r="AI80" s="1064"/>
      <c r="AJ80" s="1064"/>
      <c r="AK80" s="1077">
        <v>723</v>
      </c>
      <c r="AL80" s="1075"/>
      <c r="AM80" s="1075"/>
      <c r="AN80" s="1075"/>
      <c r="AO80" s="1076"/>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71" t="s">
        <v>596</v>
      </c>
      <c r="C81" s="1072"/>
      <c r="D81" s="1072"/>
      <c r="E81" s="1072"/>
      <c r="F81" s="1072"/>
      <c r="G81" s="1072"/>
      <c r="H81" s="1072"/>
      <c r="I81" s="1072"/>
      <c r="J81" s="1072"/>
      <c r="K81" s="1072"/>
      <c r="L81" s="1072"/>
      <c r="M81" s="1072"/>
      <c r="N81" s="1072"/>
      <c r="O81" s="1072"/>
      <c r="P81" s="1073"/>
      <c r="Q81" s="1074">
        <v>43</v>
      </c>
      <c r="R81" s="1075"/>
      <c r="S81" s="1075"/>
      <c r="T81" s="1075"/>
      <c r="U81" s="1076"/>
      <c r="V81" s="1077">
        <v>40</v>
      </c>
      <c r="W81" s="1075"/>
      <c r="X81" s="1075"/>
      <c r="Y81" s="1075"/>
      <c r="Z81" s="1076"/>
      <c r="AA81" s="1077">
        <v>3</v>
      </c>
      <c r="AB81" s="1075"/>
      <c r="AC81" s="1075"/>
      <c r="AD81" s="1075"/>
      <c r="AE81" s="1076"/>
      <c r="AF81" s="1064">
        <v>3</v>
      </c>
      <c r="AG81" s="1064"/>
      <c r="AH81" s="1064"/>
      <c r="AI81" s="1064"/>
      <c r="AJ81" s="1064"/>
      <c r="AK81" s="1077" t="s">
        <v>519</v>
      </c>
      <c r="AL81" s="1075"/>
      <c r="AM81" s="1075"/>
      <c r="AN81" s="1075"/>
      <c r="AO81" s="1076"/>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71" t="s">
        <v>604</v>
      </c>
      <c r="C82" s="1072"/>
      <c r="D82" s="1072"/>
      <c r="E82" s="1072"/>
      <c r="F82" s="1072"/>
      <c r="G82" s="1072"/>
      <c r="H82" s="1072"/>
      <c r="I82" s="1072"/>
      <c r="J82" s="1072"/>
      <c r="K82" s="1072"/>
      <c r="L82" s="1072"/>
      <c r="M82" s="1072"/>
      <c r="N82" s="1072"/>
      <c r="O82" s="1072"/>
      <c r="P82" s="1073"/>
      <c r="Q82" s="1074">
        <v>30</v>
      </c>
      <c r="R82" s="1075"/>
      <c r="S82" s="1075"/>
      <c r="T82" s="1075"/>
      <c r="U82" s="1076"/>
      <c r="V82" s="1077">
        <v>25</v>
      </c>
      <c r="W82" s="1075"/>
      <c r="X82" s="1075"/>
      <c r="Y82" s="1075"/>
      <c r="Z82" s="1076"/>
      <c r="AA82" s="1077">
        <v>5</v>
      </c>
      <c r="AB82" s="1075"/>
      <c r="AC82" s="1075"/>
      <c r="AD82" s="1075"/>
      <c r="AE82" s="1076"/>
      <c r="AF82" s="1064">
        <v>5</v>
      </c>
      <c r="AG82" s="1064"/>
      <c r="AH82" s="1064"/>
      <c r="AI82" s="1064"/>
      <c r="AJ82" s="1064"/>
      <c r="AK82" s="1077" t="s">
        <v>519</v>
      </c>
      <c r="AL82" s="1075"/>
      <c r="AM82" s="1075"/>
      <c r="AN82" s="1075"/>
      <c r="AO82" s="1076"/>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71" t="s">
        <v>605</v>
      </c>
      <c r="C83" s="1072"/>
      <c r="D83" s="1072"/>
      <c r="E83" s="1072"/>
      <c r="F83" s="1072"/>
      <c r="G83" s="1072"/>
      <c r="H83" s="1072"/>
      <c r="I83" s="1072"/>
      <c r="J83" s="1072"/>
      <c r="K83" s="1072"/>
      <c r="L83" s="1072"/>
      <c r="M83" s="1072"/>
      <c r="N83" s="1072"/>
      <c r="O83" s="1072"/>
      <c r="P83" s="1073"/>
      <c r="Q83" s="1074">
        <v>194</v>
      </c>
      <c r="R83" s="1075"/>
      <c r="S83" s="1075"/>
      <c r="T83" s="1075"/>
      <c r="U83" s="1076"/>
      <c r="V83" s="1077">
        <v>191</v>
      </c>
      <c r="W83" s="1075"/>
      <c r="X83" s="1075"/>
      <c r="Y83" s="1075"/>
      <c r="Z83" s="1076"/>
      <c r="AA83" s="1077">
        <v>3</v>
      </c>
      <c r="AB83" s="1075"/>
      <c r="AC83" s="1075"/>
      <c r="AD83" s="1075"/>
      <c r="AE83" s="1076"/>
      <c r="AF83" s="1064">
        <v>3</v>
      </c>
      <c r="AG83" s="1064"/>
      <c r="AH83" s="1064"/>
      <c r="AI83" s="1064"/>
      <c r="AJ83" s="1064"/>
      <c r="AK83" s="1077" t="s">
        <v>519</v>
      </c>
      <c r="AL83" s="1075"/>
      <c r="AM83" s="1075"/>
      <c r="AN83" s="1075"/>
      <c r="AO83" s="1076"/>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394</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312</v>
      </c>
      <c r="AG109" s="987"/>
      <c r="AH109" s="987"/>
      <c r="AI109" s="987"/>
      <c r="AJ109" s="988"/>
      <c r="AK109" s="989" t="s">
        <v>311</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312</v>
      </c>
      <c r="BW109" s="987"/>
      <c r="BX109" s="987"/>
      <c r="BY109" s="987"/>
      <c r="BZ109" s="988"/>
      <c r="CA109" s="989" t="s">
        <v>311</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312</v>
      </c>
      <c r="DM109" s="987"/>
      <c r="DN109" s="987"/>
      <c r="DO109" s="987"/>
      <c r="DP109" s="988"/>
      <c r="DQ109" s="989" t="s">
        <v>311</v>
      </c>
      <c r="DR109" s="987"/>
      <c r="DS109" s="987"/>
      <c r="DT109" s="987"/>
      <c r="DU109" s="988"/>
      <c r="DV109" s="989" t="s">
        <v>435</v>
      </c>
      <c r="DW109" s="987"/>
      <c r="DX109" s="987"/>
      <c r="DY109" s="987"/>
      <c r="DZ109" s="1018"/>
    </row>
    <row r="110" spans="1:131" s="246"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404353</v>
      </c>
      <c r="AB110" s="980"/>
      <c r="AC110" s="980"/>
      <c r="AD110" s="980"/>
      <c r="AE110" s="981"/>
      <c r="AF110" s="982">
        <v>411321</v>
      </c>
      <c r="AG110" s="980"/>
      <c r="AH110" s="980"/>
      <c r="AI110" s="980"/>
      <c r="AJ110" s="981"/>
      <c r="AK110" s="982">
        <v>367548</v>
      </c>
      <c r="AL110" s="980"/>
      <c r="AM110" s="980"/>
      <c r="AN110" s="980"/>
      <c r="AO110" s="981"/>
      <c r="AP110" s="983">
        <v>16.899999999999999</v>
      </c>
      <c r="AQ110" s="984"/>
      <c r="AR110" s="984"/>
      <c r="AS110" s="984"/>
      <c r="AT110" s="985"/>
      <c r="AU110" s="1019" t="s">
        <v>72</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3675566</v>
      </c>
      <c r="BR110" s="927"/>
      <c r="BS110" s="927"/>
      <c r="BT110" s="927"/>
      <c r="BU110" s="927"/>
      <c r="BV110" s="927">
        <v>3645395</v>
      </c>
      <c r="BW110" s="927"/>
      <c r="BX110" s="927"/>
      <c r="BY110" s="927"/>
      <c r="BZ110" s="927"/>
      <c r="CA110" s="927">
        <v>3602121</v>
      </c>
      <c r="CB110" s="927"/>
      <c r="CC110" s="927"/>
      <c r="CD110" s="927"/>
      <c r="CE110" s="927"/>
      <c r="CF110" s="951">
        <v>165.4</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442</v>
      </c>
      <c r="DM110" s="927"/>
      <c r="DN110" s="927"/>
      <c r="DO110" s="927"/>
      <c r="DP110" s="927"/>
      <c r="DQ110" s="927" t="s">
        <v>442</v>
      </c>
      <c r="DR110" s="927"/>
      <c r="DS110" s="927"/>
      <c r="DT110" s="927"/>
      <c r="DU110" s="927"/>
      <c r="DV110" s="928" t="s">
        <v>443</v>
      </c>
      <c r="DW110" s="928"/>
      <c r="DX110" s="928"/>
      <c r="DY110" s="928"/>
      <c r="DZ110" s="929"/>
    </row>
    <row r="111" spans="1:131" s="246"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441</v>
      </c>
      <c r="AG111" s="1008"/>
      <c r="AH111" s="1008"/>
      <c r="AI111" s="1008"/>
      <c r="AJ111" s="1009"/>
      <c r="AK111" s="1010" t="s">
        <v>441</v>
      </c>
      <c r="AL111" s="1008"/>
      <c r="AM111" s="1008"/>
      <c r="AN111" s="1008"/>
      <c r="AO111" s="1009"/>
      <c r="AP111" s="1011" t="s">
        <v>445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442</v>
      </c>
      <c r="BW111" s="899"/>
      <c r="BX111" s="899"/>
      <c r="BY111" s="899"/>
      <c r="BZ111" s="899"/>
      <c r="CA111" s="899" t="s">
        <v>441</v>
      </c>
      <c r="CB111" s="899"/>
      <c r="CC111" s="899"/>
      <c r="CD111" s="899"/>
      <c r="CE111" s="899"/>
      <c r="CF111" s="960" t="s">
        <v>441</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441</v>
      </c>
      <c r="DM111" s="899"/>
      <c r="DN111" s="899"/>
      <c r="DO111" s="899"/>
      <c r="DP111" s="899"/>
      <c r="DQ111" s="899" t="s">
        <v>441</v>
      </c>
      <c r="DR111" s="899"/>
      <c r="DS111" s="899"/>
      <c r="DT111" s="899"/>
      <c r="DU111" s="899"/>
      <c r="DV111" s="876" t="s">
        <v>442</v>
      </c>
      <c r="DW111" s="876"/>
      <c r="DX111" s="876"/>
      <c r="DY111" s="876"/>
      <c r="DZ111" s="877"/>
    </row>
    <row r="112" spans="1:131" s="246"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450</v>
      </c>
      <c r="AB112" s="862"/>
      <c r="AC112" s="862"/>
      <c r="AD112" s="862"/>
      <c r="AE112" s="863"/>
      <c r="AF112" s="864" t="s">
        <v>441</v>
      </c>
      <c r="AG112" s="862"/>
      <c r="AH112" s="862"/>
      <c r="AI112" s="862"/>
      <c r="AJ112" s="863"/>
      <c r="AK112" s="864" t="s">
        <v>441</v>
      </c>
      <c r="AL112" s="862"/>
      <c r="AM112" s="862"/>
      <c r="AN112" s="862"/>
      <c r="AO112" s="863"/>
      <c r="AP112" s="909" t="s">
        <v>443</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1473920</v>
      </c>
      <c r="BR112" s="899"/>
      <c r="BS112" s="899"/>
      <c r="BT112" s="899"/>
      <c r="BU112" s="899"/>
      <c r="BV112" s="899">
        <v>1396161</v>
      </c>
      <c r="BW112" s="899"/>
      <c r="BX112" s="899"/>
      <c r="BY112" s="899"/>
      <c r="BZ112" s="899"/>
      <c r="CA112" s="899">
        <v>1266931</v>
      </c>
      <c r="CB112" s="899"/>
      <c r="CC112" s="899"/>
      <c r="CD112" s="899"/>
      <c r="CE112" s="899"/>
      <c r="CF112" s="960">
        <v>58.2</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441</v>
      </c>
      <c r="DM112" s="899"/>
      <c r="DN112" s="899"/>
      <c r="DO112" s="899"/>
      <c r="DP112" s="899"/>
      <c r="DQ112" s="899" t="s">
        <v>442</v>
      </c>
      <c r="DR112" s="899"/>
      <c r="DS112" s="899"/>
      <c r="DT112" s="899"/>
      <c r="DU112" s="899"/>
      <c r="DV112" s="876" t="s">
        <v>443</v>
      </c>
      <c r="DW112" s="876"/>
      <c r="DX112" s="876"/>
      <c r="DY112" s="876"/>
      <c r="DZ112" s="877"/>
    </row>
    <row r="113" spans="1:130" s="246"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194871</v>
      </c>
      <c r="AB113" s="1008"/>
      <c r="AC113" s="1008"/>
      <c r="AD113" s="1008"/>
      <c r="AE113" s="1009"/>
      <c r="AF113" s="1010">
        <v>197846</v>
      </c>
      <c r="AG113" s="1008"/>
      <c r="AH113" s="1008"/>
      <c r="AI113" s="1008"/>
      <c r="AJ113" s="1009"/>
      <c r="AK113" s="1010">
        <v>202317</v>
      </c>
      <c r="AL113" s="1008"/>
      <c r="AM113" s="1008"/>
      <c r="AN113" s="1008"/>
      <c r="AO113" s="1009"/>
      <c r="AP113" s="1011">
        <v>9.3000000000000007</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179425</v>
      </c>
      <c r="BR113" s="899"/>
      <c r="BS113" s="899"/>
      <c r="BT113" s="899"/>
      <c r="BU113" s="899"/>
      <c r="BV113" s="899">
        <v>141597</v>
      </c>
      <c r="BW113" s="899"/>
      <c r="BX113" s="899"/>
      <c r="BY113" s="899"/>
      <c r="BZ113" s="899"/>
      <c r="CA113" s="899">
        <v>139764</v>
      </c>
      <c r="CB113" s="899"/>
      <c r="CC113" s="899"/>
      <c r="CD113" s="899"/>
      <c r="CE113" s="899"/>
      <c r="CF113" s="960">
        <v>6.4</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442</v>
      </c>
      <c r="DM113" s="862"/>
      <c r="DN113" s="862"/>
      <c r="DO113" s="862"/>
      <c r="DP113" s="863"/>
      <c r="DQ113" s="864" t="s">
        <v>441</v>
      </c>
      <c r="DR113" s="862"/>
      <c r="DS113" s="862"/>
      <c r="DT113" s="862"/>
      <c r="DU113" s="863"/>
      <c r="DV113" s="909" t="s">
        <v>442</v>
      </c>
      <c r="DW113" s="910"/>
      <c r="DX113" s="910"/>
      <c r="DY113" s="910"/>
      <c r="DZ113" s="911"/>
    </row>
    <row r="114" spans="1:130" s="246"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6966</v>
      </c>
      <c r="AB114" s="862"/>
      <c r="AC114" s="862"/>
      <c r="AD114" s="862"/>
      <c r="AE114" s="863"/>
      <c r="AF114" s="864">
        <v>2436</v>
      </c>
      <c r="AG114" s="862"/>
      <c r="AH114" s="862"/>
      <c r="AI114" s="862"/>
      <c r="AJ114" s="863"/>
      <c r="AK114" s="864">
        <v>3028</v>
      </c>
      <c r="AL114" s="862"/>
      <c r="AM114" s="862"/>
      <c r="AN114" s="862"/>
      <c r="AO114" s="863"/>
      <c r="AP114" s="909">
        <v>0.1</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677792</v>
      </c>
      <c r="BR114" s="899"/>
      <c r="BS114" s="899"/>
      <c r="BT114" s="899"/>
      <c r="BU114" s="899"/>
      <c r="BV114" s="899">
        <v>678763</v>
      </c>
      <c r="BW114" s="899"/>
      <c r="BX114" s="899"/>
      <c r="BY114" s="899"/>
      <c r="BZ114" s="899"/>
      <c r="CA114" s="899">
        <v>687628</v>
      </c>
      <c r="CB114" s="899"/>
      <c r="CC114" s="899"/>
      <c r="CD114" s="899"/>
      <c r="CE114" s="899"/>
      <c r="CF114" s="960">
        <v>31.6</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441</v>
      </c>
      <c r="DR114" s="862"/>
      <c r="DS114" s="862"/>
      <c r="DT114" s="862"/>
      <c r="DU114" s="863"/>
      <c r="DV114" s="909" t="s">
        <v>441</v>
      </c>
      <c r="DW114" s="910"/>
      <c r="DX114" s="910"/>
      <c r="DY114" s="910"/>
      <c r="DZ114" s="911"/>
    </row>
    <row r="115" spans="1:130" s="246"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441</v>
      </c>
      <c r="AB115" s="1008"/>
      <c r="AC115" s="1008"/>
      <c r="AD115" s="1008"/>
      <c r="AE115" s="1009"/>
      <c r="AF115" s="1010" t="s">
        <v>443</v>
      </c>
      <c r="AG115" s="1008"/>
      <c r="AH115" s="1008"/>
      <c r="AI115" s="1008"/>
      <c r="AJ115" s="1009"/>
      <c r="AK115" s="1010" t="s">
        <v>443</v>
      </c>
      <c r="AL115" s="1008"/>
      <c r="AM115" s="1008"/>
      <c r="AN115" s="1008"/>
      <c r="AO115" s="1009"/>
      <c r="AP115" s="1011" t="s">
        <v>443</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445</v>
      </c>
      <c r="BW115" s="899"/>
      <c r="BX115" s="899"/>
      <c r="BY115" s="899"/>
      <c r="BZ115" s="899"/>
      <c r="CA115" s="899" t="s">
        <v>445</v>
      </c>
      <c r="CB115" s="899"/>
      <c r="CC115" s="899"/>
      <c r="CD115" s="899"/>
      <c r="CE115" s="899"/>
      <c r="CF115" s="960" t="s">
        <v>441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450</v>
      </c>
      <c r="DM115" s="862"/>
      <c r="DN115" s="862"/>
      <c r="DO115" s="862"/>
      <c r="DP115" s="863"/>
      <c r="DQ115" s="864" t="s">
        <v>442</v>
      </c>
      <c r="DR115" s="862"/>
      <c r="DS115" s="862"/>
      <c r="DT115" s="862"/>
      <c r="DU115" s="863"/>
      <c r="DV115" s="909" t="s">
        <v>443</v>
      </c>
      <c r="DW115" s="910"/>
      <c r="DX115" s="910"/>
      <c r="DY115" s="910"/>
      <c r="DZ115" s="911"/>
    </row>
    <row r="116" spans="1:130" s="246"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443</v>
      </c>
      <c r="AG116" s="862"/>
      <c r="AH116" s="862"/>
      <c r="AI116" s="862"/>
      <c r="AJ116" s="863"/>
      <c r="AK116" s="864" t="s">
        <v>443</v>
      </c>
      <c r="AL116" s="862"/>
      <c r="AM116" s="862"/>
      <c r="AN116" s="862"/>
      <c r="AO116" s="863"/>
      <c r="AP116" s="909" t="s">
        <v>450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441</v>
      </c>
      <c r="BW116" s="899"/>
      <c r="BX116" s="899"/>
      <c r="BY116" s="899"/>
      <c r="BZ116" s="899"/>
      <c r="CA116" s="899" t="s">
        <v>441</v>
      </c>
      <c r="CB116" s="899"/>
      <c r="CC116" s="899"/>
      <c r="CD116" s="899"/>
      <c r="CE116" s="899"/>
      <c r="CF116" s="960" t="s">
        <v>442</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441</v>
      </c>
      <c r="DM116" s="862"/>
      <c r="DN116" s="862"/>
      <c r="DO116" s="862"/>
      <c r="DP116" s="863"/>
      <c r="DQ116" s="864" t="s">
        <v>443</v>
      </c>
      <c r="DR116" s="862"/>
      <c r="DS116" s="862"/>
      <c r="DT116" s="862"/>
      <c r="DU116" s="863"/>
      <c r="DV116" s="909" t="s">
        <v>441</v>
      </c>
      <c r="DW116" s="910"/>
      <c r="DX116" s="910"/>
      <c r="DY116" s="910"/>
      <c r="DZ116" s="911"/>
    </row>
    <row r="117" spans="1:130" s="246"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606190</v>
      </c>
      <c r="AB117" s="994"/>
      <c r="AC117" s="994"/>
      <c r="AD117" s="994"/>
      <c r="AE117" s="995"/>
      <c r="AF117" s="996">
        <v>611603</v>
      </c>
      <c r="AG117" s="994"/>
      <c r="AH117" s="994"/>
      <c r="AI117" s="994"/>
      <c r="AJ117" s="995"/>
      <c r="AK117" s="996">
        <v>572893</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396</v>
      </c>
      <c r="BR117" s="899"/>
      <c r="BS117" s="899"/>
      <c r="BT117" s="899"/>
      <c r="BU117" s="899"/>
      <c r="BV117" s="899" t="s">
        <v>396</v>
      </c>
      <c r="BW117" s="899"/>
      <c r="BX117" s="899"/>
      <c r="BY117" s="899"/>
      <c r="BZ117" s="899"/>
      <c r="CA117" s="899" t="s">
        <v>396</v>
      </c>
      <c r="CB117" s="899"/>
      <c r="CC117" s="899"/>
      <c r="CD117" s="899"/>
      <c r="CE117" s="899"/>
      <c r="CF117" s="960" t="s">
        <v>396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396</v>
      </c>
      <c r="DH117" s="862"/>
      <c r="DI117" s="862"/>
      <c r="DJ117" s="862"/>
      <c r="DK117" s="863"/>
      <c r="DL117" s="864" t="s">
        <v>396</v>
      </c>
      <c r="DM117" s="862"/>
      <c r="DN117" s="862"/>
      <c r="DO117" s="862"/>
      <c r="DP117" s="863"/>
      <c r="DQ117" s="864" t="s">
        <v>396</v>
      </c>
      <c r="DR117" s="862"/>
      <c r="DS117" s="862"/>
      <c r="DT117" s="862"/>
      <c r="DU117" s="863"/>
      <c r="DV117" s="909" t="s">
        <v>396</v>
      </c>
      <c r="DW117" s="910"/>
      <c r="DX117" s="910"/>
      <c r="DY117" s="910"/>
      <c r="DZ117" s="911"/>
    </row>
    <row r="118" spans="1:130" s="246"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312</v>
      </c>
      <c r="AG118" s="987"/>
      <c r="AH118" s="987"/>
      <c r="AI118" s="987"/>
      <c r="AJ118" s="988"/>
      <c r="AK118" s="989" t="s">
        <v>311</v>
      </c>
      <c r="AL118" s="987"/>
      <c r="AM118" s="987"/>
      <c r="AN118" s="987"/>
      <c r="AO118" s="988"/>
      <c r="AP118" s="990" t="s">
        <v>435</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396</v>
      </c>
      <c r="BW118" s="930"/>
      <c r="BX118" s="930"/>
      <c r="BY118" s="930"/>
      <c r="BZ118" s="930"/>
      <c r="CA118" s="930" t="s">
        <v>396</v>
      </c>
      <c r="CB118" s="930"/>
      <c r="CC118" s="930"/>
      <c r="CD118" s="930"/>
      <c r="CE118" s="930"/>
      <c r="CF118" s="960" t="s">
        <v>396</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396</v>
      </c>
      <c r="DM118" s="862"/>
      <c r="DN118" s="862"/>
      <c r="DO118" s="862"/>
      <c r="DP118" s="863"/>
      <c r="DQ118" s="864" t="s">
        <v>396</v>
      </c>
      <c r="DR118" s="862"/>
      <c r="DS118" s="862"/>
      <c r="DT118" s="862"/>
      <c r="DU118" s="863"/>
      <c r="DV118" s="909" t="s">
        <v>396</v>
      </c>
      <c r="DW118" s="910"/>
      <c r="DX118" s="910"/>
      <c r="DY118" s="910"/>
      <c r="DZ118" s="911"/>
    </row>
    <row r="119" spans="1:130" s="246"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396</v>
      </c>
      <c r="AB119" s="980"/>
      <c r="AC119" s="980"/>
      <c r="AD119" s="980"/>
      <c r="AE119" s="981"/>
      <c r="AF119" s="982" t="s">
        <v>396</v>
      </c>
      <c r="AG119" s="980"/>
      <c r="AH119" s="980"/>
      <c r="AI119" s="980"/>
      <c r="AJ119" s="981"/>
      <c r="AK119" s="982" t="s">
        <v>396</v>
      </c>
      <c r="AL119" s="980"/>
      <c r="AM119" s="980"/>
      <c r="AN119" s="980"/>
      <c r="AO119" s="981"/>
      <c r="AP119" s="983" t="s">
        <v>396</v>
      </c>
      <c r="AQ119" s="984"/>
      <c r="AR119" s="984"/>
      <c r="AS119" s="984"/>
      <c r="AT119" s="985"/>
      <c r="AU119" s="1023"/>
      <c r="AV119" s="1024"/>
      <c r="AW119" s="1024"/>
      <c r="AX119" s="1024"/>
      <c r="AY119" s="1024"/>
      <c r="AZ119" s="277" t="s">
        <v>190</v>
      </c>
      <c r="BA119" s="277"/>
      <c r="BB119" s="277"/>
      <c r="BC119" s="277"/>
      <c r="BD119" s="277"/>
      <c r="BE119" s="277"/>
      <c r="BF119" s="277"/>
      <c r="BG119" s="277"/>
      <c r="BH119" s="277"/>
      <c r="BI119" s="277"/>
      <c r="BJ119" s="277"/>
      <c r="BK119" s="277"/>
      <c r="BL119" s="277"/>
      <c r="BM119" s="277"/>
      <c r="BN119" s="277"/>
      <c r="BO119" s="962" t="s">
        <v>470</v>
      </c>
      <c r="BP119" s="963"/>
      <c r="BQ119" s="967">
        <v>6006703</v>
      </c>
      <c r="BR119" s="930"/>
      <c r="BS119" s="930"/>
      <c r="BT119" s="930"/>
      <c r="BU119" s="930"/>
      <c r="BV119" s="930">
        <v>5861916</v>
      </c>
      <c r="BW119" s="930"/>
      <c r="BX119" s="930"/>
      <c r="BY119" s="930"/>
      <c r="BZ119" s="930"/>
      <c r="CA119" s="930">
        <v>5696444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396</v>
      </c>
      <c r="DH119" s="845"/>
      <c r="DI119" s="845"/>
      <c r="DJ119" s="845"/>
      <c r="DK119" s="846"/>
      <c r="DL119" s="847" t="s">
        <v>396</v>
      </c>
      <c r="DM119" s="845"/>
      <c r="DN119" s="845"/>
      <c r="DO119" s="845"/>
      <c r="DP119" s="846"/>
      <c r="DQ119" s="847" t="s">
        <v>396</v>
      </c>
      <c r="DR119" s="845"/>
      <c r="DS119" s="845"/>
      <c r="DT119" s="845"/>
      <c r="DU119" s="846"/>
      <c r="DV119" s="933" t="s">
        <v>396</v>
      </c>
      <c r="DW119" s="934"/>
      <c r="DX119" s="934"/>
      <c r="DY119" s="934"/>
      <c r="DZ119" s="935"/>
    </row>
    <row r="120" spans="1:130" s="246"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396</v>
      </c>
      <c r="AG120" s="862"/>
      <c r="AH120" s="862"/>
      <c r="AI120" s="862"/>
      <c r="AJ120" s="863"/>
      <c r="AK120" s="864" t="s">
        <v>396</v>
      </c>
      <c r="AL120" s="862"/>
      <c r="AM120" s="862"/>
      <c r="AN120" s="862"/>
      <c r="AO120" s="863"/>
      <c r="AP120" s="909" t="s">
        <v>396</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2297395</v>
      </c>
      <c r="BR120" s="927"/>
      <c r="BS120" s="927"/>
      <c r="BT120" s="927"/>
      <c r="BU120" s="927"/>
      <c r="BV120" s="927">
        <v>2305062</v>
      </c>
      <c r="BW120" s="927"/>
      <c r="BX120" s="927"/>
      <c r="BY120" s="927"/>
      <c r="BZ120" s="927"/>
      <c r="CA120" s="927">
        <v>2276288</v>
      </c>
      <c r="CB120" s="927"/>
      <c r="CC120" s="927"/>
      <c r="CD120" s="927"/>
      <c r="CE120" s="927"/>
      <c r="CF120" s="951">
        <v>104.5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t="s">
        <v>396</v>
      </c>
      <c r="DH120" s="927"/>
      <c r="DI120" s="927"/>
      <c r="DJ120" s="927"/>
      <c r="DK120" s="927"/>
      <c r="DL120" s="927" t="s">
        <v>396</v>
      </c>
      <c r="DM120" s="927"/>
      <c r="DN120" s="927"/>
      <c r="DO120" s="927"/>
      <c r="DP120" s="927"/>
      <c r="DQ120" s="927">
        <v>1067905</v>
      </c>
      <c r="DR120" s="927"/>
      <c r="DS120" s="927"/>
      <c r="DT120" s="927"/>
      <c r="DU120" s="927"/>
      <c r="DV120" s="928">
        <v>49</v>
      </c>
      <c r="DW120" s="928"/>
      <c r="DX120" s="928"/>
      <c r="DY120" s="928"/>
      <c r="DZ120" s="929"/>
    </row>
    <row r="121" spans="1:130" s="246"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396</v>
      </c>
      <c r="AG121" s="862"/>
      <c r="AH121" s="862"/>
      <c r="AI121" s="862"/>
      <c r="AJ121" s="863"/>
      <c r="AK121" s="864" t="s">
        <v>396</v>
      </c>
      <c r="AL121" s="862"/>
      <c r="AM121" s="862"/>
      <c r="AN121" s="862"/>
      <c r="AO121" s="863"/>
      <c r="AP121" s="909" t="s">
        <v>396</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12154</v>
      </c>
      <c r="BR121" s="899"/>
      <c r="BS121" s="899"/>
      <c r="BT121" s="899"/>
      <c r="BU121" s="899"/>
      <c r="BV121" s="899">
        <v>8027</v>
      </c>
      <c r="BW121" s="899"/>
      <c r="BX121" s="899"/>
      <c r="BY121" s="899"/>
      <c r="BZ121" s="899"/>
      <c r="CA121" s="899">
        <v>6446</v>
      </c>
      <c r="CB121" s="899"/>
      <c r="CC121" s="899"/>
      <c r="CD121" s="899"/>
      <c r="CE121" s="899"/>
      <c r="CF121" s="960">
        <v>0.3</v>
      </c>
      <c r="CG121" s="961"/>
      <c r="CH121" s="961"/>
      <c r="CI121" s="961"/>
      <c r="CJ121" s="961"/>
      <c r="CK121" s="954"/>
      <c r="CL121" s="940"/>
      <c r="CM121" s="940"/>
      <c r="CN121" s="940"/>
      <c r="CO121" s="941"/>
      <c r="CP121" s="920" t="s">
        <v>410</v>
      </c>
      <c r="CQ121" s="921"/>
      <c r="CR121" s="921"/>
      <c r="CS121" s="921"/>
      <c r="CT121" s="921"/>
      <c r="CU121" s="921"/>
      <c r="CV121" s="921"/>
      <c r="CW121" s="921"/>
      <c r="CX121" s="921"/>
      <c r="CY121" s="921"/>
      <c r="CZ121" s="921"/>
      <c r="DA121" s="921"/>
      <c r="DB121" s="921"/>
      <c r="DC121" s="921"/>
      <c r="DD121" s="921"/>
      <c r="DE121" s="921"/>
      <c r="DF121" s="922"/>
      <c r="DG121" s="898">
        <v>213639</v>
      </c>
      <c r="DH121" s="899"/>
      <c r="DI121" s="899"/>
      <c r="DJ121" s="899"/>
      <c r="DK121" s="899"/>
      <c r="DL121" s="899">
        <v>206451</v>
      </c>
      <c r="DM121" s="899"/>
      <c r="DN121" s="899"/>
      <c r="DO121" s="899"/>
      <c r="DP121" s="899"/>
      <c r="DQ121" s="899">
        <v>199026</v>
      </c>
      <c r="DR121" s="899"/>
      <c r="DS121" s="899"/>
      <c r="DT121" s="899"/>
      <c r="DU121" s="899"/>
      <c r="DV121" s="876">
        <v>9.1</v>
      </c>
      <c r="DW121" s="876"/>
      <c r="DX121" s="876"/>
      <c r="DY121" s="876"/>
      <c r="DZ121" s="877"/>
    </row>
    <row r="122" spans="1:130" s="246"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396</v>
      </c>
      <c r="AG122" s="862"/>
      <c r="AH122" s="862"/>
      <c r="AI122" s="862"/>
      <c r="AJ122" s="863"/>
      <c r="AK122" s="864" t="s">
        <v>396</v>
      </c>
      <c r="AL122" s="862"/>
      <c r="AM122" s="862"/>
      <c r="AN122" s="862"/>
      <c r="AO122" s="863"/>
      <c r="AP122" s="909" t="s">
        <v>396</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3633239</v>
      </c>
      <c r="BR122" s="930"/>
      <c r="BS122" s="930"/>
      <c r="BT122" s="930"/>
      <c r="BU122" s="930"/>
      <c r="BV122" s="930">
        <v>3518940</v>
      </c>
      <c r="BW122" s="930"/>
      <c r="BX122" s="930"/>
      <c r="BY122" s="930"/>
      <c r="BZ122" s="930"/>
      <c r="CA122" s="930">
        <v>3421067</v>
      </c>
      <c r="CB122" s="930"/>
      <c r="CC122" s="930"/>
      <c r="CD122" s="930"/>
      <c r="CE122" s="930"/>
      <c r="CF122" s="931">
        <v>157.1</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396</v>
      </c>
      <c r="DH122" s="899"/>
      <c r="DI122" s="899"/>
      <c r="DJ122" s="899"/>
      <c r="DK122" s="899"/>
      <c r="DL122" s="899" t="s">
        <v>396</v>
      </c>
      <c r="DM122" s="899"/>
      <c r="DN122" s="899"/>
      <c r="DO122" s="899"/>
      <c r="DP122" s="899"/>
      <c r="DQ122" s="899" t="s">
        <v>396</v>
      </c>
      <c r="DR122" s="899"/>
      <c r="DS122" s="899"/>
      <c r="DT122" s="899"/>
      <c r="DU122" s="899"/>
      <c r="DV122" s="876" t="s">
        <v>396</v>
      </c>
      <c r="DW122" s="876"/>
      <c r="DX122" s="876"/>
      <c r="DY122" s="876"/>
      <c r="DZ122" s="877"/>
    </row>
    <row r="123" spans="1:130" s="246"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396</v>
      </c>
      <c r="AQ123" s="910"/>
      <c r="AR123" s="910"/>
      <c r="AS123" s="910"/>
      <c r="AT123" s="911"/>
      <c r="AU123" s="974"/>
      <c r="AV123" s="975"/>
      <c r="AW123" s="975"/>
      <c r="AX123" s="975"/>
      <c r="AY123" s="975"/>
      <c r="AZ123" s="277" t="s">
        <v>190</v>
      </c>
      <c r="BA123" s="277"/>
      <c r="BB123" s="277"/>
      <c r="BC123" s="277"/>
      <c r="BD123" s="277"/>
      <c r="BE123" s="277"/>
      <c r="BF123" s="277"/>
      <c r="BG123" s="277"/>
      <c r="BH123" s="277"/>
      <c r="BI123" s="277"/>
      <c r="BJ123" s="277"/>
      <c r="BK123" s="277"/>
      <c r="BL123" s="277"/>
      <c r="BM123" s="277"/>
      <c r="BN123" s="277"/>
      <c r="BO123" s="962" t="s">
        <v>480</v>
      </c>
      <c r="BP123" s="963"/>
      <c r="BQ123" s="917">
        <v>5942788</v>
      </c>
      <c r="BR123" s="918"/>
      <c r="BS123" s="918"/>
      <c r="BT123" s="918"/>
      <c r="BU123" s="918"/>
      <c r="BV123" s="918">
        <v>5832029</v>
      </c>
      <c r="BW123" s="918"/>
      <c r="BX123" s="918"/>
      <c r="BY123" s="918"/>
      <c r="BZ123" s="918"/>
      <c r="CA123" s="918">
        <v>5703801</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396</v>
      </c>
      <c r="DH123" s="862"/>
      <c r="DI123" s="862"/>
      <c r="DJ123" s="862"/>
      <c r="DK123" s="863"/>
      <c r="DL123" s="864" t="s">
        <v>396</v>
      </c>
      <c r="DM123" s="862"/>
      <c r="DN123" s="862"/>
      <c r="DO123" s="862"/>
      <c r="DP123" s="863"/>
      <c r="DQ123" s="864" t="s">
        <v>396</v>
      </c>
      <c r="DR123" s="862"/>
      <c r="DS123" s="862"/>
      <c r="DT123" s="862"/>
      <c r="DU123" s="863"/>
      <c r="DV123" s="909" t="s">
        <v>396</v>
      </c>
      <c r="DW123" s="910"/>
      <c r="DX123" s="910"/>
      <c r="DY123" s="910"/>
      <c r="DZ123" s="911"/>
    </row>
    <row r="124" spans="1:130" s="246"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396</v>
      </c>
      <c r="AB124" s="862"/>
      <c r="AC124" s="862"/>
      <c r="AD124" s="862"/>
      <c r="AE124" s="863"/>
      <c r="AF124" s="864" t="s">
        <v>396</v>
      </c>
      <c r="AG124" s="862"/>
      <c r="AH124" s="862"/>
      <c r="AI124" s="862"/>
      <c r="AJ124" s="863"/>
      <c r="AK124" s="864" t="s">
        <v>396</v>
      </c>
      <c r="AL124" s="862"/>
      <c r="AM124" s="862"/>
      <c r="AN124" s="862"/>
      <c r="AO124" s="863"/>
      <c r="AP124" s="909" t="s">
        <v>396</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v>
      </c>
      <c r="BR124" s="916"/>
      <c r="BS124" s="916"/>
      <c r="BT124" s="916"/>
      <c r="BU124" s="916"/>
      <c r="BV124" s="916">
        <v>1.4</v>
      </c>
      <c r="BW124" s="916"/>
      <c r="BX124" s="916"/>
      <c r="BY124" s="916"/>
      <c r="BZ124" s="916"/>
      <c r="CA124" s="916" t="s">
        <v>396</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v>1260281</v>
      </c>
      <c r="DH124" s="845"/>
      <c r="DI124" s="845"/>
      <c r="DJ124" s="845"/>
      <c r="DK124" s="846"/>
      <c r="DL124" s="847">
        <v>1189710</v>
      </c>
      <c r="DM124" s="845"/>
      <c r="DN124" s="845"/>
      <c r="DO124" s="845"/>
      <c r="DP124" s="846"/>
      <c r="DQ124" s="847" t="s">
        <v>396</v>
      </c>
      <c r="DR124" s="845"/>
      <c r="DS124" s="845"/>
      <c r="DT124" s="845"/>
      <c r="DU124" s="846"/>
      <c r="DV124" s="933" t="s">
        <v>396</v>
      </c>
      <c r="DW124" s="934"/>
      <c r="DX124" s="934"/>
      <c r="DY124" s="934"/>
      <c r="DZ124" s="935"/>
    </row>
    <row r="125" spans="1:130" s="246"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396</v>
      </c>
      <c r="AB125" s="862"/>
      <c r="AC125" s="862"/>
      <c r="AD125" s="862"/>
      <c r="AE125" s="863"/>
      <c r="AF125" s="864" t="s">
        <v>396</v>
      </c>
      <c r="AG125" s="862"/>
      <c r="AH125" s="862"/>
      <c r="AI125" s="862"/>
      <c r="AJ125" s="863"/>
      <c r="AK125" s="864" t="s">
        <v>396</v>
      </c>
      <c r="AL125" s="862"/>
      <c r="AM125" s="862"/>
      <c r="AN125" s="862"/>
      <c r="AO125" s="863"/>
      <c r="AP125" s="909" t="s">
        <v>396</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396</v>
      </c>
      <c r="DH125" s="927"/>
      <c r="DI125" s="927"/>
      <c r="DJ125" s="927"/>
      <c r="DK125" s="927"/>
      <c r="DL125" s="927" t="s">
        <v>396</v>
      </c>
      <c r="DM125" s="927"/>
      <c r="DN125" s="927"/>
      <c r="DO125" s="927"/>
      <c r="DP125" s="927"/>
      <c r="DQ125" s="927" t="s">
        <v>396</v>
      </c>
      <c r="DR125" s="927"/>
      <c r="DS125" s="927"/>
      <c r="DT125" s="927"/>
      <c r="DU125" s="927"/>
      <c r="DV125" s="928" t="s">
        <v>396</v>
      </c>
      <c r="DW125" s="928"/>
      <c r="DX125" s="928"/>
      <c r="DY125" s="928"/>
      <c r="DZ125" s="929"/>
    </row>
    <row r="126" spans="1:130" s="246"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396</v>
      </c>
      <c r="AB126" s="862"/>
      <c r="AC126" s="862"/>
      <c r="AD126" s="862"/>
      <c r="AE126" s="863"/>
      <c r="AF126" s="864" t="s">
        <v>396</v>
      </c>
      <c r="AG126" s="862"/>
      <c r="AH126" s="862"/>
      <c r="AI126" s="862"/>
      <c r="AJ126" s="863"/>
      <c r="AK126" s="864" t="s">
        <v>396</v>
      </c>
      <c r="AL126" s="862"/>
      <c r="AM126" s="862"/>
      <c r="AN126" s="862"/>
      <c r="AO126" s="863"/>
      <c r="AP126" s="909" t="s">
        <v>396</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396</v>
      </c>
      <c r="DH126" s="899"/>
      <c r="DI126" s="899"/>
      <c r="DJ126" s="899"/>
      <c r="DK126" s="899"/>
      <c r="DL126" s="899" t="s">
        <v>396</v>
      </c>
      <c r="DM126" s="899"/>
      <c r="DN126" s="899"/>
      <c r="DO126" s="899"/>
      <c r="DP126" s="899"/>
      <c r="DQ126" s="899" t="s">
        <v>396</v>
      </c>
      <c r="DR126" s="899"/>
      <c r="DS126" s="899"/>
      <c r="DT126" s="899"/>
      <c r="DU126" s="899"/>
      <c r="DV126" s="876" t="s">
        <v>396</v>
      </c>
      <c r="DW126" s="876"/>
      <c r="DX126" s="876"/>
      <c r="DY126" s="876"/>
      <c r="DZ126" s="877"/>
    </row>
    <row r="127" spans="1:130" s="246"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396</v>
      </c>
      <c r="AB127" s="862"/>
      <c r="AC127" s="862"/>
      <c r="AD127" s="862"/>
      <c r="AE127" s="863"/>
      <c r="AF127" s="864" t="s">
        <v>396</v>
      </c>
      <c r="AG127" s="862"/>
      <c r="AH127" s="862"/>
      <c r="AI127" s="862"/>
      <c r="AJ127" s="863"/>
      <c r="AK127" s="864" t="s">
        <v>396</v>
      </c>
      <c r="AL127" s="862"/>
      <c r="AM127" s="862"/>
      <c r="AN127" s="862"/>
      <c r="AO127" s="863"/>
      <c r="AP127" s="909" t="s">
        <v>396</v>
      </c>
      <c r="AQ127" s="910"/>
      <c r="AR127" s="910"/>
      <c r="AS127" s="910"/>
      <c r="AT127" s="911"/>
      <c r="AU127" s="282"/>
      <c r="AV127" s="282"/>
      <c r="AW127" s="282"/>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396</v>
      </c>
      <c r="DH127" s="899"/>
      <c r="DI127" s="899"/>
      <c r="DJ127" s="899"/>
      <c r="DK127" s="899"/>
      <c r="DL127" s="899" t="s">
        <v>396</v>
      </c>
      <c r="DM127" s="899"/>
      <c r="DN127" s="899"/>
      <c r="DO127" s="899"/>
      <c r="DP127" s="899"/>
      <c r="DQ127" s="899" t="s">
        <v>396</v>
      </c>
      <c r="DR127" s="899"/>
      <c r="DS127" s="899"/>
      <c r="DT127" s="899"/>
      <c r="DU127" s="899"/>
      <c r="DV127" s="876" t="s">
        <v>396</v>
      </c>
      <c r="DW127" s="876"/>
      <c r="DX127" s="876"/>
      <c r="DY127" s="876"/>
      <c r="DZ127" s="877"/>
    </row>
    <row r="128" spans="1:130" s="246"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12142</v>
      </c>
      <c r="AB128" s="883"/>
      <c r="AC128" s="883"/>
      <c r="AD128" s="883"/>
      <c r="AE128" s="884"/>
      <c r="AF128" s="885">
        <v>12963</v>
      </c>
      <c r="AG128" s="883"/>
      <c r="AH128" s="883"/>
      <c r="AI128" s="883"/>
      <c r="AJ128" s="884"/>
      <c r="AK128" s="885">
        <v>772</v>
      </c>
      <c r="AL128" s="883"/>
      <c r="AM128" s="883"/>
      <c r="AN128" s="883"/>
      <c r="AO128" s="884"/>
      <c r="AP128" s="886"/>
      <c r="AQ128" s="887"/>
      <c r="AR128" s="887"/>
      <c r="AS128" s="887"/>
      <c r="AT128" s="888"/>
      <c r="AU128" s="282"/>
      <c r="AV128" s="282"/>
      <c r="AW128" s="282"/>
      <c r="AX128" s="889" t="s">
        <v>495</v>
      </c>
      <c r="AY128" s="890"/>
      <c r="AZ128" s="890"/>
      <c r="BA128" s="890"/>
      <c r="BB128" s="890"/>
      <c r="BC128" s="890"/>
      <c r="BD128" s="890"/>
      <c r="BE128" s="891"/>
      <c r="BF128" s="868" t="s">
        <v>396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396</v>
      </c>
      <c r="DH128" s="873"/>
      <c r="DI128" s="873"/>
      <c r="DJ128" s="873"/>
      <c r="DK128" s="873"/>
      <c r="DL128" s="873" t="s">
        <v>396</v>
      </c>
      <c r="DM128" s="873"/>
      <c r="DN128" s="873"/>
      <c r="DO128" s="873"/>
      <c r="DP128" s="873"/>
      <c r="DQ128" s="873" t="s">
        <v>396</v>
      </c>
      <c r="DR128" s="873"/>
      <c r="DS128" s="873"/>
      <c r="DT128" s="873"/>
      <c r="DU128" s="873"/>
      <c r="DV128" s="874" t="s">
        <v>396</v>
      </c>
      <c r="DW128" s="874"/>
      <c r="DX128" s="874"/>
      <c r="DY128" s="874"/>
      <c r="DZ128" s="875"/>
    </row>
    <row r="129" spans="1:131" s="246"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2532745</v>
      </c>
      <c r="AB129" s="862"/>
      <c r="AC129" s="862"/>
      <c r="AD129" s="862"/>
      <c r="AE129" s="863"/>
      <c r="AF129" s="864">
        <v>2545433</v>
      </c>
      <c r="AG129" s="862"/>
      <c r="AH129" s="862"/>
      <c r="AI129" s="862"/>
      <c r="AJ129" s="863"/>
      <c r="AK129" s="864">
        <v>2572300</v>
      </c>
      <c r="AL129" s="862"/>
      <c r="AM129" s="862"/>
      <c r="AN129" s="862"/>
      <c r="AO129" s="863"/>
      <c r="AP129" s="865"/>
      <c r="AQ129" s="866"/>
      <c r="AR129" s="866"/>
      <c r="AS129" s="866"/>
      <c r="AT129" s="867"/>
      <c r="AU129" s="284"/>
      <c r="AV129" s="284"/>
      <c r="AW129" s="284"/>
      <c r="AX129" s="831" t="s">
        <v>498</v>
      </c>
      <c r="AY129" s="832"/>
      <c r="AZ129" s="832"/>
      <c r="BA129" s="832"/>
      <c r="BB129" s="832"/>
      <c r="BC129" s="832"/>
      <c r="BD129" s="832"/>
      <c r="BE129" s="833"/>
      <c r="BF129" s="851" t="s">
        <v>396</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413627</v>
      </c>
      <c r="AB130" s="862"/>
      <c r="AC130" s="862"/>
      <c r="AD130" s="862"/>
      <c r="AE130" s="863"/>
      <c r="AF130" s="864">
        <v>410802</v>
      </c>
      <c r="AG130" s="862"/>
      <c r="AH130" s="862"/>
      <c r="AI130" s="862"/>
      <c r="AJ130" s="863"/>
      <c r="AK130" s="864">
        <v>394247</v>
      </c>
      <c r="AL130" s="862"/>
      <c r="AM130" s="862"/>
      <c r="AN130" s="862"/>
      <c r="AO130" s="863"/>
      <c r="AP130" s="865"/>
      <c r="AQ130" s="866"/>
      <c r="AR130" s="866"/>
      <c r="AS130" s="866"/>
      <c r="AT130" s="867"/>
      <c r="AU130" s="284"/>
      <c r="AV130" s="284"/>
      <c r="AW130" s="284"/>
      <c r="AX130" s="831" t="s">
        <v>501</v>
      </c>
      <c r="AY130" s="832"/>
      <c r="AZ130" s="832"/>
      <c r="BA130" s="832"/>
      <c r="BB130" s="832"/>
      <c r="BC130" s="832"/>
      <c r="BD130" s="832"/>
      <c r="BE130" s="833"/>
      <c r="BF130" s="834">
        <v>8.4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2119118</v>
      </c>
      <c r="AB131" s="845"/>
      <c r="AC131" s="845"/>
      <c r="AD131" s="845"/>
      <c r="AE131" s="846"/>
      <c r="AF131" s="847">
        <v>2134631</v>
      </c>
      <c r="AG131" s="845"/>
      <c r="AH131" s="845"/>
      <c r="AI131" s="845"/>
      <c r="AJ131" s="846"/>
      <c r="AK131" s="847">
        <v>2178053</v>
      </c>
      <c r="AL131" s="845"/>
      <c r="AM131" s="845"/>
      <c r="AN131" s="845"/>
      <c r="AO131" s="846"/>
      <c r="AP131" s="848"/>
      <c r="AQ131" s="849"/>
      <c r="AR131" s="849"/>
      <c r="AS131" s="849"/>
      <c r="AT131" s="850"/>
      <c r="AU131" s="284"/>
      <c r="AV131" s="284"/>
      <c r="AW131" s="284"/>
      <c r="AX131" s="809" t="s">
        <v>503</v>
      </c>
      <c r="AY131" s="810"/>
      <c r="AZ131" s="810"/>
      <c r="BA131" s="810"/>
      <c r="BB131" s="810"/>
      <c r="BC131" s="810"/>
      <c r="BD131" s="810"/>
      <c r="BE131" s="811"/>
      <c r="BF131" s="812" t="s">
        <v>396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8.5139666599999995</v>
      </c>
      <c r="AB132" s="825"/>
      <c r="AC132" s="825"/>
      <c r="AD132" s="825"/>
      <c r="AE132" s="826"/>
      <c r="AF132" s="827">
        <v>8.7995536469999998</v>
      </c>
      <c r="AG132" s="825"/>
      <c r="AH132" s="825"/>
      <c r="AI132" s="825"/>
      <c r="AJ132" s="826"/>
      <c r="AK132" s="827">
        <v>8.1666515919999991</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7</v>
      </c>
      <c r="AB133" s="804"/>
      <c r="AC133" s="804"/>
      <c r="AD133" s="804"/>
      <c r="AE133" s="805"/>
      <c r="AF133" s="803">
        <v>8.3000000000000007</v>
      </c>
      <c r="AG133" s="804"/>
      <c r="AH133" s="804"/>
      <c r="AI133" s="804"/>
      <c r="AJ133" s="805"/>
      <c r="AK133" s="803">
        <v>8.4</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lapKjkRA7SZh8UFV4jDAk79Ug8LGvC//apvZet0mDuCyD4vyFZlA+zu29w4Sbx7mz5JvimGmLWZOfm9BaSrqQ==" saltValue="ol/vh/3HB9LkshIO32nj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1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KTgHeRibfaqzCtkWp6HkzS3TfGIqQmyaZbr62RmitBzKdRMgLTUR5GrsAAEywK/SBtNYgg5jYqxYS3sMcz/ZXQ==" saltValue="c2eidU+jO00SdzQwJgKu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aWNtnYXcLjVj3jui2IXY8Yr53Ewp43kvkGRn3RFAz2VEORJT8bbI92xyao5JZ4uYPJUm6EWDm7tYYTkG9du7g==" saltValue="vMGgPeuPoyPtzXJxz48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515</v>
      </c>
      <c r="AL9" s="1237"/>
      <c r="AM9" s="1237"/>
      <c r="AN9" s="1238"/>
      <c r="AO9" s="312">
        <v>580469</v>
      </c>
      <c r="AP9" s="312">
        <v>86547</v>
      </c>
      <c r="AQ9" s="313">
        <v>140211</v>
      </c>
      <c r="AR9" s="314">
        <v>-38.299999999999997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516</v>
      </c>
      <c r="AL10" s="1237"/>
      <c r="AM10" s="1237"/>
      <c r="AN10" s="1238"/>
      <c r="AO10" s="315">
        <v>218148</v>
      </c>
      <c r="AP10" s="315">
        <v>32525</v>
      </c>
      <c r="AQ10" s="316">
        <v>17469</v>
      </c>
      <c r="AR10" s="317">
        <v>86.2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517</v>
      </c>
      <c r="AL11" s="1237"/>
      <c r="AM11" s="1237"/>
      <c r="AN11" s="1238"/>
      <c r="AO11" s="315">
        <v>90944</v>
      </c>
      <c r="AP11" s="315">
        <v>13560</v>
      </c>
      <c r="AQ11" s="316">
        <v>23430</v>
      </c>
      <c r="AR11" s="317">
        <v>-42.1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518</v>
      </c>
      <c r="AL12" s="1237"/>
      <c r="AM12" s="1237"/>
      <c r="AN12" s="1238"/>
      <c r="AO12" s="315" t="s">
        <v>519</v>
      </c>
      <c r="AP12" s="315" t="s">
        <v>519</v>
      </c>
      <c r="AQ12" s="316">
        <v>2927</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520</v>
      </c>
      <c r="AL13" s="1237"/>
      <c r="AM13" s="1237"/>
      <c r="AN13" s="1238"/>
      <c r="AO13" s="315" t="s">
        <v>519</v>
      </c>
      <c r="AP13" s="315" t="s">
        <v>519</v>
      </c>
      <c r="AQ13" s="316" t="s">
        <v>519</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521</v>
      </c>
      <c r="AL14" s="1237"/>
      <c r="AM14" s="1237"/>
      <c r="AN14" s="1238"/>
      <c r="AO14" s="315">
        <v>6029</v>
      </c>
      <c r="AP14" s="315">
        <v>899</v>
      </c>
      <c r="AQ14" s="316">
        <v>6472</v>
      </c>
      <c r="AR14" s="317">
        <v>-86.1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522</v>
      </c>
      <c r="AL15" s="1237"/>
      <c r="AM15" s="1237"/>
      <c r="AN15" s="1238"/>
      <c r="AO15" s="315">
        <v>26838</v>
      </c>
      <c r="AP15" s="315">
        <v>4001</v>
      </c>
      <c r="AQ15" s="316">
        <v>3599</v>
      </c>
      <c r="AR15" s="317">
        <v>11.2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523</v>
      </c>
      <c r="AL16" s="1240"/>
      <c r="AM16" s="1240"/>
      <c r="AN16" s="1241"/>
      <c r="AO16" s="315">
        <v>-45754</v>
      </c>
      <c r="AP16" s="315">
        <v>-6822</v>
      </c>
      <c r="AQ16" s="316">
        <v>-14458</v>
      </c>
      <c r="AR16" s="317">
        <v>-52.8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190</v>
      </c>
      <c r="AL17" s="1240"/>
      <c r="AM17" s="1240"/>
      <c r="AN17" s="1241"/>
      <c r="AO17" s="315">
        <v>876674</v>
      </c>
      <c r="AP17" s="315">
        <v>130710</v>
      </c>
      <c r="AQ17" s="316">
        <v>179649</v>
      </c>
      <c r="AR17" s="317">
        <v>-27.2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528</v>
      </c>
      <c r="AL21" s="1234"/>
      <c r="AM21" s="1234"/>
      <c r="AN21" s="1235"/>
      <c r="AO21" s="327">
        <v>9.99</v>
      </c>
      <c r="AP21" s="328">
        <v>16.079999999999998</v>
      </c>
      <c r="AQ21" s="329">
        <v>-6.09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529</v>
      </c>
      <c r="AL22" s="1234"/>
      <c r="AM22" s="1234"/>
      <c r="AN22" s="1235"/>
      <c r="AO22" s="332">
        <v>98.3</v>
      </c>
      <c r="AP22" s="333">
        <v>96</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533</v>
      </c>
      <c r="AL32" s="1225"/>
      <c r="AM32" s="1225"/>
      <c r="AN32" s="1226"/>
      <c r="AO32" s="342">
        <v>367548</v>
      </c>
      <c r="AP32" s="342">
        <v>54801</v>
      </c>
      <c r="AQ32" s="343">
        <v>107391</v>
      </c>
      <c r="AR32" s="344">
        <v>-49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534</v>
      </c>
      <c r="AL33" s="1225"/>
      <c r="AM33" s="1225"/>
      <c r="AN33" s="1226"/>
      <c r="AO33" s="342" t="s">
        <v>519</v>
      </c>
      <c r="AP33" s="342" t="s">
        <v>519</v>
      </c>
      <c r="AQ33" s="343">
        <v>130</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535</v>
      </c>
      <c r="AL34" s="1225"/>
      <c r="AM34" s="1225"/>
      <c r="AN34" s="1226"/>
      <c r="AO34" s="342" t="s">
        <v>519</v>
      </c>
      <c r="AP34" s="342" t="s">
        <v>519</v>
      </c>
      <c r="AQ34" s="343">
        <v>239</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536</v>
      </c>
      <c r="AL35" s="1225"/>
      <c r="AM35" s="1225"/>
      <c r="AN35" s="1226"/>
      <c r="AO35" s="342">
        <v>202317</v>
      </c>
      <c r="AP35" s="342">
        <v>30165</v>
      </c>
      <c r="AQ35" s="343">
        <v>23019</v>
      </c>
      <c r="AR35" s="344">
        <v>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537</v>
      </c>
      <c r="AL36" s="1225"/>
      <c r="AM36" s="1225"/>
      <c r="AN36" s="1226"/>
      <c r="AO36" s="342">
        <v>3028</v>
      </c>
      <c r="AP36" s="342">
        <v>451</v>
      </c>
      <c r="AQ36" s="343">
        <v>3575</v>
      </c>
      <c r="AR36" s="344">
        <v>-87.4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538</v>
      </c>
      <c r="AL37" s="1225"/>
      <c r="AM37" s="1225"/>
      <c r="AN37" s="1226"/>
      <c r="AO37" s="342" t="s">
        <v>519</v>
      </c>
      <c r="AP37" s="342" t="s">
        <v>519</v>
      </c>
      <c r="AQ37" s="343">
        <v>750</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539</v>
      </c>
      <c r="AL38" s="1228"/>
      <c r="AM38" s="1228"/>
      <c r="AN38" s="1229"/>
      <c r="AO38" s="345" t="s">
        <v>519</v>
      </c>
      <c r="AP38" s="345" t="s">
        <v>519</v>
      </c>
      <c r="AQ38" s="346">
        <v>17</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540</v>
      </c>
      <c r="AL39" s="1228"/>
      <c r="AM39" s="1228"/>
      <c r="AN39" s="1229"/>
      <c r="AO39" s="342">
        <v>-772</v>
      </c>
      <c r="AP39" s="342">
        <v>-115</v>
      </c>
      <c r="AQ39" s="343">
        <v>-4961</v>
      </c>
      <c r="AR39" s="344">
        <v>-97.7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541</v>
      </c>
      <c r="AL40" s="1225"/>
      <c r="AM40" s="1225"/>
      <c r="AN40" s="1226"/>
      <c r="AO40" s="342">
        <v>-394247</v>
      </c>
      <c r="AP40" s="342">
        <v>-58781</v>
      </c>
      <c r="AQ40" s="343">
        <v>-92273</v>
      </c>
      <c r="AR40" s="344">
        <v>-36.299999999999997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303</v>
      </c>
      <c r="AL41" s="1231"/>
      <c r="AM41" s="1231"/>
      <c r="AN41" s="1232"/>
      <c r="AO41" s="342">
        <v>177874</v>
      </c>
      <c r="AP41" s="342">
        <v>26521</v>
      </c>
      <c r="AQ41" s="343">
        <v>37889</v>
      </c>
      <c r="AR41" s="344">
        <v>-30</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510</v>
      </c>
      <c r="AN49" s="1219" t="s">
        <v>545</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1278552</v>
      </c>
      <c r="AN51" s="364">
        <v>186269</v>
      </c>
      <c r="AO51" s="365">
        <v>22.8</v>
      </c>
      <c r="AP51" s="366">
        <v>162193</v>
      </c>
      <c r="AQ51" s="367">
        <v>-7.7</v>
      </c>
      <c r="AR51" s="368">
        <v>30.5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811351</v>
      </c>
      <c r="AN52" s="372">
        <v>118204</v>
      </c>
      <c r="AO52" s="373">
        <v>24.3</v>
      </c>
      <c r="AP52" s="374">
        <v>79985</v>
      </c>
      <c r="AQ52" s="375">
        <v>-8.8000000000000007</v>
      </c>
      <c r="AR52" s="376">
        <v>33.1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700279</v>
      </c>
      <c r="AN53" s="364">
        <v>102680</v>
      </c>
      <c r="AO53" s="365">
        <v>-44.9</v>
      </c>
      <c r="AP53" s="366">
        <v>168868</v>
      </c>
      <c r="AQ53" s="367">
        <v>4.0999999999999996</v>
      </c>
      <c r="AR53" s="368">
        <v>-49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403670</v>
      </c>
      <c r="AN54" s="372">
        <v>59189</v>
      </c>
      <c r="AO54" s="373">
        <v>-49.9</v>
      </c>
      <c r="AP54" s="374">
        <v>79360</v>
      </c>
      <c r="AQ54" s="375">
        <v>-0.8</v>
      </c>
      <c r="AR54" s="376">
        <v>-49.1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1844244</v>
      </c>
      <c r="AN55" s="364">
        <v>272656</v>
      </c>
      <c r="AO55" s="365">
        <v>165.5</v>
      </c>
      <c r="AP55" s="366">
        <v>202870</v>
      </c>
      <c r="AQ55" s="367">
        <v>20.100000000000001</v>
      </c>
      <c r="AR55" s="368">
        <v>145.4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669789</v>
      </c>
      <c r="AN56" s="372">
        <v>99023</v>
      </c>
      <c r="AO56" s="373">
        <v>67.3</v>
      </c>
      <c r="AP56" s="374">
        <v>79735</v>
      </c>
      <c r="AQ56" s="375">
        <v>0.5</v>
      </c>
      <c r="AR56" s="376">
        <v>66.8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939363</v>
      </c>
      <c r="AN57" s="364">
        <v>139537</v>
      </c>
      <c r="AO57" s="365">
        <v>-48.8</v>
      </c>
      <c r="AP57" s="366">
        <v>167497</v>
      </c>
      <c r="AQ57" s="367">
        <v>-17.399999999999999</v>
      </c>
      <c r="AR57" s="368">
        <v>-31.4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486374</v>
      </c>
      <c r="AN58" s="372">
        <v>72248</v>
      </c>
      <c r="AO58" s="373">
        <v>-27</v>
      </c>
      <c r="AP58" s="374">
        <v>82571</v>
      </c>
      <c r="AQ58" s="375">
        <v>3.6</v>
      </c>
      <c r="AR58" s="376">
        <v>-30.6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873435</v>
      </c>
      <c r="AN59" s="364">
        <v>130227</v>
      </c>
      <c r="AO59" s="365">
        <v>-6.7</v>
      </c>
      <c r="AP59" s="366">
        <v>190274</v>
      </c>
      <c r="AQ59" s="367">
        <v>13.6</v>
      </c>
      <c r="AR59" s="368">
        <v>-20.3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427695</v>
      </c>
      <c r="AN60" s="372">
        <v>63768</v>
      </c>
      <c r="AO60" s="373">
        <v>-11.7</v>
      </c>
      <c r="AP60" s="374">
        <v>88584</v>
      </c>
      <c r="AQ60" s="375">
        <v>7.3</v>
      </c>
      <c r="AR60" s="376">
        <v>-19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1127175</v>
      </c>
      <c r="AN61" s="379">
        <v>166274</v>
      </c>
      <c r="AO61" s="380">
        <v>17.600000000000001</v>
      </c>
      <c r="AP61" s="381">
        <v>178340</v>
      </c>
      <c r="AQ61" s="382">
        <v>2.5</v>
      </c>
      <c r="AR61" s="368">
        <v>15.1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559776</v>
      </c>
      <c r="AN62" s="372">
        <v>82486</v>
      </c>
      <c r="AO62" s="373">
        <v>0.6</v>
      </c>
      <c r="AP62" s="374">
        <v>82047</v>
      </c>
      <c r="AQ62" s="375">
        <v>0.4</v>
      </c>
      <c r="AR62" s="376">
        <v>0.2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jIFJ1QCtOWeisY0b6bjR4ToghGvLiSf67JdxM3I3TccUN/AoQwfyHrBS+vtfnnLCzq4XrGQvg8L9YMuGw3gnw==" saltValue="l7qh5lb9F/7dKD5Z+Vw8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20" spans="125:125" ht="13.5" hidden="1" customHeight="1" x14ac:dyDescent="0.15"/>
    <row r="121" spans="125:125" ht="13.5" hidden="1" customHeight="1" x14ac:dyDescent="0.15">
      <c r="DU121" s="290"/>
    </row>
  </sheetData>
  <sheetProtection algorithmName="SHA-512" hashValue="tZp/uk5Ie6CMIoLgXWcuTdUwUdrWGce6hoqfmu9DLD7QEzQXN1F2C3ymE3i3bjJGLN7lFbol6/trO4XuoKlEqg==" saltValue="7uyQCnP2PzwJqPc3z+N4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sheetData>
  <sheetProtection algorithmName="SHA-512" hashValue="yJS1aKzQ7VgHQdTVcvgaJrCdqzzLGKukTMPSMRLn6uQzZfctxCjz+YRvDANhEaDCizv5PNwkAbYryIPt0wxQkg==" saltValue="o8FM+K/7xd7ypwf11ssu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2" t="s">
        <v>3</v>
      </c>
      <c r="D47" s="1242"/>
      <c r="E47" s="1243"/>
      <c r="F47" s="11">
        <v>45.3</v>
      </c>
      <c r="G47" s="12">
        <v>46.34</v>
      </c>
      <c r="H47" s="12">
        <v>47.04</v>
      </c>
      <c r="I47" s="12">
        <v>47.02</v>
      </c>
      <c r="J47" s="13">
        <v>46.74</v>
      </c>
    </row>
    <row r="48" spans="2:10" ht="57.75" customHeight="1" x14ac:dyDescent="0.15">
      <c r="B48" s="14"/>
      <c r="C48" s="1244" t="s">
        <v>4</v>
      </c>
      <c r="D48" s="1244"/>
      <c r="E48" s="1245"/>
      <c r="F48" s="15">
        <v>36.450000000000003</v>
      </c>
      <c r="G48" s="16">
        <v>28.9</v>
      </c>
      <c r="H48" s="16">
        <v>30.28</v>
      </c>
      <c r="I48" s="16">
        <v>29.58</v>
      </c>
      <c r="J48" s="17">
        <v>24.7</v>
      </c>
    </row>
    <row r="49" spans="2:10" ht="57.75" customHeight="1" thickBot="1" x14ac:dyDescent="0.2">
      <c r="B49" s="18"/>
      <c r="C49" s="1246" t="s">
        <v>5</v>
      </c>
      <c r="D49" s="1246"/>
      <c r="E49" s="1247"/>
      <c r="F49" s="19">
        <v>10.63</v>
      </c>
      <c r="G49" s="20" t="s">
        <v>566</v>
      </c>
      <c r="H49" s="20">
        <v>1.32</v>
      </c>
      <c r="I49" s="20" t="s">
        <v>567</v>
      </c>
      <c r="J49" s="21" t="s">
        <v>568</v>
      </c>
    </row>
    <row r="50" spans="2:10" ht="13.5" customHeight="1" x14ac:dyDescent="0.15"/>
  </sheetData>
  <sheetProtection algorithmName="SHA-512" hashValue="KSOl9BXmpevMsK7n/jEAWe5EkhmnovuJkEzHvB2ATn8agXYi03V5UugTLRQlRYAhrHdKMRspBIzB2ZOpmPHgZg==" saltValue="0hvXkAQOj4/qJ+QbjHS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2021-09-21T04:04:07Z</cp:lastPrinted>
  <dcterms:created xsi:type="dcterms:W3CDTF">2021-02-05T02:38:03Z</dcterms:created>
  <dcterms:modified xsi:type="dcterms:W3CDTF">2021-10-22T06:29:56Z</dcterms:modified>
  <cp:category/>
</cp:coreProperties>
</file>