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P23" i="12" l="1"/>
  <c r="AA23" i="12"/>
  <c r="V23" i="12"/>
  <c r="Q23" i="12"/>
  <c r="AU63" i="12"/>
  <c r="AP63" i="12"/>
  <c r="AU88" i="12"/>
  <c r="AP88" i="12"/>
  <c r="AF88"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BE34" i="10"/>
  <c r="BE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<sst xmlns="http://schemas.openxmlformats.org/spreadsheetml/2006/main" count="1237" uniqueCount="621">
  <si>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</si>
  <si>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</si>
  <si>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</si>
  <si>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</si>
  <si>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</si>
  <si>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</si>
  <si>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</si>
  <si>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</si>
  <si>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</si>
  <si>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</si>
  <si>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</si>
  <si>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</si>
  <si>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</si>
  <si>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</si>
  <si>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</si>
  <si>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</si>
  <si>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</si>
  <si>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</si>
  <si>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</si>
  <si>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</si>
  <si>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</si>
  <si>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</si>
  <si>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</si>
  <si>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</si>
  <si>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</si>
  <si>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</si>
  <si>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</si>
  <si>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</si>
  <si>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</si>
  <si>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</si>
  <si>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</si>
  <si>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</si>
  <si>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</si>
  <si>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</si>
  <si>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</si>
  <si>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</si>
  <si>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</si>
  <si>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</si>
  <si>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</si>
  <si>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</si>
  <si>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</si>
  <si>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</si>
  <si>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</si>
  <si>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</si>
  <si>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</si>
  <si>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</si>
  <si>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</si>
  <si>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</si>
  <si>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</si>
  <si>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</si>
  <si>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</si>
  <si>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</si>
  <si>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</si>
  <si>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</si>
  <si>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</si>
  <si>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</si>
  <si>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</si>
  <si>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</si>
  <si>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</si>
  <si>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</si>
  <si>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</si>
  <si>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</si>
  <si>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</si>
  <si>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</si>
  <si>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</si>
  <si>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</si>
  <si>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</si>
  <si>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</si>
  <si>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</si>
  <si>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</si>
  <si>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</si>
  <si>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</si>
  <si>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</si>
  <si>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</si>
  <si>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</si>
  <si>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</si>
  <si>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</si>
  <si>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</si>
  <si>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</si>
  <si>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</si>
  <si>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</si>
  <si>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</si>
  <si>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</si>
  <si>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</si>
  <si>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</si>
  <si>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</si>
  <si>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</si>
  <si>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</si>
  <si>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</si>
  <si>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</si>
  <si>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</si>
  <si>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</si>
  <si>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</si>
  <si>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</si>
  <si>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</si>
  <si>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</si>
  <si>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</si>
  <si>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喬木村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</si>
  <si>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</si>
  <si>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</si>
  <si>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</si>
  <si>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</si>
  <si>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</si>
  <si>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</si>
  <si>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</si>
  <si>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</si>
  <si>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</si>
  <si>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</si>
  <si>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</si>
  <si>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</si>
  <si>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</si>
  <si>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</si>
  <si>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</si>
  <si>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</si>
  <si>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</si>
  <si>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</si>
  <si>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</si>
  <si>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</si>
  <si>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</si>
  <si>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</si>
  <si>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</si>
  <si>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</si>
  <si>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</si>
  <si>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</si>
  <si>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</si>
  <si>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</si>
  <si>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</si>
  <si>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</si>
  <si>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</si>
  <si>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</si>
  <si>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</si>
  <si>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</si>
  <si>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</si>
  <si>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</si>
  <si>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</si>
  <si>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</si>
  <si>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</si>
  <si>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</si>
  <si>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</si>
  <si>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</si>
  <si>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</si>
  <si>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</si>
  <si>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</si>
  <si>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</si>
  <si>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</si>
  <si>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</si>
  <si>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</si>
  <si>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</si>
  <si>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</si>
  <si>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</si>
  <si>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</si>
  <si>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</si>
  <si>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</si>
  <si>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</si>
  <si>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</si>
  <si>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</si>
  <si>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</si>
  <si>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</si>
  <si>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</si>
  <si>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</si>
  <si>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</si>
  <si>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</si>
  <si>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</si>
  <si>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</si>
  <si>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</si>
  <si>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</si>
  <si>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</si>
  <si>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</si>
  <si>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</si>
  <si>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</si>
  <si>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</si>
  <si>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</si>
  <si>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</si>
  <si>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</si>
  <si>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</si>
  <si>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</si>
  <si>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</si>
  <si>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</si>
  <si>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</si>
  <si>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</si>
  <si>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</si>
  <si>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</si>
  <si>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</si>
  <si>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</si>
  <si>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</si>
  <si>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</si>
  <si>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</si>
  <si>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</si>
  <si>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</si>
  <si>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</si>
  <si>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</si>
  <si>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</si>
  <si>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</si>
  <si>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</si>
  <si>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</si>
  <si>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</si>
  <si>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</si>
  <si>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</si>
  <si>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</si>
  <si>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</si>
  <si>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</si>
  <si>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</si>
  <si>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</si>
  <si>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</si>
  <si>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</si>
  <si>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</si>
  <si>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</si>
  <si>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</si>
  <si>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</si>
  <si>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</si>
  <si>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</si>
  <si>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</si>
  <si>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</si>
  <si>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長野県喬木村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</si>
  <si>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</si>
  <si>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</si>
  <si>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</si>
  <si>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</si>
  <si>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</si>
  <si>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</si>
  <si>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</si>
  <si>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</si>
  <si>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</si>
  <si>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</si>
  <si>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</si>
  <si>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</si>
  <si>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</si>
  <si>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</si>
  <si>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</si>
  <si>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</si>
  <si>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</si>
  <si>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</si>
  <si>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</si>
  <si>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</si>
  <si>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</si>
  <si>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</si>
  <si>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</si>
  <si>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</si>
  <si>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</si>
  <si>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</si>
  <si>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</si>
  <si>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</si>
  <si>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</si>
  <si>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</si>
  <si>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</si>
  <si>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</si>
  <si>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</si>
  <si>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</si>
  <si>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</si>
  <si>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</si>
  <si>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</si>
  <si>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</si>
  <si>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</si>
  <si>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</si>
  <si>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</si>
  <si>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</si>
  <si>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</si>
  <si>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</si>
  <si>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</si>
  <si>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</si>
  <si>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</si>
  <si>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</si>
  <si>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</si>
  <si>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</si>
  <si>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</si>
  <si>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</si>
  <si>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</si>
  <si>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</si>
  <si>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</si>
  <si>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</si>
  <si>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</si>
  <si>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</si>
  <si>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</si>
  <si>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</si>
  <si>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</si>
  <si>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</si>
  <si>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</si>
  <si>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</si>
  <si>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</si>
  <si>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</si>
  <si>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</si>
  <si>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</si>
  <si>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</si>
  <si>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</si>
  <si>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</si>
  <si>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</si>
  <si>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</si>
  <si>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</si>
  <si>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</si>
  <si>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</si>
  <si>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</si>
  <si>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</si>
  <si>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</si>
  <si>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</si>
  <si>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</si>
  <si>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</si>
  <si>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</si>
  <si>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</si>
  <si>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</si>
  <si>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</si>
  <si>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</si>
  <si>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</si>
  <si>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</si>
  <si>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</si>
  <si>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</si>
  <si>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</si>
  <si>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</si>
  <si>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</si>
  <si>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</si>
  <si>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</si>
  <si>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</si>
  <si>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</si>
  <si>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</si>
  <si>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</si>
  <si>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</si>
  <si>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</si>
  <si>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</si>
  <si>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</si>
  <si>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</si>
  <si>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</si>
  <si>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</si>
  <si>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</si>
  <si>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</si>
  <si>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</si>
  <si>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</si>
  <si>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</si>
  <si>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</si>
  <si>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</si>
  <si>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</si>
  <si>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</si>
  <si>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</si>
  <si>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</si>
  <si>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</si>
  <si>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</si>
  <si>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</si>
  <si>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</si>
  <si>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</si>
  <si>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</si>
  <si>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</si>
  <si>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</si>
  <si>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</si>
  <si>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</si>
  <si>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</si>
  <si>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</si>
  <si>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</si>
  <si>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</si>
  <si>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</si>
  <si>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</si>
  <si>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</si>
  <si>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</si>
  <si>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</si>
  <si>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</si>
  <si>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</si>
  <si>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</si>
  <si>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</si>
  <si>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</si>
  <si>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</si>
  <si>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</si>
  <si>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</si>
  <si>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</si>
  <si>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</si>
  <si>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</si>
  <si>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</si>
  <si>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</si>
  <si>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長野県喬木村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</si>
  <si>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</si>
  <si>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</si>
  <si>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</si>
  <si>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</si>
  <si>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</si>
  <si>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</si>
  <si>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</si>
  <si>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</si>
  <si>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</si>
  <si>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</si>
  <si>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</si>
  <si>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</si>
  <si>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</si>
  <si>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</si>
  <si>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</si>
  <si>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</si>
  <si>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</si>
  <si>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</si>
  <si>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</si>
  <si>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</si>
  <si>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</si>
  <si>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</si>
  <si>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</si>
  <si>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</si>
  <si>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</si>
  <si>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</si>
  <si>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</si>
  <si>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</si>
  <si>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</si>
  <si>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</si>
  <si>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</si>
  <si>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</si>
  <si>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</si>
  <si>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</si>
  <si>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喬木村国民健康保険特別会計</t>
    <phoneticPr fontId="5"/>
  </si>
  <si>
    <t>喬木村介護保険特別会計</t>
    <phoneticPr fontId="5"/>
  </si>
  <si>
    <t>喬木村後期高齢者医療特別会計</t>
    <phoneticPr fontId="5"/>
  </si>
  <si>
    <t>喬木村介護サービス事業会計</t>
    <phoneticPr fontId="5"/>
  </si>
  <si>
    <t>-</t>
    <phoneticPr fontId="5"/>
  </si>
  <si>
    <t>喬木村水道事業会計</t>
    <phoneticPr fontId="5"/>
  </si>
  <si>
    <t>法適用企業</t>
    <phoneticPr fontId="5"/>
  </si>
  <si>
    <t>喬木村下水道特別会計</t>
    <phoneticPr fontId="5"/>
  </si>
  <si>
    <t>法非適用企業</t>
    <phoneticPr fontId="5"/>
  </si>
  <si>
    <t>喬木村農業集落排水特別会計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</si>
  <si>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</si>
  <si>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</si>
  <si>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</si>
  <si>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</si>
  <si>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</si>
  <si>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</si>
  <si>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</si>
  <si>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</si>
  <si>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</si>
  <si>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</si>
  <si>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</si>
  <si>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</si>
  <si>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</si>
  <si>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</si>
  <si>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</si>
  <si>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</si>
  <si>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</si>
  <si>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</si>
  <si>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</si>
  <si>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</si>
  <si>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</si>
  <si>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</si>
  <si>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</si>
  <si>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</si>
  <si>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</si>
  <si>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</si>
  <si>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</si>
  <si>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</si>
  <si>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</si>
  <si>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</si>
  <si>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</si>
  <si>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</si>
  <si>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</si>
  <si>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</si>
  <si>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</si>
  <si>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</si>
  <si>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</si>
  <si>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</si>
  <si>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</si>
  <si>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</si>
  <si>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</si>
  <si>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</si>
  <si>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</si>
  <si>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</si>
  <si>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</si>
  <si>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</si>
  <si>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</si>
  <si>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</si>
  <si>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</si>
  <si>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</si>
  <si>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</si>
  <si>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</si>
  <si>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</si>
  <si>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</si>
  <si>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</si>
  <si>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</si>
  <si>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喬木村水道事業会計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</si>
  <si>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</si>
  <si>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喬木村農業集落排水特別会計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</si>
  <si>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</si>
  <si>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</si>
  <si>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</si>
  <si>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</si>
  <si>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</si>
  <si>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</si>
  <si>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</si>
  <si>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</si>
  <si>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</si>
  <si>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</si>
  <si>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</si>
  <si>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</si>
  <si>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</si>
  <si>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</si>
  <si>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</si>
  <si>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</si>
  <si>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</si>
  <si>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</si>
  <si>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</si>
  <si>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</si>
  <si>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</si>
  <si>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</si>
  <si>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</si>
  <si>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</si>
  <si>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</si>
  <si>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</si>
  <si>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</si>
  <si>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</si>
  <si>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</si>
  <si>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</si>
  <si>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</si>
  <si>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</si>
  <si>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</si>
  <si>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</si>
  <si>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</si>
  <si>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</si>
  <si>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</si>
  <si>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</si>
  <si>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</si>
  <si>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</si>
  <si>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</si>
  <si>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</si>
  <si>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</si>
  <si>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</si>
  <si>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</si>
  <si>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</si>
  <si>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</si>
  <si>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</si>
  <si>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</si>
  <si>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</si>
  <si>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</si>
  <si>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</si>
  <si>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</si>
  <si>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</si>
  <si>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</si>
  <si>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</si>
  <si>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</si>
  <si>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</si>
  <si>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</si>
  <si>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</si>
  <si>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</si>
  <si>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</si>
  <si>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</si>
  <si>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</si>
  <si>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</si>
  <si>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</si>
  <si>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</si>
  <si>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</si>
  <si>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</si>
  <si>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</si>
  <si>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</si>
  <si>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</si>
  <si>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</si>
  <si>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</si>
  <si>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</si>
  <si>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</si>
  <si>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</si>
  <si>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</si>
  <si>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</si>
  <si>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</si>
  <si>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</si>
  <si>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</si>
  <si>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</si>
  <si>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</si>
  <si>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</si>
  <si>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10.86</t>
  </si>
  <si>
    <t>▲ 19.55</t>
  </si>
  <si>
    <t>▲ 10.82</t>
  </si>
  <si>
    <t>喬木村水道事業会計</t>
  </si>
  <si>
    <t>一般会計</t>
  </si>
  <si>
    <t>喬木村下水道特別会計</t>
  </si>
  <si>
    <t>喬木村介護保険特別会計</t>
  </si>
  <si>
    <t>喬木村国民健康保険特別会計</t>
  </si>
  <si>
    <t>喬木村農業集落排水特別会計</t>
  </si>
  <si>
    <t>喬木村後期高齢者医療特別会計</t>
  </si>
  <si>
    <t>喬木村介護サービス事業会計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</si>
  <si>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</si>
  <si>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</si>
  <si>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</si>
  <si>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</si>
  <si>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</si>
  <si>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</si>
  <si>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</si>
  <si>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</si>
  <si>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</si>
  <si>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</si>
  <si>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</si>
  <si>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</si>
  <si>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</si>
  <si>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リニア・三遠南信自動車道関連活性化基金</t>
    <rPh sb="4" eb="6">
      <t>サンエン</t>
    </rPh>
    <rPh sb="6" eb="8">
      <t>ナンシン</t>
    </rPh>
    <rPh sb="8" eb="11">
      <t>ジドウシャ</t>
    </rPh>
    <rPh sb="11" eb="12">
      <t>ドウ</t>
    </rPh>
    <rPh sb="12" eb="14">
      <t>カンレン</t>
    </rPh>
    <rPh sb="14" eb="17">
      <t>カッセイカ</t>
    </rPh>
    <rPh sb="17" eb="19">
      <t>キキン</t>
    </rPh>
    <phoneticPr fontId="11"/>
  </si>
  <si>
    <t>福祉基金</t>
    <rPh sb="0" eb="2">
      <t>フクシ</t>
    </rPh>
    <rPh sb="2" eb="4">
      <t>キキン</t>
    </rPh>
    <phoneticPr fontId="11"/>
  </si>
  <si>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</si>
  <si>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</si>
  <si>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</si>
  <si>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</si>
  <si>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</si>
  <si>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</si>
  <si>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</si>
  <si>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</si>
  <si>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</si>
  <si>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</si>
  <si>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</si>
  <si>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</si>
  <si>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</si>
  <si>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</si>
  <si>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t>
    <phoneticPr fontId="38"/>
  </si>
  <si>
    <t>-</t>
    <phoneticPr fontId="2"/>
  </si>
  <si>
    <t>-</t>
    <phoneticPr fontId="38"/>
  </si>
  <si>
    <t>-</t>
    <phoneticPr fontId="40"/>
  </si>
  <si>
    <t>-</t>
    <phoneticPr fontId="40"/>
  </si>
  <si>
    <t>-</t>
    <phoneticPr fontId="40"/>
  </si>
  <si>
    <t>下伊那北部総合事務組合（一般会計）</t>
  </si>
  <si>
    <t>-</t>
    <phoneticPr fontId="2"/>
  </si>
  <si>
    <t>下伊那北部総合事務組合（特別会計）</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</si>
  <si>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</si>
  <si>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</si>
  <si>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</si>
  <si>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</si>
  <si>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</si>
  <si>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</si>
  <si>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</si>
  <si>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</si>
  <si>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</si>
  <si>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</si>
  <si>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</si>
  <si>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</si>
  <si>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</si>
  <si>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</si>
  <si>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</si>
  <si>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</si>
  <si>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</si>
  <si>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実質公債費比率は類似団体と比較して高いものの、将来負担比率は発生していない。今後、保育園の建設等大型事業を予定しているので、交付税措置率等考慮して慎重に発行していきたい。</t>
    <rPh sb="13" eb="15">
      <t>ヒカク</t>
    </rPh>
    <rPh sb="23" eb="25">
      <t>ショウライ</t>
    </rPh>
    <rPh sb="25" eb="27">
      <t>フタン</t>
    </rPh>
    <rPh sb="27" eb="29">
      <t>ヒリツ</t>
    </rPh>
    <rPh sb="30" eb="32">
      <t>ハッセイ</t>
    </rPh>
    <rPh sb="38" eb="40">
      <t>コンゴ</t>
    </rPh>
    <rPh sb="41" eb="44">
      <t>ホイクエン</t>
    </rPh>
    <rPh sb="45" eb="47">
      <t>ケンセツ</t>
    </rPh>
    <rPh sb="47" eb="48">
      <t>トウ</t>
    </rPh>
    <rPh sb="48" eb="50">
      <t>オオガタ</t>
    </rPh>
    <rPh sb="50" eb="52">
      <t>ジギョウ</t>
    </rPh>
    <rPh sb="53" eb="55">
      <t>ヨテイ</t>
    </rPh>
    <rPh sb="62" eb="65">
      <t>コウフゼイ</t>
    </rPh>
    <rPh sb="65" eb="67">
      <t>ソチ</t>
    </rPh>
    <rPh sb="67" eb="68">
      <t>リツ</t>
    </rPh>
    <rPh sb="68" eb="69">
      <t>トウ</t>
    </rPh>
    <rPh sb="69" eb="71">
      <t>コウリョ</t>
    </rPh>
    <rPh sb="73" eb="75">
      <t>シンチョウ</t>
    </rPh>
    <rPh sb="76" eb="78">
      <t>ハッコウ</t>
    </rPh>
    <phoneticPr fontId="5"/>
  </si>
  <si>
    <t>将来負担比率は発生していないが、有形固定資産減価償却率は類似団体を上回っている。計画的に施設の更新・改修等を図る必要がある。</t>
    <rPh sb="0" eb="2">
      <t>ショウライ</t>
    </rPh>
    <rPh sb="2" eb="4">
      <t>フタン</t>
    </rPh>
    <rPh sb="4" eb="6">
      <t>ヒリツ</t>
    </rPh>
    <rPh sb="7" eb="9">
      <t>ハッセイ</t>
    </rPh>
    <rPh sb="16" eb="18">
      <t>ユウケイ</t>
    </rPh>
    <rPh sb="18" eb="22">
      <t>コテイシサン</t>
    </rPh>
    <rPh sb="22" eb="24">
      <t>ゲンカ</t>
    </rPh>
    <rPh sb="24" eb="26">
      <t>ショウキャク</t>
    </rPh>
    <rPh sb="26" eb="27">
      <t>リツ</t>
    </rPh>
    <rPh sb="28" eb="30">
      <t>ルイジ</t>
    </rPh>
    <rPh sb="30" eb="32">
      <t>ダンタイ</t>
    </rPh>
    <rPh sb="33" eb="35">
      <t>ウワマワ</t>
    </rPh>
    <rPh sb="40" eb="43">
      <t>ケイカクテキ</t>
    </rPh>
    <rPh sb="44" eb="46">
      <t>シセツ</t>
    </rPh>
    <rPh sb="47" eb="49">
      <t>コウシン</t>
    </rPh>
    <rPh sb="50" eb="52">
      <t>カイシュウ</t>
    </rPh>
    <rPh sb="52" eb="53">
      <t>トウ</t>
    </rPh>
    <rPh sb="54" eb="55">
      <t>ハカ</t>
    </rPh>
    <rPh sb="56" eb="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</si>
</sst>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4"/>
      <color rgb="FFFF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2"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2"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3"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41" fillId="0" borderId="116"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6A55-4FF1-BDB3-2AABB928F3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118930</c:v>
                </c:pt>
                <c:pt idx="1">
                  <c:v>93379</c:v>
                </c:pt>
                <c:pt idx="2">
                  <c:v>107249</c:v>
                </c:pt>
                <c:pt idx="3">
                  <c:v>109750</c:v>
                </c:pt>
                <c:pt idx="4">
                  <c:v>93172</c:v>
                </c:pt>
              </c:numCache>
            </c:numRef>
          </c:val>
          <c:smooth val="0"/>
          <c:extLst>
            <c:ext xmlns:c16="http://schemas.microsoft.com/office/drawing/2014/chart" uri="{C3380CC4-5D6E-409C-BE32-E72D297353CC}">
              <c16:uniqueId val="{00000001-6A55-4FF1-BDB3-2AABB928F3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9.0399999999999991</c:v>
                </c:pt>
                <c:pt idx="1">
                  <c:v>20.440000000000001</c:v>
                </c:pt>
                <c:pt idx="2">
                  <c:v>7.21</c:v>
                </c:pt>
                <c:pt idx="3">
                  <c:v>5.42</c:v>
                </c:pt>
                <c:pt idx="4">
                  <c:v>6.39</c:v>
                </c:pt>
              </c:numCache>
            </c:numRef>
          </c:val>
          <c:extLst>
            <c:ext xmlns:c16="http://schemas.microsoft.com/office/drawing/2014/chart" uri="{C3380CC4-5D6E-409C-BE32-E72D297353CC}">
              <c16:uniqueId val="{00000000-7AC3-4B48-BC81-D3809E2B51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40.49</c:v>
                </c:pt>
                <c:pt idx="1">
                  <c:v>39.54</c:v>
                </c:pt>
                <c:pt idx="2">
                  <c:v>34.08</c:v>
                </c:pt>
                <c:pt idx="3">
                  <c:v>25.32</c:v>
                </c:pt>
                <c:pt idx="4">
                  <c:v>25.53</c:v>
                </c:pt>
              </c:numCache>
            </c:numRef>
          </c:val>
          <c:extLst>
            <c:ext xmlns:c16="http://schemas.microsoft.com/office/drawing/2014/chart" uri="{C3380CC4-5D6E-409C-BE32-E72D297353CC}">
              <c16:uniqueId val="{00000001-7AC3-4B48-BC81-D3809E2B51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-10.86</c:v>
                </c:pt>
                <c:pt idx="1">
                  <c:v>11.79</c:v>
                </c:pt>
                <c:pt idx="2">
                  <c:v>-19.55</c:v>
                </c:pt>
                <c:pt idx="3">
                  <c:v>-10.82</c:v>
                </c:pt>
                <c:pt idx="4">
                  <c:v>0.99</c:v>
                </c:pt>
              </c:numCache>
            </c:numRef>
          </c:val>
          <c:smooth val="0"/>
          <c:extLst>
            <c:ext xmlns:c16="http://schemas.microsoft.com/office/drawing/2014/chart" uri="{C3380CC4-5D6E-409C-BE32-E72D297353CC}">
              <c16:uniqueId val="{00000002-7AC3-4B48-BC81-D3809E2B51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0.68</c:v>
                </c:pt>
                <c:pt idx="2">
                  <c:v>#N/A</c:v>
                </c:pt>
                <c:pt idx="3">
                  <c:v>1.31</c:v>
                </c:pt>
                <c:pt idx="4">
                  <c:v>#N/A</c:v>
                </c:pt>
                <c:pt idx="5">
                  <c:v>1.81</c:v>
                </c:pt>
                <c:pt idx="6">
                  <c:v>0</c:v>
                </c:pt>
                <c:pt idx="7">
                  <c:v>0</c:v>
                </c:pt>
                <c:pt idx="8">
                  <c:v>0</c:v>
                </c:pt>
                <c:pt idx="9">
                  <c:v>0</c:v>
                </c:pt>
              </c:numCache>
            </c:numRef>
          </c:val>
          <c:extLst>
            <c:ext xmlns:c16="http://schemas.microsoft.com/office/drawing/2014/chart" uri="{C3380CC4-5D6E-409C-BE32-E72D297353CC}">
              <c16:uniqueId val="{00000000-90D9-4763-9537-F0D909313A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D9-4763-9537-F0D909313A5B}"/>
            </c:ext>
          </c:extLst>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0D9-4763-9537-F0D909313A5B}"/>
            </c:ext>
          </c:extLst>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0D9-4763-9537-F0D909313A5B}"/>
            </c:ext>
          </c:extLst>
        </c:ser>
        <c:ser>
          <c:idx val="4"/>
          <c:order val="4"/>
          <c:tx>
            <c:strRef>
              <c:f>データシート!$A$31</c:f>
              <c:strCache>
                <c:ptCount val="1"/>
                <c:pt idx="0">
                  <c:v>喬木村農業集落排水特別会計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0.22</c:v>
                </c:pt>
                <c:pt idx="2">
                  <c:v>#N/A</c:v>
                </c:pt>
                <c:pt idx="3">
                  <c:v>0.09</c:v>
                </c:pt>
                <c:pt idx="4">
                  <c:v>#N/A</c:v>
                </c:pt>
                <c:pt idx="5">
                  <c:v>0.25</c:v>
                </c:pt>
                <c:pt idx="6">
                  <c:v>#N/A</c:v>
                </c:pt>
                <c:pt idx="7">
                  <c:v>0.26</c:v>
                </c:pt>
                <c:pt idx="8">
                  <c:v>#N/A</c:v>
                </c:pt>
                <c:pt idx="9">
                  <c:v>0.65</c:v>
                </c:pt>
              </c:numCache>
            </c:numRef>
          </c:val>
          <c:extLst>
            <c:ext xmlns:c16="http://schemas.microsoft.com/office/drawing/2014/chart" uri="{C3380CC4-5D6E-409C-BE32-E72D297353CC}">
              <c16:uniqueId val="{00000004-90D9-4763-9537-F0D909313A5B}"/>
            </c:ext>
          </c:extLst>
        </c:ser>
        <c:ser>
          <c:idx val="5"/>
          <c:order val="5"/>
          <c:tx>
            <c:strRef>
              <c:f>データシート!$A$32</c:f>
              <c:strCache>
                <c:ptCount val="1"/>
                <c:pt idx="0">
                  <c:v>喬木村国民健康保険特別会計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1.06</c:v>
                </c:pt>
                <c:pt idx="2">
                  <c:v>#N/A</c:v>
                </c:pt>
                <c:pt idx="3">
                  <c:v>0.81</c:v>
                </c:pt>
                <c:pt idx="4">
                  <c:v>#N/A</c:v>
                </c:pt>
                <c:pt idx="5">
                  <c:v>1.78</c:v>
                </c:pt>
                <c:pt idx="6">
                  <c:v>#N/A</c:v>
                </c:pt>
                <c:pt idx="7">
                  <c:v>0.85</c:v>
                </c:pt>
                <c:pt idx="8">
                  <c:v>#N/A</c:v>
                </c:pt>
                <c:pt idx="9">
                  <c:v>0.69</c:v>
                </c:pt>
              </c:numCache>
            </c:numRef>
          </c:val>
          <c:extLst>
            <c:ext xmlns:c16="http://schemas.microsoft.com/office/drawing/2014/chart" uri="{C3380CC4-5D6E-409C-BE32-E72D297353CC}">
              <c16:uniqueId val="{00000005-90D9-4763-9537-F0D909313A5B}"/>
            </c:ext>
          </c:extLst>
        </c:ser>
        <c:ser>
          <c:idx val="6"/>
          <c:order val="6"/>
          <c:tx>
            <c:strRef>
              <c:f>データシート!$A$33</c:f>
              <c:strCache>
                <c:ptCount val="1"/>
                <c:pt idx="0">
                  <c:v>喬木村介護保険特別会計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0.49</c:v>
                </c:pt>
                <c:pt idx="2">
                  <c:v>#N/A</c:v>
                </c:pt>
                <c:pt idx="3">
                  <c:v>0.4</c:v>
                </c:pt>
                <c:pt idx="4">
                  <c:v>#N/A</c:v>
                </c:pt>
                <c:pt idx="5">
                  <c:v>0.53</c:v>
                </c:pt>
                <c:pt idx="6">
                  <c:v>#N/A</c:v>
                </c:pt>
                <c:pt idx="7">
                  <c:v>1.01</c:v>
                </c:pt>
                <c:pt idx="8">
                  <c:v>#N/A</c:v>
                </c:pt>
                <c:pt idx="9">
                  <c:v>0.7</c:v>
                </c:pt>
              </c:numCache>
            </c:numRef>
          </c:val>
          <c:extLst>
            <c:ext xmlns:c16="http://schemas.microsoft.com/office/drawing/2014/chart" uri="{C3380CC4-5D6E-409C-BE32-E72D297353CC}">
              <c16:uniqueId val="{00000006-90D9-4763-9537-F0D909313A5B}"/>
            </c:ext>
          </c:extLst>
        </c:ser>
        <c:ser>
          <c:idx val="7"/>
          <c:order val="7"/>
          <c:tx>
            <c:strRef>
              <c:f>データシート!$A$34</c:f>
              <c:strCache>
                <c:ptCount val="1"/>
                <c:pt idx="0">
                  <c:v>喬木村下水道特別会計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c:v>
                </c:pt>
                <c:pt idx="2">
                  <c:v>#N/A</c:v>
                </c:pt>
                <c:pt idx="3">
                  <c:v>1.71</c:v>
                </c:pt>
                <c:pt idx="4">
                  <c:v>#N/A</c:v>
                </c:pt>
                <c:pt idx="5">
                  <c:v>1.75</c:v>
                </c:pt>
                <c:pt idx="6">
                  <c:v>#N/A</c:v>
                </c:pt>
                <c:pt idx="7">
                  <c:v>1.82</c:v>
                </c:pt>
                <c:pt idx="8">
                  <c:v>#N/A</c:v>
                </c:pt>
                <c:pt idx="9">
                  <c:v>2.81</c:v>
                </c:pt>
              </c:numCache>
            </c:numRef>
          </c:val>
          <c:extLst>
            <c:ext xmlns:c16="http://schemas.microsoft.com/office/drawing/2014/chart" uri="{C3380CC4-5D6E-409C-BE32-E72D297353CC}">
              <c16:uniqueId val="{00000007-90D9-4763-9537-F0D909313A5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9.0399999999999991</c:v>
                </c:pt>
                <c:pt idx="2">
                  <c:v>#N/A</c:v>
                </c:pt>
                <c:pt idx="3">
                  <c:v>20.440000000000001</c:v>
                </c:pt>
                <c:pt idx="4">
                  <c:v>#N/A</c:v>
                </c:pt>
                <c:pt idx="5">
                  <c:v>7.21</c:v>
                </c:pt>
                <c:pt idx="6">
                  <c:v>#N/A</c:v>
                </c:pt>
                <c:pt idx="7">
                  <c:v>5.41</c:v>
                </c:pt>
                <c:pt idx="8">
                  <c:v>#N/A</c:v>
                </c:pt>
                <c:pt idx="9">
                  <c:v>6.39</c:v>
                </c:pt>
              </c:numCache>
            </c:numRef>
          </c:val>
          <c:extLst>
            <c:ext xmlns:c16="http://schemas.microsoft.com/office/drawing/2014/chart" uri="{C3380CC4-5D6E-409C-BE32-E72D297353CC}">
              <c16:uniqueId val="{00000008-90D9-4763-9537-F0D909313A5B}"/>
            </c:ext>
          </c:extLst>
        </c:ser>
        <c:ser>
          <c:idx val="9"/>
          <c:order val="9"/>
          <c:tx>
            <c:strRef>
              <c:f>データシート!$A$36</c:f>
              <c:strCache>
                <c:ptCount val="1"/>
                <c:pt idx="0">
                  <c:v>喬木村水道事業会計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8.6199999999999992</c:v>
                </c:pt>
                <c:pt idx="8">
                  <c:v>#N/A</c:v>
                </c:pt>
                <c:pt idx="9">
                  <c:v>10.39</c:v>
                </c:pt>
              </c:numCache>
            </c:numRef>
          </c:val>
          <c:extLst>
            <c:ext xmlns:c16="http://schemas.microsoft.com/office/drawing/2014/chart" uri="{C3380CC4-5D6E-409C-BE32-E72D297353CC}">
              <c16:uniqueId val="{00000009-90D9-4763-9537-F0D909313A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390</c:v>
                </c:pt>
                <c:pt idx="5">
                  <c:v>381</c:v>
                </c:pt>
                <c:pt idx="8">
                  <c:v>367</c:v>
                </c:pt>
                <c:pt idx="11">
                  <c:v>373</c:v>
                </c:pt>
                <c:pt idx="14">
                  <c:v>358</c:v>
                </c:pt>
              </c:numCache>
            </c:numRef>
          </c:val>
          <c:extLst>
            <c:ext xmlns:c16="http://schemas.microsoft.com/office/drawing/2014/chart" uri="{C3380CC4-5D6E-409C-BE32-E72D297353CC}">
              <c16:uniqueId val="{00000000-2981-44F5-BC2F-1455E4777E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81-44F5-BC2F-1455E4777E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981-44F5-BC2F-1455E4777E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c:v>
                </c:pt>
                <c:pt idx="3">
                  <c:v>7</c:v>
                </c:pt>
                <c:pt idx="6">
                  <c:v>7</c:v>
                </c:pt>
                <c:pt idx="9">
                  <c:v>5</c:v>
                </c:pt>
                <c:pt idx="12">
                  <c:v>0</c:v>
                </c:pt>
              </c:numCache>
            </c:numRef>
          </c:val>
          <c:extLst>
            <c:ext xmlns:c16="http://schemas.microsoft.com/office/drawing/2014/chart" uri="{C3380CC4-5D6E-409C-BE32-E72D297353CC}">
              <c16:uniqueId val="{00000003-2981-44F5-BC2F-1455E4777E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221</c:v>
                </c:pt>
                <c:pt idx="3">
                  <c:v>219</c:v>
                </c:pt>
                <c:pt idx="6">
                  <c:v>208</c:v>
                </c:pt>
                <c:pt idx="9">
                  <c:v>205</c:v>
                </c:pt>
                <c:pt idx="12">
                  <c:v>2</c:v>
                </c:pt>
              </c:numCache>
            </c:numRef>
          </c:val>
          <c:extLst>
            <c:ext xmlns:c16="http://schemas.microsoft.com/office/drawing/2014/chart" uri="{C3380CC4-5D6E-409C-BE32-E72D297353CC}">
              <c16:uniqueId val="{00000004-2981-44F5-BC2F-1455E4777E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205</c:v>
                </c:pt>
              </c:numCache>
            </c:numRef>
          </c:val>
          <c:extLst>
            <c:ext xmlns:c16="http://schemas.microsoft.com/office/drawing/2014/chart" uri="{C3380CC4-5D6E-409C-BE32-E72D297353CC}">
              <c16:uniqueId val="{00000005-2981-44F5-BC2F-1455E4777E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81-44F5-BC2F-1455E4777E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286</c:v>
                </c:pt>
                <c:pt idx="3">
                  <c:v>305</c:v>
                </c:pt>
                <c:pt idx="6">
                  <c:v>357</c:v>
                </c:pt>
                <c:pt idx="9">
                  <c:v>363</c:v>
                </c:pt>
                <c:pt idx="12">
                  <c:v>295</c:v>
                </c:pt>
              </c:numCache>
            </c:numRef>
          </c:val>
          <c:extLst>
            <c:ext xmlns:c16="http://schemas.microsoft.com/office/drawing/2014/chart" uri="{C3380CC4-5D6E-409C-BE32-E72D297353CC}">
              <c16:uniqueId val="{00000007-2981-44F5-BC2F-1455E4777E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123</c:v>
                </c:pt>
                <c:pt idx="2">
                  <c:v>#N/A</c:v>
                </c:pt>
                <c:pt idx="3">
                  <c:v>#N/A</c:v>
                </c:pt>
                <c:pt idx="4">
                  <c:v>150</c:v>
                </c:pt>
                <c:pt idx="5">
                  <c:v>#N/A</c:v>
                </c:pt>
                <c:pt idx="6">
                  <c:v>#N/A</c:v>
                </c:pt>
                <c:pt idx="7">
                  <c:v>205</c:v>
                </c:pt>
                <c:pt idx="8">
                  <c:v>#N/A</c:v>
                </c:pt>
                <c:pt idx="9">
                  <c:v>#N/A</c:v>
                </c:pt>
                <c:pt idx="10">
                  <c:v>200</c:v>
                </c:pt>
                <c:pt idx="11">
                  <c:v>#N/A</c:v>
                </c:pt>
                <c:pt idx="12">
                  <c:v>#N/A</c:v>
                </c:pt>
                <c:pt idx="13">
                  <c:v>144</c:v>
                </c:pt>
                <c:pt idx="14">
                  <c:v>#N/A</c:v>
                </c:pt>
              </c:numCache>
            </c:numRef>
          </c:val>
          <c:smooth val="0"/>
          <c:extLst>
            <c:ext xmlns:c16="http://schemas.microsoft.com/office/drawing/2014/chart" uri="{C3380CC4-5D6E-409C-BE32-E72D297353CC}">
              <c16:uniqueId val="{00000008-2981-44F5-BC2F-1455E4777E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2922</c:v>
                </c:pt>
                <c:pt idx="5">
                  <c:v>2885</c:v>
                </c:pt>
                <c:pt idx="8">
                  <c:v>3618</c:v>
                </c:pt>
                <c:pt idx="11">
                  <c:v>3409</c:v>
                </c:pt>
                <c:pt idx="14">
                  <c:v>3276</c:v>
                </c:pt>
              </c:numCache>
            </c:numRef>
          </c:val>
          <c:extLst>
            <c:ext xmlns:c16="http://schemas.microsoft.com/office/drawing/2014/chart" uri="{C3380CC4-5D6E-409C-BE32-E72D297353CC}">
              <c16:uniqueId val="{00000000-2253-44FD-88A2-E8AD24CAF5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53-44FD-88A2-E8AD24CAF5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3070</c:v>
                </c:pt>
                <c:pt idx="5">
                  <c:v>3343</c:v>
                </c:pt>
                <c:pt idx="8">
                  <c:v>3793</c:v>
                </c:pt>
                <c:pt idx="11">
                  <c:v>4002</c:v>
                </c:pt>
                <c:pt idx="14">
                  <c:v>4105</c:v>
                </c:pt>
              </c:numCache>
            </c:numRef>
          </c:val>
          <c:extLst>
            <c:ext xmlns:c16="http://schemas.microsoft.com/office/drawing/2014/chart" uri="{C3380CC4-5D6E-409C-BE32-E72D297353CC}">
              <c16:uniqueId val="{00000002-2253-44FD-88A2-E8AD24CAF5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53-44FD-88A2-E8AD24CAF5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53-44FD-88A2-E8AD24CAF5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3-44FD-88A2-E8AD24CAF5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565</c:v>
                </c:pt>
                <c:pt idx="3">
                  <c:v>578</c:v>
                </c:pt>
                <c:pt idx="6">
                  <c:v>580</c:v>
                </c:pt>
                <c:pt idx="9">
                  <c:v>566</c:v>
                </c:pt>
                <c:pt idx="12">
                  <c:v>539</c:v>
                </c:pt>
              </c:numCache>
            </c:numRef>
          </c:val>
          <c:extLst>
            <c:ext xmlns:c16="http://schemas.microsoft.com/office/drawing/2014/chart" uri="{C3380CC4-5D6E-409C-BE32-E72D297353CC}">
              <c16:uniqueId val="{00000006-2253-44FD-88A2-E8AD24CAF5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33</c:v>
                </c:pt>
                <c:pt idx="3">
                  <c:v>36</c:v>
                </c:pt>
                <c:pt idx="6">
                  <c:v>85</c:v>
                </c:pt>
                <c:pt idx="9">
                  <c:v>178</c:v>
                </c:pt>
                <c:pt idx="12">
                  <c:v>138</c:v>
                </c:pt>
              </c:numCache>
            </c:numRef>
          </c:val>
          <c:extLst>
            <c:ext xmlns:c16="http://schemas.microsoft.com/office/drawing/2014/chart" uri="{C3380CC4-5D6E-409C-BE32-E72D297353CC}">
              <c16:uniqueId val="{00000007-2253-44FD-88A2-E8AD24CAF5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1973</c:v>
                </c:pt>
                <c:pt idx="3">
                  <c:v>1851</c:v>
                </c:pt>
                <c:pt idx="6">
                  <c:v>1752</c:v>
                </c:pt>
                <c:pt idx="9">
                  <c:v>1681</c:v>
                </c:pt>
                <c:pt idx="12">
                  <c:v>1522</c:v>
                </c:pt>
              </c:numCache>
            </c:numRef>
          </c:val>
          <c:extLst>
            <c:ext xmlns:c16="http://schemas.microsoft.com/office/drawing/2014/chart" uri="{C3380CC4-5D6E-409C-BE32-E72D297353CC}">
              <c16:uniqueId val="{00000008-2253-44FD-88A2-E8AD24CAF5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53-44FD-88A2-E8AD24CAF5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2791</c:v>
                </c:pt>
                <c:pt idx="3">
                  <c:v>2713</c:v>
                </c:pt>
                <c:pt idx="6">
                  <c:v>2542</c:v>
                </c:pt>
                <c:pt idx="9">
                  <c:v>2423</c:v>
                </c:pt>
                <c:pt idx="12">
                  <c:v>2249</c:v>
                </c:pt>
              </c:numCache>
            </c:numRef>
          </c:val>
          <c:extLst>
            <c:ext xmlns:c16="http://schemas.microsoft.com/office/drawing/2014/chart" uri="{C3380CC4-5D6E-409C-BE32-E72D297353CC}">
              <c16:uniqueId val="{0000000A-2253-44FD-88A2-E8AD24CAF5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53-44FD-88A2-E8AD24CAF5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835</c:v>
                </c:pt>
                <c:pt idx="1">
                  <c:v>616</c:v>
                </c:pt>
                <c:pt idx="2">
                  <c:v>618</c:v>
                </c:pt>
              </c:numCache>
            </c:numRef>
          </c:val>
          <c:extLst>
            <c:ext xmlns:c16="http://schemas.microsoft.com/office/drawing/2014/chart" uri="{C3380CC4-5D6E-409C-BE32-E72D297353CC}">
              <c16:uniqueId val="{00000000-B6BD-4FC3-9F0B-7B1AEE4D3D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447</c:v>
                </c:pt>
                <c:pt idx="1">
                  <c:v>448</c:v>
                </c:pt>
                <c:pt idx="2">
                  <c:v>449</c:v>
                </c:pt>
              </c:numCache>
            </c:numRef>
          </c:val>
          <c:extLst>
            <c:ext xmlns:c16="http://schemas.microsoft.com/office/drawing/2014/chart" uri="{C3380CC4-5D6E-409C-BE32-E72D297353CC}">
              <c16:uniqueId val="{00000001-B6BD-4FC3-9F0B-7B1AEE4D3D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2389</c:v>
                </c:pt>
                <c:pt idx="1">
                  <c:v>2746</c:v>
                </c:pt>
                <c:pt idx="2">
                  <c:v>2804</c:v>
                </c:pt>
              </c:numCache>
            </c:numRef>
          </c:val>
          <c:extLst>
            <c:ext xmlns:c16="http://schemas.microsoft.com/office/drawing/2014/chart" uri="{C3380CC4-5D6E-409C-BE32-E72D297353CC}">
              <c16:uniqueId val="{00000002-B6BD-4FC3-9F0B-7B1AEE4D3D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{F55E8525-C3E1-4577-A50E-B7D399F05D59}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FFC-481B-BB88-7896166F2D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{E9ECE142-618C-4C0E-A5F0-6AED6A190205}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FC-481B-BB88-7896166F2D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{22DFD65D-239C-4D1F-A511-70A92BC6E602}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FC-481B-BB88-7896166F2D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{60788173-4E99-4898-9C37-2324204EC979}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FC-481B-BB88-7896166F2D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{738CE6EF-A9DA-41E3-82E9-328EF588B2E3}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FC-481B-BB88-7896166F2D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{3A30AB1D-E570-4F30-A95C-0330E5DA91FD}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FFC-481B-BB88-7896166F2D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{FEFCED86-99B9-4E61-AA20-F56DC3D7F41E}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FFC-481B-BB88-7896166F2D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{0ED3517E-50E6-44BC-A3DD-5270F6FC8AC9}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FFC-481B-BB88-7896166F2D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{B7FE07B1-1AAB-4EEE-83D1-D3F4EBC60654}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FFC-481B-BB88-7896166F2D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69.7</c:v>
                </c:pt>
                <c:pt idx="24">
                  <c:v>68.099999999999994</c:v>
                </c:pt>
                <c:pt idx="32">
                  <c:v>68.3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FC-481B-BB88-7896166F2D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{8F5E9648-A002-494A-9E73-1FA51630F315}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FFC-481B-BB88-7896166F2D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{F230511E-3DBF-4609-AEAA-17919B479EBE}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FC-481B-BB88-7896166F2D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{A6A93387-0180-4EFA-9603-404652C8C4AC}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FC-481B-BB88-7896166F2D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{3198FE3B-FE54-4739-8DE6-BB3A17BE00CF}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FC-481B-BB88-7896166F2D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{BC950446-4F3B-43BE-92A7-CA91C80AE9C1}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FC-481B-BB88-7896166F2DD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{D102E926-07DF-4080-86DB-237CEF21CE58}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FFC-481B-BB88-7896166F2DD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{05909BF8-5899-4078-BDE9-398C7E51D9D6}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FFC-481B-BB88-7896166F2DD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{F0F9F295-3E5A-41BD-A6E1-91662E984160}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FFC-481B-BB88-7896166F2DD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{BC963375-C15D-4DF1-BB93-326E38FC0028}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FFC-481B-BB88-7896166F2D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59.1</c:v>
                </c:pt>
                <c:pt idx="32">
                  <c:v>61.2</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FFC-481B-BB88-7896166F2DDA}"/>
            </c:ext>
          </c:extLst>
        </c:ser>
        <c:dLbls>
          <c:showLegendKey val="0"/>
          <c:showVal val="1"/>
          <c:showCatName val="0"/>
          <c:showSerName val="0"/>
          <c:showPercent val="0"/>
          <c:showBubbleSize val="0"/>
        </c:dLbls>
        <c:axId val="46179840"/>
        <c:axId val="46181760"/>
      </c:scatterChart>
      <c:valAx>
        <c:axId val="46179840"/>
        <c:scaling>
          <c:orientation val="minMax"/>
          <c:max val="61.5"/>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{1DE0B0D2-C9D9-4F11-B1F5-D7AA2478D6CC}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64-4138-957B-C9AA1D31C2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{F0983F04-6E63-4732-9083-E764A9832E18}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64-4138-957B-C9AA1D31C2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{ADAE41D6-BBF3-44B0-9A94-88F2150B0D29}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64-4138-957B-C9AA1D31C2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{86D38987-625D-440F-BCB5-B0C62FFA1DFD}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64-4138-957B-C9AA1D31C2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{88B1DD9A-13D8-448C-9536-A97CA43EBDD5}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64-4138-957B-C9AA1D31C20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{FDADFEED-2A76-4988-B191-38DE2C03CCB0}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64-4138-957B-C9AA1D31C20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{DDE64414-16D2-4DB6-9219-263E9C0C184F}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64-4138-957B-C9AA1D31C20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{6789FE6C-7D60-4B8B-83D2-D78D07CB3DAE}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64-4138-957B-C9AA1D31C20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{BABF71E1-E91F-4EBF-95D6-71E367895BBB}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64-4138-957B-C9AA1D31C2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6.6</c:v>
                </c:pt>
                <c:pt idx="16">
                  <c:v>7.6</c:v>
                </c:pt>
                <c:pt idx="24">
                  <c:v>8.8000000000000007</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64-4138-957B-C9AA1D31C2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{899C08E7-5106-4DA0-8B55-B922CCB6ADAB}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64-4138-957B-C9AA1D31C2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{83C0536B-52E4-4A74-B3AE-8A8FE97B13DA}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64-4138-957B-C9AA1D31C2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{95B866AC-8F19-4B94-A05F-13EB24020524}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64-4138-957B-C9AA1D31C2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{323399DB-3A3B-4F73-956B-EAB9BAB18532}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64-4138-957B-C9AA1D31C2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{0630748A-D8CB-4ACD-9276-F5C561FD4497}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64-4138-957B-C9AA1D31C20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{4E91B1B6-4BFF-4519-AD31-2D93F75B9FF5}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64-4138-957B-C9AA1D31C20E}"/>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{889F12B5-8339-40F0-B34B-1FE76909D052}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64-4138-957B-C9AA1D31C20E}"/>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{11828F9B-F746-4A1B-941C-0DB3579959A6}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64-4138-957B-C9AA1D31C20E}"/>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{F0257D13-C33E-45A0-9E40-A8E77D260D7D}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64-4138-957B-C9AA1D31C2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64-4138-957B-C9AA1D31C20E}"/>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24.25</a:t>
          </a:r>
          <a:r>
            <a:rPr kumimoji="1" lang="ja-JP" altLang="en-US" sz="1400">
              <a:latin typeface="ＭＳ ゴシック" pitchFamily="49" charset="-128"/>
              <a:ea typeface="ＭＳ ゴシック" pitchFamily="49" charset="-128"/>
            </a:rPr>
            <a:t>年度に行った大型事業の償還が平成２７年度より始まっており上昇傾向である。</a:t>
          </a:r>
        </a:p>
        <a:p>
          <a:r>
            <a:rPr kumimoji="1" lang="ja-JP" altLang="en-US" sz="1400">
              <a:latin typeface="ＭＳ ゴシック" pitchFamily="49" charset="-128"/>
              <a:ea typeface="ＭＳ ゴシック" pitchFamily="49" charset="-128"/>
            </a:rPr>
            <a:t>今後も大型事業が予定されるため、現状程度の水準を維持できるよう実施計画段階から事業の平準化を考慮し、計画的かつ有効な起債の活用に努める。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過去５年間将来負担額を充当可能財源等が上回っている。</a:t>
          </a:r>
        </a:p>
        <a:p>
          <a:r>
            <a:rPr kumimoji="1" lang="ja-JP" altLang="en-US" sz="1400">
              <a:latin typeface="ＭＳ ゴシック" pitchFamily="49" charset="-128"/>
              <a:ea typeface="ＭＳ ゴシック" pitchFamily="49" charset="-128"/>
            </a:rPr>
            <a:t>今後、道路橋梁の長寿命化や公共施設維持、防災対策、リニア・三遠南信道開通を見据えた各種インフラ整備等による地方債残高の増加が見込まれるため、繰上償還や有効な起債への借換、国・県補正予算事業に対応できるような計画立案を進め、将来的に財政悪化が生じない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長野県喬木村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基金の取り崩しを行ったものの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年度末に積み立てを行ったため前年とほぼ同水準である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今後も引き続き、公共施設の老朽化対策やリニア、三遠南信自動車道の開通を見据えた公共事業のための積立てを行っていく予定であるため、基金全体としても増加する見込みである。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・リニア中央新幹線及び三遠南信自動車道の開通を見据えた地域活性化及びその関連施設の整備に要する経費の財源に充てる。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・福祉施設の整備等村民の福祉向上に必要な経費の財源に充てる。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リニア・三遠南信自動車道関連活性化基金は取り崩しを行ったものの、公共施設整備基金への積増額が上回ったため。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今後も引き続き、公共施設の老朽化対策やリニア、三遠南信自動車道の開通を見据えた公共事業のための積立てを行っていく予定である。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年度は取り崩しを行わなかったため、利息の積み立て分のみである。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今後も緊急的な財政需要に対応するための取り崩しにより、基金残高は減少する見込みであるが、標準財政規模の概ね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程度は残高を維持する予定である。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年度は取り崩しを行わなかったため、利息の積み立て分のみである。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今後大型事業が予定され、健全な財政運営のため積み増しを行う予定である。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類似団体平均値より</a:t>
          </a:r>
          <a:r>
            <a:rPr kumimoji="1" lang="en-US" altLang="ja-JP" sz="1100">
              <a:latin typeface="ＭＳ Ｐゴシック" panose="020B0600070205080204" pitchFamily="50" charset="-128"/>
              <a:ea typeface="ＭＳ Ｐゴシック" panose="020B0600070205080204" pitchFamily="50" charset="-128"/>
            </a:rPr>
            <a:t>7.1</a:t>
          </a:r>
          <a:r>
            <a:rPr kumimoji="1" lang="ja-JP" altLang="en-US" sz="1100">
              <a:latin typeface="ＭＳ Ｐゴシック" panose="020B0600070205080204" pitchFamily="50" charset="-128"/>
              <a:ea typeface="ＭＳ Ｐゴシック" panose="020B0600070205080204" pitchFamily="50" charset="-128"/>
            </a:rPr>
            <a:t>％高く、今後施設老朽化対策の費用が増加することが予想されるため、公共施設等総合管理計画に基づき計画的に集約化等を進める必要がある。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7"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81" name="フローチャート: 判断 80"/>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88794</xdr:rowOff>
    </xdr:from>
    <xdr:to>
      <xdr:col>23</xdr:col>
      <xdr:colOff>136525</xdr:colOff>
      <xdr:row>30</xdr:row>
      <xdr:rowOff>18944</xdr:rowOff>
    </xdr:to>
    <xdr:sp macro="" textlink="">
      <xdr:nvSpPr>
        <xdr:cNvPr id="87" name="楕円 86"/>
        <xdr:cNvSpPr/>
      </xdr:nvSpPr>
      <xdr:spPr>
        <a:xfrm>
          <a:off x="4711700" y="58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111671</xdr:rowOff>
    </xdr:from>
    <xdr:ext cx="405111" cy="259045"/>
    <xdr:sp macro="" textlink="">
      <xdr:nvSpPr>
        <xdr:cNvPr id="88" name="有形固定資産減価償却率該当値テキスト"/>
        <xdr:cNvSpPr txBox="1"/>
      </xdr:nvSpPr>
      <xdr:spPr>
        <a:xfrm>
          <a:off x="4813300" y="56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9" name="楕円 88"/>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139594</xdr:rowOff>
    </xdr:from>
    <xdr:to>
      <xdr:col>23</xdr:col>
      <xdr:colOff>85725</xdr:colOff>
      <xdr:row>29</xdr:row>
      <xdr:rowOff>143192</xdr:rowOff>
    </xdr:to>
    <xdr:cxnSp macro="">
      <xdr:nvCxnSpPr>
        <xdr:cNvPr id="90" name="直線コネクタ 89"/>
        <xdr:cNvCxnSpPr/>
      </xdr:nvCxnSpPr>
      <xdr:spPr>
        <a:xfrm flipV="1">
          <a:off x="4051300" y="5883169"/>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63606</xdr:rowOff>
    </xdr:from>
    <xdr:to>
      <xdr:col>15</xdr:col>
      <xdr:colOff>187325</xdr:colOff>
      <xdr:row>29</xdr:row>
      <xdr:rowOff>165206</xdr:rowOff>
    </xdr:to>
    <xdr:sp macro="" textlink="">
      <xdr:nvSpPr>
        <xdr:cNvPr id="91" name="楕円 90"/>
        <xdr:cNvSpPr/>
      </xdr:nvSpPr>
      <xdr:spPr>
        <a:xfrm>
          <a:off x="3238500" y="58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114406</xdr:rowOff>
    </xdr:from>
    <xdr:to>
      <xdr:col>19</xdr:col>
      <xdr:colOff>136525</xdr:colOff>
      <xdr:row>29</xdr:row>
      <xdr:rowOff>143192</xdr:rowOff>
    </xdr:to>
    <xdr:cxnSp macro="">
      <xdr:nvCxnSpPr>
        <xdr:cNvPr id="92" name="直線コネクタ 91"/>
        <xdr:cNvCxnSpPr/>
      </xdr:nvCxnSpPr>
      <xdr:spPr>
        <a:xfrm>
          <a:off x="3289300" y="5857981"/>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93"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4"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97913</xdr:rowOff>
    </xdr:from>
    <xdr:ext cx="405111" cy="259045"/>
    <xdr:sp macro="" textlink="">
      <xdr:nvSpPr>
        <xdr:cNvPr id="95" name="n_3aveValue有形固定資産減価償却率"/>
        <xdr:cNvSpPr txBox="1"/>
      </xdr:nvSpPr>
      <xdr:spPr>
        <a:xfrm>
          <a:off x="2324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96" name="n_1mainValue有形固定資産減価償却率"/>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10283</xdr:rowOff>
    </xdr:from>
    <xdr:ext cx="405111" cy="259045"/>
    <xdr:sp macro="" textlink="">
      <xdr:nvSpPr>
        <xdr:cNvPr id="97" name="n_2mainValue有形固定資産減価償却率"/>
        <xdr:cNvSpPr txBox="1"/>
      </xdr:nvSpPr>
      <xdr:spPr>
        <a:xfrm>
          <a:off x="3086744" y="5582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0" name="正方形/長方形 99"/>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地方債の発行にあたっては、交付税措置等を考慮して慎重に発行しているため、類似団体平均値を大幅に下回っている。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48126</xdr:rowOff>
    </xdr:from>
    <xdr:to>
      <xdr:col>76</xdr:col>
      <xdr:colOff>73025</xdr:colOff>
      <xdr:row>34</xdr:row>
      <xdr:rowOff>149726</xdr:rowOff>
    </xdr:to>
    <xdr:sp macro="" textlink="">
      <xdr:nvSpPr>
        <xdr:cNvPr id="139" name="楕円 138"/>
        <xdr:cNvSpPr/>
      </xdr:nvSpPr>
      <xdr:spPr>
        <a:xfrm>
          <a:off x="14744700" y="66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134503</xdr:rowOff>
    </xdr:from>
    <xdr:ext cx="405111" cy="259045"/>
    <xdr:sp macro="" textlink="">
      <xdr:nvSpPr>
        <xdr:cNvPr id="140" name="債務償還比率該当値テキスト"/>
        <xdr:cNvSpPr txBox="1"/>
      </xdr:nvSpPr>
      <xdr:spPr>
        <a:xfrm>
          <a:off x="14846300" y="6563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2427</xdr:rowOff>
    </xdr:from>
    <xdr:to>
      <xdr:col>72</xdr:col>
      <xdr:colOff>123825</xdr:colOff>
      <xdr:row>34</xdr:row>
      <xdr:rowOff>104027</xdr:rowOff>
    </xdr:to>
    <xdr:sp macro="" textlink="">
      <xdr:nvSpPr>
        <xdr:cNvPr id="141" name="楕円 140"/>
        <xdr:cNvSpPr/>
      </xdr:nvSpPr>
      <xdr:spPr>
        <a:xfrm>
          <a:off x="14033500" y="66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53227</xdr:rowOff>
    </xdr:from>
    <xdr:to>
      <xdr:col>76</xdr:col>
      <xdr:colOff>22225</xdr:colOff>
      <xdr:row>34</xdr:row>
      <xdr:rowOff>98926</xdr:rowOff>
    </xdr:to>
    <xdr:cxnSp macro="">
      <xdr:nvCxnSpPr>
        <xdr:cNvPr id="142" name="直線コネクタ 141"/>
        <xdr:cNvCxnSpPr/>
      </xdr:nvCxnSpPr>
      <xdr:spPr>
        <a:xfrm>
          <a:off x="14084300" y="6654052"/>
          <a:ext cx="711200" cy="4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3"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95154</xdr:rowOff>
    </xdr:from>
    <xdr:ext cx="405111" cy="259045"/>
    <xdr:sp macro="" textlink="">
      <xdr:nvSpPr>
        <xdr:cNvPr id="144" name="n_1mainValue債務償還比率"/>
        <xdr:cNvSpPr txBox="1"/>
      </xdr:nvSpPr>
      <xdr:spPr>
        <a:xfrm>
          <a:off x="13869044" y="669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128270</xdr:rowOff>
    </xdr:from>
    <xdr:to>
      <xdr:col>24</xdr:col>
      <xdr:colOff>114300</xdr:colOff>
      <xdr:row>35</xdr:row>
      <xdr:rowOff>58420</xdr:rowOff>
    </xdr:to>
    <xdr:sp macro="" textlink="">
      <xdr:nvSpPr>
        <xdr:cNvPr id="71" name="楕円 70"/>
        <xdr:cNvSpPr/>
      </xdr:nvSpPr>
      <xdr:spPr>
        <a:xfrm>
          <a:off x="4584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151147</xdr:rowOff>
    </xdr:from>
    <xdr:ext cx="405111" cy="259045"/>
    <xdr:sp macro="" textlink="">
      <xdr:nvSpPr>
        <xdr:cNvPr id="72" name="【道路】&#10;有形固定資産減価償却率該当値テキスト"/>
        <xdr:cNvSpPr txBox="1"/>
      </xdr:nvSpPr>
      <xdr:spPr>
        <a:xfrm>
          <a:off x="4673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73" name="楕円 72"/>
        <xdr:cNvSpPr/>
      </xdr:nvSpPr>
      <xdr:spPr>
        <a:xfrm>
          <a:off x="3746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137160</xdr:rowOff>
    </xdr:from>
    <xdr:to>
      <xdr:col>24</xdr:col>
      <xdr:colOff>63500</xdr:colOff>
      <xdr:row>35</xdr:row>
      <xdr:rowOff>7620</xdr:rowOff>
    </xdr:to>
    <xdr:cxnSp macro="">
      <xdr:nvCxnSpPr>
        <xdr:cNvPr id="74" name="直線コネクタ 73"/>
        <xdr:cNvCxnSpPr/>
      </xdr:nvCxnSpPr>
      <xdr:spPr>
        <a:xfrm>
          <a:off x="3797300" y="59664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xdr:rowOff>
    </xdr:from>
    <xdr:to>
      <xdr:col>15</xdr:col>
      <xdr:colOff>101600</xdr:colOff>
      <xdr:row>34</xdr:row>
      <xdr:rowOff>104140</xdr:rowOff>
    </xdr:to>
    <xdr:sp macro="" textlink="">
      <xdr:nvSpPr>
        <xdr:cNvPr id="75" name="楕円 74"/>
        <xdr:cNvSpPr/>
      </xdr:nvSpPr>
      <xdr:spPr>
        <a:xfrm>
          <a:off x="2857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34</xdr:row>
      <xdr:rowOff>137160</xdr:rowOff>
    </xdr:to>
    <xdr:cxnSp macro="">
      <xdr:nvCxnSpPr>
        <xdr:cNvPr id="76" name="直線コネクタ 75"/>
        <xdr:cNvCxnSpPr/>
      </xdr:nvCxnSpPr>
      <xdr:spPr>
        <a:xfrm>
          <a:off x="2908300" y="5882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7"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78"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macro="" textlink="">
      <xdr:nvSpPr>
        <xdr:cNvPr id="80" name="n_1mainValue【道路】&#10;有形固定資産減価償却率"/>
        <xdr:cNvSpPr txBox="1"/>
      </xdr:nvSpPr>
      <xdr:spPr>
        <a:xfrm>
          <a:off x="35820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120667</xdr:rowOff>
    </xdr:from>
    <xdr:ext cx="405111" cy="259045"/>
    <xdr:sp macro="" textlink="">
      <xdr:nvSpPr>
        <xdr:cNvPr id="81" name="n_2mainValue【道路】&#10;有形固定資産減価償却率"/>
        <xdr:cNvSpPr txBox="1"/>
      </xdr:nvSpPr>
      <xdr:spPr>
        <a:xfrm>
          <a:off x="2705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5" name="直線コネクタ 104"/>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6"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7" name="直線コネクタ 106"/>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8"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9" name="直線コネクタ 108"/>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0"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1" name="フローチャート: 判断 110"/>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2" name="フローチャート: 判断 111"/>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3" name="フローチャート: 判断 112"/>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148291</xdr:rowOff>
    </xdr:from>
    <xdr:to>
      <xdr:col>41</xdr:col>
      <xdr:colOff>101600</xdr:colOff>
      <xdr:row>42</xdr:row>
      <xdr:rowOff>78441</xdr:rowOff>
    </xdr:to>
    <xdr:sp macro="" textlink="">
      <xdr:nvSpPr>
        <xdr:cNvPr id="114" name="フローチャート: 判断 113"/>
        <xdr:cNvSpPr/>
      </xdr:nvSpPr>
      <xdr:spPr>
        <a:xfrm>
          <a:off x="7810500" y="717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152950</xdr:rowOff>
    </xdr:from>
    <xdr:to>
      <xdr:col>55</xdr:col>
      <xdr:colOff>50800</xdr:colOff>
      <xdr:row>42</xdr:row>
      <xdr:rowOff>83100</xdr:rowOff>
    </xdr:to>
    <xdr:sp macro="" textlink="">
      <xdr:nvSpPr>
        <xdr:cNvPr id="120" name="楕円 119"/>
        <xdr:cNvSpPr/>
      </xdr:nvSpPr>
      <xdr:spPr>
        <a:xfrm>
          <a:off x="10426700" y="71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1"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153055</xdr:rowOff>
    </xdr:from>
    <xdr:to>
      <xdr:col>50</xdr:col>
      <xdr:colOff>165100</xdr:colOff>
      <xdr:row>42</xdr:row>
      <xdr:rowOff>83205</xdr:rowOff>
    </xdr:to>
    <xdr:sp macro="" textlink="">
      <xdr:nvSpPr>
        <xdr:cNvPr id="122" name="楕円 121"/>
        <xdr:cNvSpPr/>
      </xdr:nvSpPr>
      <xdr:spPr>
        <a:xfrm>
          <a:off x="9588500" y="718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32300</xdr:rowOff>
    </xdr:from>
    <xdr:to>
      <xdr:col>55</xdr:col>
      <xdr:colOff>0</xdr:colOff>
      <xdr:row>42</xdr:row>
      <xdr:rowOff>32405</xdr:rowOff>
    </xdr:to>
    <xdr:cxnSp macro="">
      <xdr:nvCxnSpPr>
        <xdr:cNvPr id="123" name="直線コネクタ 122"/>
        <xdr:cNvCxnSpPr/>
      </xdr:nvCxnSpPr>
      <xdr:spPr>
        <a:xfrm flipV="1">
          <a:off x="9639300" y="7233200"/>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153094</xdr:rowOff>
    </xdr:from>
    <xdr:to>
      <xdr:col>46</xdr:col>
      <xdr:colOff>38100</xdr:colOff>
      <xdr:row>42</xdr:row>
      <xdr:rowOff>83244</xdr:rowOff>
    </xdr:to>
    <xdr:sp macro="" textlink="">
      <xdr:nvSpPr>
        <xdr:cNvPr id="124" name="楕円 123"/>
        <xdr:cNvSpPr/>
      </xdr:nvSpPr>
      <xdr:spPr>
        <a:xfrm>
          <a:off x="8699500" y="71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32405</xdr:rowOff>
    </xdr:from>
    <xdr:to>
      <xdr:col>50</xdr:col>
      <xdr:colOff>114300</xdr:colOff>
      <xdr:row>42</xdr:row>
      <xdr:rowOff>32444</xdr:rowOff>
    </xdr:to>
    <xdr:cxnSp macro="">
      <xdr:nvCxnSpPr>
        <xdr:cNvPr id="125" name="直線コネクタ 124"/>
        <xdr:cNvCxnSpPr/>
      </xdr:nvCxnSpPr>
      <xdr:spPr>
        <a:xfrm flipV="1">
          <a:off x="8750300" y="723330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2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94968</xdr:rowOff>
    </xdr:from>
    <xdr:ext cx="534377" cy="259045"/>
    <xdr:sp macro="" textlink="">
      <xdr:nvSpPr>
        <xdr:cNvPr id="128" name="n_3aveValue【道路】&#10;一人当たり延長"/>
        <xdr:cNvSpPr txBox="1"/>
      </xdr:nvSpPr>
      <xdr:spPr>
        <a:xfrm>
          <a:off x="7594111" y="69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74332</xdr:rowOff>
    </xdr:from>
    <xdr:ext cx="534377" cy="259045"/>
    <xdr:sp macro="" textlink="">
      <xdr:nvSpPr>
        <xdr:cNvPr id="129" name="n_1mainValue【道路】&#10;一人当たり延長"/>
        <xdr:cNvSpPr txBox="1"/>
      </xdr:nvSpPr>
      <xdr:spPr>
        <a:xfrm>
          <a:off x="9359411" y="72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74371</xdr:rowOff>
    </xdr:from>
    <xdr:ext cx="534377" cy="259045"/>
    <xdr:sp macro="" textlink="">
      <xdr:nvSpPr>
        <xdr:cNvPr id="130" name="n_2mainValue【道路】&#10;一人当たり延長"/>
        <xdr:cNvSpPr txBox="1"/>
      </xdr:nvSpPr>
      <xdr:spPr>
        <a:xfrm>
          <a:off x="8483111" y="72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6" name="直線コネクタ 155"/>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7"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8" name="直線コネクタ 15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9"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0" name="直線コネクタ 159"/>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1"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2" name="フローチャート: 判断 161"/>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3" name="フローチャート: 判断 162"/>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71" name="楕円 170"/>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72" name="【橋りょう・トンネル】&#10;有形固定資産減価償却率該当値テキスト"/>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61867</xdr:rowOff>
    </xdr:from>
    <xdr:to>
      <xdr:col>20</xdr:col>
      <xdr:colOff>38100</xdr:colOff>
      <xdr:row>58</xdr:row>
      <xdr:rowOff>163467</xdr:rowOff>
    </xdr:to>
    <xdr:sp macro="" textlink="">
      <xdr:nvSpPr>
        <xdr:cNvPr id="173" name="楕円 172"/>
        <xdr:cNvSpPr/>
      </xdr:nvSpPr>
      <xdr:spPr>
        <a:xfrm>
          <a:off x="3746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58</xdr:row>
      <xdr:rowOff>112667</xdr:rowOff>
    </xdr:to>
    <xdr:cxnSp macro="">
      <xdr:nvCxnSpPr>
        <xdr:cNvPr id="174" name="直線コネクタ 173"/>
        <xdr:cNvCxnSpPr/>
      </xdr:nvCxnSpPr>
      <xdr:spPr>
        <a:xfrm flipV="1">
          <a:off x="3797300" y="1004207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65133</xdr:rowOff>
    </xdr:from>
    <xdr:to>
      <xdr:col>15</xdr:col>
      <xdr:colOff>101600</xdr:colOff>
      <xdr:row>58</xdr:row>
      <xdr:rowOff>166733</xdr:rowOff>
    </xdr:to>
    <xdr:sp macro="" textlink="">
      <xdr:nvSpPr>
        <xdr:cNvPr id="175" name="楕円 174"/>
        <xdr:cNvSpPr/>
      </xdr:nvSpPr>
      <xdr:spPr>
        <a:xfrm>
          <a:off x="2857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112667</xdr:rowOff>
    </xdr:from>
    <xdr:to>
      <xdr:col>19</xdr:col>
      <xdr:colOff>177800</xdr:colOff>
      <xdr:row>58</xdr:row>
      <xdr:rowOff>115933</xdr:rowOff>
    </xdr:to>
    <xdr:cxnSp macro="">
      <xdr:nvCxnSpPr>
        <xdr:cNvPr id="176" name="直線コネクタ 175"/>
        <xdr:cNvCxnSpPr/>
      </xdr:nvCxnSpPr>
      <xdr:spPr>
        <a:xfrm flipV="1">
          <a:off x="2908300" y="1005676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7"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8544</xdr:rowOff>
    </xdr:from>
    <xdr:ext cx="405111" cy="259045"/>
    <xdr:sp macro="" textlink="">
      <xdr:nvSpPr>
        <xdr:cNvPr id="180" name="n_1mainValue【橋りょう・トンネル】&#10;有形固定資産減価償却率"/>
        <xdr:cNvSpPr txBox="1"/>
      </xdr:nvSpPr>
      <xdr:spPr>
        <a:xfrm>
          <a:off x="35820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11810</xdr:rowOff>
    </xdr:from>
    <xdr:ext cx="405111" cy="259045"/>
    <xdr:sp macro="" textlink="">
      <xdr:nvSpPr>
        <xdr:cNvPr id="181" name="n_2mainValue【橋りょう・トンネル】&#10;有形固定資産減価償却率"/>
        <xdr:cNvSpPr txBox="1"/>
      </xdr:nvSpPr>
      <xdr:spPr>
        <a:xfrm>
          <a:off x="2705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03" name="直線コネクタ 202"/>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04"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05" name="直線コネクタ 204"/>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6"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7" name="直線コネクタ 206"/>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08"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9" name="フローチャート: 判断 208"/>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0" name="フローチャート: 判断 209"/>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11" name="フローチャート: 判断 210"/>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20714</xdr:rowOff>
    </xdr:from>
    <xdr:to>
      <xdr:col>55</xdr:col>
      <xdr:colOff>50800</xdr:colOff>
      <xdr:row>63</xdr:row>
      <xdr:rowOff>122314</xdr:rowOff>
    </xdr:to>
    <xdr:sp macro="" textlink="">
      <xdr:nvSpPr>
        <xdr:cNvPr id="218" name="楕円 217"/>
        <xdr:cNvSpPr/>
      </xdr:nvSpPr>
      <xdr:spPr>
        <a:xfrm>
          <a:off x="10426700" y="1082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107091</xdr:rowOff>
    </xdr:from>
    <xdr:ext cx="599010" cy="259045"/>
    <xdr:sp macro="" textlink="">
      <xdr:nvSpPr>
        <xdr:cNvPr id="219" name="【橋りょう・トンネル】&#10;一人当たり有形固定資産（償却資産）額該当値テキスト"/>
        <xdr:cNvSpPr txBox="1"/>
      </xdr:nvSpPr>
      <xdr:spPr>
        <a:xfrm>
          <a:off x="10515600" y="1073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23255</xdr:rowOff>
    </xdr:from>
    <xdr:to>
      <xdr:col>50</xdr:col>
      <xdr:colOff>165100</xdr:colOff>
      <xdr:row>63</xdr:row>
      <xdr:rowOff>124855</xdr:rowOff>
    </xdr:to>
    <xdr:sp macro="" textlink="">
      <xdr:nvSpPr>
        <xdr:cNvPr id="220" name="楕円 219"/>
        <xdr:cNvSpPr/>
      </xdr:nvSpPr>
      <xdr:spPr>
        <a:xfrm>
          <a:off x="9588500" y="108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71514</xdr:rowOff>
    </xdr:from>
    <xdr:to>
      <xdr:col>55</xdr:col>
      <xdr:colOff>0</xdr:colOff>
      <xdr:row>63</xdr:row>
      <xdr:rowOff>74055</xdr:rowOff>
    </xdr:to>
    <xdr:cxnSp macro="">
      <xdr:nvCxnSpPr>
        <xdr:cNvPr id="221" name="直線コネクタ 220"/>
        <xdr:cNvCxnSpPr/>
      </xdr:nvCxnSpPr>
      <xdr:spPr>
        <a:xfrm flipV="1">
          <a:off x="9639300" y="10872864"/>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25569</xdr:rowOff>
    </xdr:from>
    <xdr:to>
      <xdr:col>46</xdr:col>
      <xdr:colOff>38100</xdr:colOff>
      <xdr:row>63</xdr:row>
      <xdr:rowOff>127169</xdr:rowOff>
    </xdr:to>
    <xdr:sp macro="" textlink="">
      <xdr:nvSpPr>
        <xdr:cNvPr id="222" name="楕円 221"/>
        <xdr:cNvSpPr/>
      </xdr:nvSpPr>
      <xdr:spPr>
        <a:xfrm>
          <a:off x="8699500" y="108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74055</xdr:rowOff>
    </xdr:from>
    <xdr:to>
      <xdr:col>50</xdr:col>
      <xdr:colOff>114300</xdr:colOff>
      <xdr:row>63</xdr:row>
      <xdr:rowOff>76369</xdr:rowOff>
    </xdr:to>
    <xdr:cxnSp macro="">
      <xdr:nvCxnSpPr>
        <xdr:cNvPr id="223" name="直線コネクタ 222"/>
        <xdr:cNvCxnSpPr/>
      </xdr:nvCxnSpPr>
      <xdr:spPr>
        <a:xfrm flipV="1">
          <a:off x="8750300" y="10875405"/>
          <a:ext cx="8890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24"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25"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115982</xdr:rowOff>
    </xdr:from>
    <xdr:ext cx="599010" cy="259045"/>
    <xdr:sp macro="" textlink="">
      <xdr:nvSpPr>
        <xdr:cNvPr id="227" name="n_1mainValue【橋りょう・トンネル】&#10;一人当たり有形固定資産（償却資産）額"/>
        <xdr:cNvSpPr txBox="1"/>
      </xdr:nvSpPr>
      <xdr:spPr>
        <a:xfrm>
          <a:off x="9327095" y="1091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118296</xdr:rowOff>
    </xdr:from>
    <xdr:ext cx="599010" cy="259045"/>
    <xdr:sp macro="" textlink="">
      <xdr:nvSpPr>
        <xdr:cNvPr id="228" name="n_2mainValue【橋りょう・トンネル】&#10;一人当たり有形固定資産（償却資産）額"/>
        <xdr:cNvSpPr txBox="1"/>
      </xdr:nvSpPr>
      <xdr:spPr>
        <a:xfrm>
          <a:off x="8450795" y="109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54" name="直線コネクタ 253"/>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55"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6" name="直線コネクタ 255"/>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59"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60" name="フローチャート: 判断 259"/>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61" name="フローチャート: 判断 260"/>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62" name="フローチャート: 判断 261"/>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63" name="フローチャート: 判断 262"/>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83638</xdr:rowOff>
    </xdr:from>
    <xdr:to>
      <xdr:col>24</xdr:col>
      <xdr:colOff>114300</xdr:colOff>
      <xdr:row>83</xdr:row>
      <xdr:rowOff>13788</xdr:rowOff>
    </xdr:to>
    <xdr:sp macro="" textlink="">
      <xdr:nvSpPr>
        <xdr:cNvPr id="269" name="楕円 268"/>
        <xdr:cNvSpPr/>
      </xdr:nvSpPr>
      <xdr:spPr>
        <a:xfrm>
          <a:off x="45847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62065</xdr:rowOff>
    </xdr:from>
    <xdr:ext cx="405111" cy="259045"/>
    <xdr:sp macro="" textlink="">
      <xdr:nvSpPr>
        <xdr:cNvPr id="270" name="【公営住宅】&#10;有形固定資産減価償却率該当値テキスト"/>
        <xdr:cNvSpPr txBox="1"/>
      </xdr:nvSpPr>
      <xdr:spPr>
        <a:xfrm>
          <a:off x="4673600"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271" name="楕円 270"/>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134438</xdr:rowOff>
    </xdr:from>
    <xdr:to>
      <xdr:col>24</xdr:col>
      <xdr:colOff>63500</xdr:colOff>
      <xdr:row>83</xdr:row>
      <xdr:rowOff>52795</xdr:rowOff>
    </xdr:to>
    <xdr:cxnSp macro="">
      <xdr:nvCxnSpPr>
        <xdr:cNvPr id="272" name="直線コネクタ 271"/>
        <xdr:cNvCxnSpPr/>
      </xdr:nvCxnSpPr>
      <xdr:spPr>
        <a:xfrm flipV="1">
          <a:off x="3797300" y="14193338"/>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29755</xdr:rowOff>
    </xdr:from>
    <xdr:to>
      <xdr:col>15</xdr:col>
      <xdr:colOff>101600</xdr:colOff>
      <xdr:row>83</xdr:row>
      <xdr:rowOff>131355</xdr:rowOff>
    </xdr:to>
    <xdr:sp macro="" textlink="">
      <xdr:nvSpPr>
        <xdr:cNvPr id="273" name="楕円 272"/>
        <xdr:cNvSpPr/>
      </xdr:nvSpPr>
      <xdr:spPr>
        <a:xfrm>
          <a:off x="2857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52795</xdr:rowOff>
    </xdr:from>
    <xdr:to>
      <xdr:col>19</xdr:col>
      <xdr:colOff>177800</xdr:colOff>
      <xdr:row>83</xdr:row>
      <xdr:rowOff>80555</xdr:rowOff>
    </xdr:to>
    <xdr:cxnSp macro="">
      <xdr:nvCxnSpPr>
        <xdr:cNvPr id="274" name="直線コネクタ 273"/>
        <xdr:cNvCxnSpPr/>
      </xdr:nvCxnSpPr>
      <xdr:spPr>
        <a:xfrm flipV="1">
          <a:off x="2908300" y="142831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75"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76"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77" name="n_3aveValue【公営住宅】&#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94722</xdr:rowOff>
    </xdr:from>
    <xdr:ext cx="405111" cy="259045"/>
    <xdr:sp macro="" textlink="">
      <xdr:nvSpPr>
        <xdr:cNvPr id="278" name="n_1mainValue【公営住宅】&#10;有形固定資産減価償却率"/>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279" name="n_2main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01" name="直線コネクタ 30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0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03" name="直線コネクタ 30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0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05" name="直線コネクタ 30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0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7" name="フローチャート: 判断 30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8" name="フローチャート: 判断 30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9" name="フローチャート: 判断 30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77139</xdr:rowOff>
    </xdr:from>
    <xdr:to>
      <xdr:col>41</xdr:col>
      <xdr:colOff>101600</xdr:colOff>
      <xdr:row>83</xdr:row>
      <xdr:rowOff>7289</xdr:rowOff>
    </xdr:to>
    <xdr:sp macro="" textlink="">
      <xdr:nvSpPr>
        <xdr:cNvPr id="310" name="フローチャート: 判断 309"/>
        <xdr:cNvSpPr/>
      </xdr:nvSpPr>
      <xdr:spPr>
        <a:xfrm>
          <a:off x="7810500" y="1413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62509</xdr:rowOff>
    </xdr:from>
    <xdr:to>
      <xdr:col>55</xdr:col>
      <xdr:colOff>50800</xdr:colOff>
      <xdr:row>85</xdr:row>
      <xdr:rowOff>164109</xdr:rowOff>
    </xdr:to>
    <xdr:sp macro="" textlink="">
      <xdr:nvSpPr>
        <xdr:cNvPr id="316" name="楕円 315"/>
        <xdr:cNvSpPr/>
      </xdr:nvSpPr>
      <xdr:spPr>
        <a:xfrm>
          <a:off x="10426700" y="146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148886</xdr:rowOff>
    </xdr:from>
    <xdr:ext cx="469744" cy="259045"/>
    <xdr:sp macro="" textlink="">
      <xdr:nvSpPr>
        <xdr:cNvPr id="317" name="【公営住宅】&#10;一人当たり面積該当値テキスト"/>
        <xdr:cNvSpPr txBox="1"/>
      </xdr:nvSpPr>
      <xdr:spPr>
        <a:xfrm>
          <a:off x="10515600" y="1455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53594</xdr:rowOff>
    </xdr:from>
    <xdr:to>
      <xdr:col>50</xdr:col>
      <xdr:colOff>165100</xdr:colOff>
      <xdr:row>85</xdr:row>
      <xdr:rowOff>155194</xdr:rowOff>
    </xdr:to>
    <xdr:sp macro="" textlink="">
      <xdr:nvSpPr>
        <xdr:cNvPr id="318" name="楕円 317"/>
        <xdr:cNvSpPr/>
      </xdr:nvSpPr>
      <xdr:spPr>
        <a:xfrm>
          <a:off x="9588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104394</xdr:rowOff>
    </xdr:from>
    <xdr:to>
      <xdr:col>55</xdr:col>
      <xdr:colOff>0</xdr:colOff>
      <xdr:row>85</xdr:row>
      <xdr:rowOff>113309</xdr:rowOff>
    </xdr:to>
    <xdr:cxnSp macro="">
      <xdr:nvCxnSpPr>
        <xdr:cNvPr id="319" name="直線コネクタ 318"/>
        <xdr:cNvCxnSpPr/>
      </xdr:nvCxnSpPr>
      <xdr:spPr>
        <a:xfrm>
          <a:off x="9639300" y="14677644"/>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54280</xdr:rowOff>
    </xdr:from>
    <xdr:to>
      <xdr:col>46</xdr:col>
      <xdr:colOff>38100</xdr:colOff>
      <xdr:row>85</xdr:row>
      <xdr:rowOff>155880</xdr:rowOff>
    </xdr:to>
    <xdr:sp macro="" textlink="">
      <xdr:nvSpPr>
        <xdr:cNvPr id="320" name="楕円 319"/>
        <xdr:cNvSpPr/>
      </xdr:nvSpPr>
      <xdr:spPr>
        <a:xfrm>
          <a:off x="8699500" y="146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104394</xdr:rowOff>
    </xdr:from>
    <xdr:to>
      <xdr:col>50</xdr:col>
      <xdr:colOff>114300</xdr:colOff>
      <xdr:row>85</xdr:row>
      <xdr:rowOff>105080</xdr:rowOff>
    </xdr:to>
    <xdr:cxnSp macro="">
      <xdr:nvCxnSpPr>
        <xdr:cNvPr id="321" name="直線コネクタ 320"/>
        <xdr:cNvCxnSpPr/>
      </xdr:nvCxnSpPr>
      <xdr:spPr>
        <a:xfrm flipV="1">
          <a:off x="8750300" y="1467764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22"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23"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23816</xdr:rowOff>
    </xdr:from>
    <xdr:ext cx="469744" cy="259045"/>
    <xdr:sp macro="" textlink="">
      <xdr:nvSpPr>
        <xdr:cNvPr id="324" name="n_3aveValue【公営住宅】&#10;一人当たり面積"/>
        <xdr:cNvSpPr txBox="1"/>
      </xdr:nvSpPr>
      <xdr:spPr>
        <a:xfrm>
          <a:off x="7626427" y="139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146321</xdr:rowOff>
    </xdr:from>
    <xdr:ext cx="469744" cy="259045"/>
    <xdr:sp macro="" textlink="">
      <xdr:nvSpPr>
        <xdr:cNvPr id="325" name="n_1mainValue【公営住宅】&#10;一人当たり面積"/>
        <xdr:cNvSpPr txBox="1"/>
      </xdr:nvSpPr>
      <xdr:spPr>
        <a:xfrm>
          <a:off x="93917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147007</xdr:rowOff>
    </xdr:from>
    <xdr:ext cx="469744" cy="259045"/>
    <xdr:sp macro="" textlink="">
      <xdr:nvSpPr>
        <xdr:cNvPr id="326" name="n_2mainValue【公営住宅】&#10;一人当たり面積"/>
        <xdr:cNvSpPr txBox="1"/>
      </xdr:nvSpPr>
      <xdr:spPr>
        <a:xfrm>
          <a:off x="8515427" y="147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8" name="直線コネクタ 367"/>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9"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70" name="直線コネクタ 369"/>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2" name="直線コネクタ 37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73"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74" name="フローチャート: 判断 373"/>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5" name="フローチャート: 判断 374"/>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6" name="フローチャート: 判断 375"/>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7" name="フローチャート: 判断 376"/>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3" name="楕円 382"/>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4"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5" name="楕円 384"/>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86" name="直線コネクタ 385"/>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7" name="楕円 386"/>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88" name="直線コネクタ 387"/>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39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1"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2"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3"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7" name="直線コネクタ 416"/>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8"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9" name="直線コネクタ 418"/>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20"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21" name="直線コネクタ 420"/>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422"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23" name="フローチャート: 判断 422"/>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24" name="フローチャート: 判断 423"/>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25" name="フローチャート: 判断 424"/>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26" name="フローチャート: 判断 425"/>
        <xdr:cNvSpPr/>
      </xdr:nvSpPr>
      <xdr:spPr>
        <a:xfrm>
          <a:off x="19494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32" name="楕円 431"/>
        <xdr:cNvSpPr/>
      </xdr:nvSpPr>
      <xdr:spPr>
        <a:xfrm>
          <a:off x="221107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119397</xdr:rowOff>
    </xdr:from>
    <xdr:ext cx="469744" cy="259045"/>
    <xdr:sp macro="" textlink="">
      <xdr:nvSpPr>
        <xdr:cNvPr id="433" name="【認定こども園・幼稚園・保育所】&#10;一人当たり面積該当値テキスト"/>
        <xdr:cNvSpPr txBox="1"/>
      </xdr:nvSpPr>
      <xdr:spPr>
        <a:xfrm>
          <a:off x="22199600" y="680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147320</xdr:rowOff>
    </xdr:from>
    <xdr:to>
      <xdr:col>112</xdr:col>
      <xdr:colOff>38100</xdr:colOff>
      <xdr:row>40</xdr:row>
      <xdr:rowOff>77470</xdr:rowOff>
    </xdr:to>
    <xdr:sp macro="" textlink="">
      <xdr:nvSpPr>
        <xdr:cNvPr id="434" name="楕円 433"/>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20320</xdr:rowOff>
    </xdr:from>
    <xdr:to>
      <xdr:col>116</xdr:col>
      <xdr:colOff>63500</xdr:colOff>
      <xdr:row>40</xdr:row>
      <xdr:rowOff>26670</xdr:rowOff>
    </xdr:to>
    <xdr:cxnSp macro="">
      <xdr:nvCxnSpPr>
        <xdr:cNvPr id="435" name="直線コネクタ 434"/>
        <xdr:cNvCxnSpPr/>
      </xdr:nvCxnSpPr>
      <xdr:spPr>
        <a:xfrm flipV="1">
          <a:off x="21323300" y="68783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149860</xdr:rowOff>
    </xdr:from>
    <xdr:to>
      <xdr:col>107</xdr:col>
      <xdr:colOff>101600</xdr:colOff>
      <xdr:row>40</xdr:row>
      <xdr:rowOff>80010</xdr:rowOff>
    </xdr:to>
    <xdr:sp macro="" textlink="">
      <xdr:nvSpPr>
        <xdr:cNvPr id="436" name="楕円 435"/>
        <xdr:cNvSpPr/>
      </xdr:nvSpPr>
      <xdr:spPr>
        <a:xfrm>
          <a:off x="20383500" y="68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26670</xdr:rowOff>
    </xdr:from>
    <xdr:to>
      <xdr:col>111</xdr:col>
      <xdr:colOff>177800</xdr:colOff>
      <xdr:row>40</xdr:row>
      <xdr:rowOff>29210</xdr:rowOff>
    </xdr:to>
    <xdr:cxnSp macro="">
      <xdr:nvCxnSpPr>
        <xdr:cNvPr id="437" name="直線コネクタ 436"/>
        <xdr:cNvCxnSpPr/>
      </xdr:nvCxnSpPr>
      <xdr:spPr>
        <a:xfrm flipV="1">
          <a:off x="20434300" y="68846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8"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9"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40" name="n_3ave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68597</xdr:rowOff>
    </xdr:from>
    <xdr:ext cx="469744" cy="259045"/>
    <xdr:sp macro="" textlink="">
      <xdr:nvSpPr>
        <xdr:cNvPr id="441" name="n_1mainValue【認定こども園・幼稚園・保育所】&#10;一人当たり面積"/>
        <xdr:cNvSpPr txBox="1"/>
      </xdr:nvSpPr>
      <xdr:spPr>
        <a:xfrm>
          <a:off x="210757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71137</xdr:rowOff>
    </xdr:from>
    <xdr:ext cx="469744" cy="259045"/>
    <xdr:sp macro="" textlink="">
      <xdr:nvSpPr>
        <xdr:cNvPr id="442" name="n_2mainValue【認定こども園・幼稚園・保育所】&#10;一人当たり面積"/>
        <xdr:cNvSpPr txBox="1"/>
      </xdr:nvSpPr>
      <xdr:spPr>
        <a:xfrm>
          <a:off x="20199427" y="692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7" name="直線コネクタ 466"/>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8"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9" name="直線コネクタ 468"/>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70"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71" name="直線コネクタ 470"/>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72"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73" name="フローチャート: 判断 472"/>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74" name="フローチャート: 判断 473"/>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75" name="フローチャート: 判断 474"/>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76" name="フローチャート: 判断 475"/>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82" name="楕円 481"/>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483"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484" name="楕円 483"/>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160020</xdr:rowOff>
    </xdr:to>
    <xdr:cxnSp macro="">
      <xdr:nvCxnSpPr>
        <xdr:cNvPr id="485" name="直線コネクタ 484"/>
        <xdr:cNvCxnSpPr/>
      </xdr:nvCxnSpPr>
      <xdr:spPr>
        <a:xfrm>
          <a:off x="15481300" y="10035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486" name="楕円 485"/>
        <xdr:cNvSpPr/>
      </xdr:nvSpPr>
      <xdr:spPr>
        <a:xfrm>
          <a:off x="14541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106680</xdr:rowOff>
    </xdr:to>
    <xdr:cxnSp macro="">
      <xdr:nvCxnSpPr>
        <xdr:cNvPr id="487" name="直線コネクタ 486"/>
        <xdr:cNvCxnSpPr/>
      </xdr:nvCxnSpPr>
      <xdr:spPr>
        <a:xfrm flipV="1">
          <a:off x="14592300" y="10035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88"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89"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90"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491"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492" name="n_2mainValue【学校施設】&#10;有形固定資産減価償却率"/>
        <xdr:cNvSpPr txBox="1"/>
      </xdr:nvSpPr>
      <xdr:spPr>
        <a:xfrm>
          <a:off x="14389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8" name="直線コネクタ 517"/>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20" name="直線コネクタ 51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21"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22" name="直線コネクタ 521"/>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23"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24" name="フローチャート: 判断 523"/>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25" name="フローチャート: 判断 524"/>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6" name="フローチャート: 判断 525"/>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84074</xdr:rowOff>
    </xdr:from>
    <xdr:to>
      <xdr:col>102</xdr:col>
      <xdr:colOff>165100</xdr:colOff>
      <xdr:row>59</xdr:row>
      <xdr:rowOff>14224</xdr:rowOff>
    </xdr:to>
    <xdr:sp macro="" textlink="">
      <xdr:nvSpPr>
        <xdr:cNvPr id="527" name="フローチャート: 判断 526"/>
        <xdr:cNvSpPr/>
      </xdr:nvSpPr>
      <xdr:spPr>
        <a:xfrm>
          <a:off x="19494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109547</xdr:rowOff>
    </xdr:from>
    <xdr:to>
      <xdr:col>116</xdr:col>
      <xdr:colOff>114300</xdr:colOff>
      <xdr:row>59</xdr:row>
      <xdr:rowOff>39697</xdr:rowOff>
    </xdr:to>
    <xdr:sp macro="" textlink="">
      <xdr:nvSpPr>
        <xdr:cNvPr id="533" name="楕円 532"/>
        <xdr:cNvSpPr/>
      </xdr:nvSpPr>
      <xdr:spPr>
        <a:xfrm>
          <a:off x="22110700" y="1005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132424</xdr:rowOff>
    </xdr:from>
    <xdr:ext cx="469744" cy="259045"/>
    <xdr:sp macro="" textlink="">
      <xdr:nvSpPr>
        <xdr:cNvPr id="534" name="【学校施設】&#10;一人当たり面積該当値テキスト"/>
        <xdr:cNvSpPr txBox="1"/>
      </xdr:nvSpPr>
      <xdr:spPr>
        <a:xfrm>
          <a:off x="22199600" y="990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127508</xdr:rowOff>
    </xdr:from>
    <xdr:to>
      <xdr:col>112</xdr:col>
      <xdr:colOff>38100</xdr:colOff>
      <xdr:row>59</xdr:row>
      <xdr:rowOff>57658</xdr:rowOff>
    </xdr:to>
    <xdr:sp macro="" textlink="">
      <xdr:nvSpPr>
        <xdr:cNvPr id="535" name="楕円 534"/>
        <xdr:cNvSpPr/>
      </xdr:nvSpPr>
      <xdr:spPr>
        <a:xfrm>
          <a:off x="2127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160347</xdr:rowOff>
    </xdr:from>
    <xdr:to>
      <xdr:col>116</xdr:col>
      <xdr:colOff>63500</xdr:colOff>
      <xdr:row>59</xdr:row>
      <xdr:rowOff>6858</xdr:rowOff>
    </xdr:to>
    <xdr:cxnSp macro="">
      <xdr:nvCxnSpPr>
        <xdr:cNvPr id="536" name="直線コネクタ 535"/>
        <xdr:cNvCxnSpPr/>
      </xdr:nvCxnSpPr>
      <xdr:spPr>
        <a:xfrm flipV="1">
          <a:off x="21323300" y="1010444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134366</xdr:rowOff>
    </xdr:from>
    <xdr:to>
      <xdr:col>107</xdr:col>
      <xdr:colOff>101600</xdr:colOff>
      <xdr:row>59</xdr:row>
      <xdr:rowOff>64516</xdr:rowOff>
    </xdr:to>
    <xdr:sp macro="" textlink="">
      <xdr:nvSpPr>
        <xdr:cNvPr id="537" name="楕円 536"/>
        <xdr:cNvSpPr/>
      </xdr:nvSpPr>
      <xdr:spPr>
        <a:xfrm>
          <a:off x="20383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6858</xdr:rowOff>
    </xdr:from>
    <xdr:to>
      <xdr:col>111</xdr:col>
      <xdr:colOff>177800</xdr:colOff>
      <xdr:row>59</xdr:row>
      <xdr:rowOff>13716</xdr:rowOff>
    </xdr:to>
    <xdr:cxnSp macro="">
      <xdr:nvCxnSpPr>
        <xdr:cNvPr id="538" name="直線コネクタ 537"/>
        <xdr:cNvCxnSpPr/>
      </xdr:nvCxnSpPr>
      <xdr:spPr>
        <a:xfrm flipV="1">
          <a:off x="20434300" y="1012240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39"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40"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30751</xdr:rowOff>
    </xdr:from>
    <xdr:ext cx="469744" cy="259045"/>
    <xdr:sp macro="" textlink="">
      <xdr:nvSpPr>
        <xdr:cNvPr id="541" name="n_3aveValue【学校施設】&#10;一人当たり面積"/>
        <xdr:cNvSpPr txBox="1"/>
      </xdr:nvSpPr>
      <xdr:spPr>
        <a:xfrm>
          <a:off x="19310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74185</xdr:rowOff>
    </xdr:from>
    <xdr:ext cx="469744" cy="259045"/>
    <xdr:sp macro="" textlink="">
      <xdr:nvSpPr>
        <xdr:cNvPr id="542" name="n_1mainValue【学校施設】&#10;一人当たり面積"/>
        <xdr:cNvSpPr txBox="1"/>
      </xdr:nvSpPr>
      <xdr:spPr>
        <a:xfrm>
          <a:off x="210757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81043</xdr:rowOff>
    </xdr:from>
    <xdr:ext cx="469744" cy="259045"/>
    <xdr:sp macro="" textlink="">
      <xdr:nvSpPr>
        <xdr:cNvPr id="543" name="n_2mainValue【学校施設】&#10;一人当たり面積"/>
        <xdr:cNvSpPr txBox="1"/>
      </xdr:nvSpPr>
      <xdr:spPr>
        <a:xfrm>
          <a:off x="20199427" y="98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85" name="直線コネクタ 58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8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87" name="直線コネクタ 58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9" name="直線コネクタ 58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59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91" name="フローチャート: 判断 59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92" name="フローチャート: 判断 59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93" name="フローチャート: 判断 59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4" name="フローチャート: 判断 593"/>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00" name="楕円 599"/>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01" name="【公民館】&#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602" name="楕円 601"/>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133350</xdr:rowOff>
    </xdr:to>
    <xdr:cxnSp macro="">
      <xdr:nvCxnSpPr>
        <xdr:cNvPr id="603" name="直線コネクタ 602"/>
        <xdr:cNvCxnSpPr/>
      </xdr:nvCxnSpPr>
      <xdr:spPr>
        <a:xfrm flipV="1">
          <a:off x="15481300" y="1741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604" name="楕円 603"/>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166007</xdr:rowOff>
    </xdr:to>
    <xdr:cxnSp macro="">
      <xdr:nvCxnSpPr>
        <xdr:cNvPr id="605" name="直線コネクタ 604"/>
        <xdr:cNvCxnSpPr/>
      </xdr:nvCxnSpPr>
      <xdr:spPr>
        <a:xfrm flipV="1">
          <a:off x="14592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06"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07"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8"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609" name="n_1mainValue【公民館】&#10;有形固定資産減価償却率"/>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610" name="n_2mainValue【公民館】&#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1" name="直線コネクタ 6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2" name="テキスト ボックス 6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3" name="直線コネクタ 6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4" name="テキスト ボックス 6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5" name="直線コネクタ 6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6" name="テキスト ボックス 6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7" name="直線コネクタ 6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8" name="テキスト ボックス 6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32" name="直線コネクタ 631"/>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33"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34" name="直線コネクタ 633"/>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35"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36" name="直線コネクタ 635"/>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37"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38" name="フローチャート: 判断 637"/>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39" name="フローチャート: 判断 638"/>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40" name="フローチャート: 判断 63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129642</xdr:rowOff>
    </xdr:from>
    <xdr:to>
      <xdr:col>102</xdr:col>
      <xdr:colOff>165100</xdr:colOff>
      <xdr:row>107</xdr:row>
      <xdr:rowOff>59792</xdr:rowOff>
    </xdr:to>
    <xdr:sp macro="" textlink="">
      <xdr:nvSpPr>
        <xdr:cNvPr id="641" name="フローチャート: 判断 640"/>
        <xdr:cNvSpPr/>
      </xdr:nvSpPr>
      <xdr:spPr>
        <a:xfrm>
          <a:off x="19494500" y="1830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146101</xdr:rowOff>
    </xdr:from>
    <xdr:to>
      <xdr:col>116</xdr:col>
      <xdr:colOff>114300</xdr:colOff>
      <xdr:row>108</xdr:row>
      <xdr:rowOff>76251</xdr:rowOff>
    </xdr:to>
    <xdr:sp macro="" textlink="">
      <xdr:nvSpPr>
        <xdr:cNvPr id="647" name="楕円 646"/>
        <xdr:cNvSpPr/>
      </xdr:nvSpPr>
      <xdr:spPr>
        <a:xfrm>
          <a:off x="22110700" y="184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61028</xdr:rowOff>
    </xdr:from>
    <xdr:ext cx="469744" cy="259045"/>
    <xdr:sp macro="" textlink="">
      <xdr:nvSpPr>
        <xdr:cNvPr id="648" name="【公民館】&#10;一人当たり面積該当値テキスト"/>
        <xdr:cNvSpPr txBox="1"/>
      </xdr:nvSpPr>
      <xdr:spPr>
        <a:xfrm>
          <a:off x="22199600" y="184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147016</xdr:rowOff>
    </xdr:from>
    <xdr:to>
      <xdr:col>112</xdr:col>
      <xdr:colOff>38100</xdr:colOff>
      <xdr:row>108</xdr:row>
      <xdr:rowOff>77166</xdr:rowOff>
    </xdr:to>
    <xdr:sp macro="" textlink="">
      <xdr:nvSpPr>
        <xdr:cNvPr id="649" name="楕円 648"/>
        <xdr:cNvSpPr/>
      </xdr:nvSpPr>
      <xdr:spPr>
        <a:xfrm>
          <a:off x="21272500" y="184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25451</xdr:rowOff>
    </xdr:from>
    <xdr:to>
      <xdr:col>116</xdr:col>
      <xdr:colOff>63500</xdr:colOff>
      <xdr:row>108</xdr:row>
      <xdr:rowOff>26366</xdr:rowOff>
    </xdr:to>
    <xdr:cxnSp macro="">
      <xdr:nvCxnSpPr>
        <xdr:cNvPr id="650" name="直線コネクタ 649"/>
        <xdr:cNvCxnSpPr/>
      </xdr:nvCxnSpPr>
      <xdr:spPr>
        <a:xfrm flipV="1">
          <a:off x="21323300" y="185420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147473</xdr:rowOff>
    </xdr:from>
    <xdr:to>
      <xdr:col>107</xdr:col>
      <xdr:colOff>101600</xdr:colOff>
      <xdr:row>108</xdr:row>
      <xdr:rowOff>77623</xdr:rowOff>
    </xdr:to>
    <xdr:sp macro="" textlink="">
      <xdr:nvSpPr>
        <xdr:cNvPr id="651" name="楕円 650"/>
        <xdr:cNvSpPr/>
      </xdr:nvSpPr>
      <xdr:spPr>
        <a:xfrm>
          <a:off x="20383500" y="18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26366</xdr:rowOff>
    </xdr:from>
    <xdr:to>
      <xdr:col>111</xdr:col>
      <xdr:colOff>177800</xdr:colOff>
      <xdr:row>108</xdr:row>
      <xdr:rowOff>26823</xdr:rowOff>
    </xdr:to>
    <xdr:cxnSp macro="">
      <xdr:nvCxnSpPr>
        <xdr:cNvPr id="652" name="直線コネクタ 651"/>
        <xdr:cNvCxnSpPr/>
      </xdr:nvCxnSpPr>
      <xdr:spPr>
        <a:xfrm flipV="1">
          <a:off x="20434300" y="1854296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53"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5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76319</xdr:rowOff>
    </xdr:from>
    <xdr:ext cx="469744" cy="259045"/>
    <xdr:sp macro="" textlink="">
      <xdr:nvSpPr>
        <xdr:cNvPr id="655" name="n_3aveValue【公民館】&#10;一人当たり面積"/>
        <xdr:cNvSpPr txBox="1"/>
      </xdr:nvSpPr>
      <xdr:spPr>
        <a:xfrm>
          <a:off x="19310427" y="180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68293</xdr:rowOff>
    </xdr:from>
    <xdr:ext cx="469744" cy="259045"/>
    <xdr:sp macro="" textlink="">
      <xdr:nvSpPr>
        <xdr:cNvPr id="656" name="n_1mainValue【公民館】&#10;一人当たり面積"/>
        <xdr:cNvSpPr txBox="1"/>
      </xdr:nvSpPr>
      <xdr:spPr>
        <a:xfrm>
          <a:off x="21075727" y="1858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68750</xdr:rowOff>
    </xdr:from>
    <xdr:ext cx="469744" cy="259045"/>
    <xdr:sp macro="" textlink="">
      <xdr:nvSpPr>
        <xdr:cNvPr id="657" name="n_2mainValue【公民館】&#10;一人当たり面積"/>
        <xdr:cNvSpPr txBox="1"/>
      </xdr:nvSpPr>
      <xdr:spPr>
        <a:xfrm>
          <a:off x="20199427" y="1858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類似団体と比較して特に有形固定資産減価償却率が高くなっている施設は、道路、保育所、学校施設、公民館であり、特に低くなっている施設は、公営住宅である。 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％になっている保育所は、令和４年度までに北保育園と中央保育園を統合する集約化事業により新設を行うため、面積も減少する見込みである。公営住宅は、平成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年に新設した施設があるため、類似団体の平均を大幅に下回っている。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道路や学校施設の有形固定資産減価償却率が高いため、計画に沿って適切に改修等を行っていく。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170724</xdr:rowOff>
    </xdr:from>
    <xdr:to>
      <xdr:col>15</xdr:col>
      <xdr:colOff>101600</xdr:colOff>
      <xdr:row>38</xdr:row>
      <xdr:rowOff>100874</xdr:rowOff>
    </xdr:to>
    <xdr:sp macro="" textlink="">
      <xdr:nvSpPr>
        <xdr:cNvPr id="65" name="フローチャート: 判断 64"/>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72" name="楕円 71"/>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105427</xdr:rowOff>
    </xdr:from>
    <xdr:ext cx="405111" cy="259045"/>
    <xdr:sp macro="" textlink="">
      <xdr:nvSpPr>
        <xdr:cNvPr id="73" name="【図書館】&#10;有形固定資産減価償却率該当値テキスト"/>
        <xdr:cNvSpPr txBox="1"/>
      </xdr:nvSpPr>
      <xdr:spPr>
        <a:xfrm>
          <a:off x="46736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4" name="楕円 73"/>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166007</xdr:rowOff>
    </xdr:to>
    <xdr:cxnSp macro="">
      <xdr:nvCxnSpPr>
        <xdr:cNvPr id="75" name="直線コネクタ 74"/>
        <xdr:cNvCxnSpPr/>
      </xdr:nvCxnSpPr>
      <xdr:spPr>
        <a:xfrm flipV="1">
          <a:off x="3797300" y="647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6" name="楕円 75"/>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7" name="直線コネクタ 76"/>
        <xdr:cNvCxnSpPr/>
      </xdr:nvCxnSpPr>
      <xdr:spPr>
        <a:xfrm flipV="1">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36484</xdr:rowOff>
    </xdr:from>
    <xdr:ext cx="405111" cy="259045"/>
    <xdr:sp macro="" textlink="">
      <xdr:nvSpPr>
        <xdr:cNvPr id="78" name="n_1aveValue【図書館】&#10;有形固定資産減価償却率"/>
        <xdr:cNvSpPr txBox="1"/>
      </xdr:nvSpPr>
      <xdr:spPr>
        <a:xfrm>
          <a:off x="3582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92001</xdr:rowOff>
    </xdr:from>
    <xdr:ext cx="405111" cy="259045"/>
    <xdr:sp macro="" textlink="">
      <xdr:nvSpPr>
        <xdr:cNvPr id="79" name="n_2aveValue【図書館】&#10;有形固定資産減価償却率"/>
        <xdr:cNvSpPr txBox="1"/>
      </xdr:nvSpPr>
      <xdr:spPr>
        <a:xfrm>
          <a:off x="2705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61884</xdr:rowOff>
    </xdr:from>
    <xdr:ext cx="405111" cy="259045"/>
    <xdr:sp macro="" textlink="">
      <xdr:nvSpPr>
        <xdr:cNvPr id="81"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94541</xdr:rowOff>
    </xdr:from>
    <xdr:ext cx="405111" cy="259045"/>
    <xdr:sp macro="" textlink="">
      <xdr:nvSpPr>
        <xdr:cNvPr id="82" name="n_2mainValue【図書館】&#10;有形固定資産減価償却率"/>
        <xdr:cNvSpPr txBox="1"/>
      </xdr:nvSpPr>
      <xdr:spPr>
        <a:xfrm>
          <a:off x="2705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8" name="直線コネクタ 107"/>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9"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10" name="直線コネクタ 109"/>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11"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12" name="直線コネクタ 111"/>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3"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4" name="フローチャート: 判断 113"/>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5" name="フローチャート: 判断 114"/>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160927</xdr:rowOff>
    </xdr:from>
    <xdr:to>
      <xdr:col>46</xdr:col>
      <xdr:colOff>38100</xdr:colOff>
      <xdr:row>40</xdr:row>
      <xdr:rowOff>91077</xdr:rowOff>
    </xdr:to>
    <xdr:sp macro="" textlink="">
      <xdr:nvSpPr>
        <xdr:cNvPr id="116" name="フローチャート: 判断 115"/>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43362</xdr:rowOff>
    </xdr:from>
    <xdr:to>
      <xdr:col>41</xdr:col>
      <xdr:colOff>101600</xdr:colOff>
      <xdr:row>39</xdr:row>
      <xdr:rowOff>144962</xdr:rowOff>
    </xdr:to>
    <xdr:sp macro="" textlink="">
      <xdr:nvSpPr>
        <xdr:cNvPr id="117" name="フローチャート: 判断 116"/>
        <xdr:cNvSpPr/>
      </xdr:nvSpPr>
      <xdr:spPr>
        <a:xfrm>
          <a:off x="7810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3" name="楕円 122"/>
        <xdr:cNvSpPr/>
      </xdr:nvSpPr>
      <xdr:spPr>
        <a:xfrm>
          <a:off x="10426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89099</xdr:rowOff>
    </xdr:from>
    <xdr:ext cx="469744" cy="259045"/>
    <xdr:sp macro="" textlink="">
      <xdr:nvSpPr>
        <xdr:cNvPr id="124" name="【図書館】&#10;一人当たり面積該当値テキスト"/>
        <xdr:cNvSpPr txBox="1"/>
      </xdr:nvSpPr>
      <xdr:spPr>
        <a:xfrm>
          <a:off x="10515600"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72753</xdr:rowOff>
    </xdr:from>
    <xdr:to>
      <xdr:col>50</xdr:col>
      <xdr:colOff>165100</xdr:colOff>
      <xdr:row>40</xdr:row>
      <xdr:rowOff>2903</xdr:rowOff>
    </xdr:to>
    <xdr:sp macro="" textlink="">
      <xdr:nvSpPr>
        <xdr:cNvPr id="125" name="楕円 124"/>
        <xdr:cNvSpPr/>
      </xdr:nvSpPr>
      <xdr:spPr>
        <a:xfrm>
          <a:off x="9588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117022</xdr:rowOff>
    </xdr:from>
    <xdr:to>
      <xdr:col>55</xdr:col>
      <xdr:colOff>0</xdr:colOff>
      <xdr:row>39</xdr:row>
      <xdr:rowOff>123553</xdr:rowOff>
    </xdr:to>
    <xdr:cxnSp macro="">
      <xdr:nvCxnSpPr>
        <xdr:cNvPr id="126" name="直線コネクタ 125"/>
        <xdr:cNvCxnSpPr/>
      </xdr:nvCxnSpPr>
      <xdr:spPr>
        <a:xfrm flipV="1">
          <a:off x="9639300" y="68035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76019</xdr:rowOff>
    </xdr:from>
    <xdr:to>
      <xdr:col>46</xdr:col>
      <xdr:colOff>38100</xdr:colOff>
      <xdr:row>40</xdr:row>
      <xdr:rowOff>6169</xdr:rowOff>
    </xdr:to>
    <xdr:sp macro="" textlink="">
      <xdr:nvSpPr>
        <xdr:cNvPr id="127" name="楕円 126"/>
        <xdr:cNvSpPr/>
      </xdr:nvSpPr>
      <xdr:spPr>
        <a:xfrm>
          <a:off x="8699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123553</xdr:rowOff>
    </xdr:from>
    <xdr:to>
      <xdr:col>50</xdr:col>
      <xdr:colOff>114300</xdr:colOff>
      <xdr:row>39</xdr:row>
      <xdr:rowOff>126819</xdr:rowOff>
    </xdr:to>
    <xdr:cxnSp macro="">
      <xdr:nvCxnSpPr>
        <xdr:cNvPr id="128" name="直線コネクタ 127"/>
        <xdr:cNvCxnSpPr/>
      </xdr:nvCxnSpPr>
      <xdr:spPr>
        <a:xfrm flipV="1">
          <a:off x="8750300" y="6810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65876</xdr:rowOff>
    </xdr:from>
    <xdr:ext cx="469744" cy="259045"/>
    <xdr:sp macro="" textlink="">
      <xdr:nvSpPr>
        <xdr:cNvPr id="129" name="n_1aveValue【図書館】&#10;一人当たり面積"/>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82204</xdr:rowOff>
    </xdr:from>
    <xdr:ext cx="469744" cy="259045"/>
    <xdr:sp macro="" textlink="">
      <xdr:nvSpPr>
        <xdr:cNvPr id="130"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161489</xdr:rowOff>
    </xdr:from>
    <xdr:ext cx="469744" cy="259045"/>
    <xdr:sp macro="" textlink="">
      <xdr:nvSpPr>
        <xdr:cNvPr id="131" name="n_3aveValue【図書館】&#10;一人当たり面積"/>
        <xdr:cNvSpPr txBox="1"/>
      </xdr:nvSpPr>
      <xdr:spPr>
        <a:xfrm>
          <a:off x="7626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19430</xdr:rowOff>
    </xdr:from>
    <xdr:ext cx="469744" cy="259045"/>
    <xdr:sp macro="" textlink="">
      <xdr:nvSpPr>
        <xdr:cNvPr id="132" name="n_1mainValue【図書館】&#10;一人当たり面積"/>
        <xdr:cNvSpPr txBox="1"/>
      </xdr:nvSpPr>
      <xdr:spPr>
        <a:xfrm>
          <a:off x="93917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22696</xdr:rowOff>
    </xdr:from>
    <xdr:ext cx="469744" cy="259045"/>
    <xdr:sp macro="" textlink="">
      <xdr:nvSpPr>
        <xdr:cNvPr id="133" name="n_2mainValue【図書館】&#10;一人当たり面積"/>
        <xdr:cNvSpPr txBox="1"/>
      </xdr:nvSpPr>
      <xdr:spPr>
        <a:xfrm>
          <a:off x="8515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8" name="直線コネクタ 157"/>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9"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60" name="直線コネクタ 159"/>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63"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64" name="フローチャート: 判断 163"/>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65" name="フローチャート: 判断 164"/>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113030</xdr:rowOff>
    </xdr:from>
    <xdr:to>
      <xdr:col>15</xdr:col>
      <xdr:colOff>101600</xdr:colOff>
      <xdr:row>59</xdr:row>
      <xdr:rowOff>43180</xdr:rowOff>
    </xdr:to>
    <xdr:sp macro="" textlink="">
      <xdr:nvSpPr>
        <xdr:cNvPr id="166" name="フローチャート: 判断 165"/>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67" name="フローチャート: 判断 166"/>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124460</xdr:rowOff>
    </xdr:from>
    <xdr:to>
      <xdr:col>24</xdr:col>
      <xdr:colOff>114300</xdr:colOff>
      <xdr:row>59</xdr:row>
      <xdr:rowOff>54610</xdr:rowOff>
    </xdr:to>
    <xdr:sp macro="" textlink="">
      <xdr:nvSpPr>
        <xdr:cNvPr id="173" name="楕円 172"/>
        <xdr:cNvSpPr/>
      </xdr:nvSpPr>
      <xdr:spPr>
        <a:xfrm>
          <a:off x="4584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147337</xdr:rowOff>
    </xdr:from>
    <xdr:ext cx="405111" cy="259045"/>
    <xdr:sp macro="" textlink="">
      <xdr:nvSpPr>
        <xdr:cNvPr id="174" name="【体育館・プール】&#10;有形固定資産減価償却率該当値テキスト"/>
        <xdr:cNvSpPr txBox="1"/>
      </xdr:nvSpPr>
      <xdr:spPr>
        <a:xfrm>
          <a:off x="4673600"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75" name="楕円 174"/>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60960</xdr:rowOff>
    </xdr:to>
    <xdr:cxnSp macro="">
      <xdr:nvCxnSpPr>
        <xdr:cNvPr id="176" name="直線コネクタ 175"/>
        <xdr:cNvCxnSpPr/>
      </xdr:nvCxnSpPr>
      <xdr:spPr>
        <a:xfrm flipV="1">
          <a:off x="3797300" y="101193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52070</xdr:rowOff>
    </xdr:from>
    <xdr:to>
      <xdr:col>15</xdr:col>
      <xdr:colOff>101600</xdr:colOff>
      <xdr:row>59</xdr:row>
      <xdr:rowOff>153670</xdr:rowOff>
    </xdr:to>
    <xdr:sp macro="" textlink="">
      <xdr:nvSpPr>
        <xdr:cNvPr id="177" name="楕円 176"/>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102870</xdr:rowOff>
    </xdr:to>
    <xdr:cxnSp macro="">
      <xdr:nvCxnSpPr>
        <xdr:cNvPr id="178" name="直線コネクタ 177"/>
        <xdr:cNvCxnSpPr/>
      </xdr:nvCxnSpPr>
      <xdr:spPr>
        <a:xfrm flipV="1">
          <a:off x="2908300" y="101765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108602</xdr:rowOff>
    </xdr:from>
    <xdr:ext cx="405111" cy="259045"/>
    <xdr:sp macro="" textlink="">
      <xdr:nvSpPr>
        <xdr:cNvPr id="179"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59707</xdr:rowOff>
    </xdr:from>
    <xdr:ext cx="405111" cy="259045"/>
    <xdr:sp macro="" textlink="">
      <xdr:nvSpPr>
        <xdr:cNvPr id="180"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99712</xdr:rowOff>
    </xdr:from>
    <xdr:ext cx="405111" cy="259045"/>
    <xdr:sp macro="" textlink="">
      <xdr:nvSpPr>
        <xdr:cNvPr id="181" name="n_3aveValue【体育館・プール】&#10;有形固定資産減価償却率"/>
        <xdr:cNvSpPr txBox="1"/>
      </xdr:nvSpPr>
      <xdr:spPr>
        <a:xfrm>
          <a:off x="1816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182"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183" name="n_2mainValue【体育館・プール】&#10;有形固定資産減価償却率"/>
        <xdr:cNvSpPr txBox="1"/>
      </xdr:nvSpPr>
      <xdr:spPr>
        <a:xfrm>
          <a:off x="2705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8" name="直線コネクタ 19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9" name="テキスト ボックス 19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203" name="直線コネクタ 202"/>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204"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205" name="直線コネクタ 204"/>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206"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207" name="直線コネクタ 206"/>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208"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9" name="フローチャート: 判断 208"/>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10" name="フローチャート: 判断 209"/>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124079</xdr:rowOff>
    </xdr:from>
    <xdr:to>
      <xdr:col>46</xdr:col>
      <xdr:colOff>38100</xdr:colOff>
      <xdr:row>61</xdr:row>
      <xdr:rowOff>54229</xdr:rowOff>
    </xdr:to>
    <xdr:sp macro="" textlink="">
      <xdr:nvSpPr>
        <xdr:cNvPr id="211" name="フローチャート: 判断 210"/>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147510</xdr:rowOff>
    </xdr:from>
    <xdr:to>
      <xdr:col>41</xdr:col>
      <xdr:colOff>101600</xdr:colOff>
      <xdr:row>61</xdr:row>
      <xdr:rowOff>77660</xdr:rowOff>
    </xdr:to>
    <xdr:sp macro="" textlink="">
      <xdr:nvSpPr>
        <xdr:cNvPr id="212" name="フローチャート: 判断 211"/>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xdr:rowOff>
    </xdr:from>
    <xdr:to>
      <xdr:col>55</xdr:col>
      <xdr:colOff>50800</xdr:colOff>
      <xdr:row>62</xdr:row>
      <xdr:rowOff>104521</xdr:rowOff>
    </xdr:to>
    <xdr:sp macro="" textlink="">
      <xdr:nvSpPr>
        <xdr:cNvPr id="218" name="楕円 217"/>
        <xdr:cNvSpPr/>
      </xdr:nvSpPr>
      <xdr:spPr>
        <a:xfrm>
          <a:off x="104267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89298</xdr:rowOff>
    </xdr:from>
    <xdr:ext cx="469744" cy="259045"/>
    <xdr:sp macro="" textlink="">
      <xdr:nvSpPr>
        <xdr:cNvPr id="219" name="【体育館・プール】&#10;一人当たり面積該当値テキスト"/>
        <xdr:cNvSpPr txBox="1"/>
      </xdr:nvSpPr>
      <xdr:spPr>
        <a:xfrm>
          <a:off x="10515600" y="1054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5779</xdr:rowOff>
    </xdr:from>
    <xdr:to>
      <xdr:col>50</xdr:col>
      <xdr:colOff>165100</xdr:colOff>
      <xdr:row>62</xdr:row>
      <xdr:rowOff>107379</xdr:rowOff>
    </xdr:to>
    <xdr:sp macro="" textlink="">
      <xdr:nvSpPr>
        <xdr:cNvPr id="220" name="楕円 219"/>
        <xdr:cNvSpPr/>
      </xdr:nvSpPr>
      <xdr:spPr>
        <a:xfrm>
          <a:off x="9588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53721</xdr:rowOff>
    </xdr:from>
    <xdr:to>
      <xdr:col>55</xdr:col>
      <xdr:colOff>0</xdr:colOff>
      <xdr:row>62</xdr:row>
      <xdr:rowOff>56579</xdr:rowOff>
    </xdr:to>
    <xdr:cxnSp macro="">
      <xdr:nvCxnSpPr>
        <xdr:cNvPr id="221" name="直線コネクタ 220"/>
        <xdr:cNvCxnSpPr/>
      </xdr:nvCxnSpPr>
      <xdr:spPr>
        <a:xfrm flipV="1">
          <a:off x="9639300" y="1068362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6921</xdr:rowOff>
    </xdr:from>
    <xdr:to>
      <xdr:col>46</xdr:col>
      <xdr:colOff>38100</xdr:colOff>
      <xdr:row>62</xdr:row>
      <xdr:rowOff>108521</xdr:rowOff>
    </xdr:to>
    <xdr:sp macro="" textlink="">
      <xdr:nvSpPr>
        <xdr:cNvPr id="222" name="楕円 221"/>
        <xdr:cNvSpPr/>
      </xdr:nvSpPr>
      <xdr:spPr>
        <a:xfrm>
          <a:off x="86995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56579</xdr:rowOff>
    </xdr:from>
    <xdr:to>
      <xdr:col>50</xdr:col>
      <xdr:colOff>114300</xdr:colOff>
      <xdr:row>62</xdr:row>
      <xdr:rowOff>57721</xdr:rowOff>
    </xdr:to>
    <xdr:cxnSp macro="">
      <xdr:nvCxnSpPr>
        <xdr:cNvPr id="223" name="直線コネクタ 222"/>
        <xdr:cNvCxnSpPr/>
      </xdr:nvCxnSpPr>
      <xdr:spPr>
        <a:xfrm flipV="1">
          <a:off x="8750300" y="1068647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162768</xdr:rowOff>
    </xdr:from>
    <xdr:ext cx="469744" cy="259045"/>
    <xdr:sp macro="" textlink="">
      <xdr:nvSpPr>
        <xdr:cNvPr id="224"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70756</xdr:rowOff>
    </xdr:from>
    <xdr:ext cx="469744" cy="259045"/>
    <xdr:sp macro="" textlink="">
      <xdr:nvSpPr>
        <xdr:cNvPr id="225"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94187</xdr:rowOff>
    </xdr:from>
    <xdr:ext cx="469744" cy="259045"/>
    <xdr:sp macro="" textlink="">
      <xdr:nvSpPr>
        <xdr:cNvPr id="226" name="n_3aveValue【体育館・プール】&#10;一人当たり面積"/>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98506</xdr:rowOff>
    </xdr:from>
    <xdr:ext cx="469744" cy="259045"/>
    <xdr:sp macro="" textlink="">
      <xdr:nvSpPr>
        <xdr:cNvPr id="227" name="n_1mainValue【体育館・プール】&#10;一人当たり面積"/>
        <xdr:cNvSpPr txBox="1"/>
      </xdr:nvSpPr>
      <xdr:spPr>
        <a:xfrm>
          <a:off x="93917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99648</xdr:rowOff>
    </xdr:from>
    <xdr:ext cx="469744" cy="259045"/>
    <xdr:sp macro="" textlink="">
      <xdr:nvSpPr>
        <xdr:cNvPr id="228" name="n_2mainValue【体育館・プール】&#10;一人当たり面積"/>
        <xdr:cNvSpPr txBox="1"/>
      </xdr:nvSpPr>
      <xdr:spPr>
        <a:xfrm>
          <a:off x="8515427" y="107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0" name="テキスト ボックス 23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0" name="テキスト ボックス 24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54" name="直線コネクタ 25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5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56" name="直線コネクタ 25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8" name="直線コネクタ 25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111414</xdr:rowOff>
    </xdr:from>
    <xdr:ext cx="405111" cy="259045"/>
    <xdr:sp macro="" textlink="">
      <xdr:nvSpPr>
        <xdr:cNvPr id="259" name="【福祉施設】&#10;有形固定資産減価償却率平均値テキスト"/>
        <xdr:cNvSpPr txBox="1"/>
      </xdr:nvSpPr>
      <xdr:spPr>
        <a:xfrm>
          <a:off x="4673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0" name="フローチャート: 判断 25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1" name="フローチャート: 判断 26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121194</xdr:rowOff>
    </xdr:from>
    <xdr:to>
      <xdr:col>15</xdr:col>
      <xdr:colOff>101600</xdr:colOff>
      <xdr:row>82</xdr:row>
      <xdr:rowOff>51344</xdr:rowOff>
    </xdr:to>
    <xdr:sp macro="" textlink="">
      <xdr:nvSpPr>
        <xdr:cNvPr id="262" name="フローチャート: 判断 261"/>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3" name="フローチャート: 判断 262"/>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60779</xdr:rowOff>
    </xdr:from>
    <xdr:to>
      <xdr:col>24</xdr:col>
      <xdr:colOff>114300</xdr:colOff>
      <xdr:row>83</xdr:row>
      <xdr:rowOff>162379</xdr:rowOff>
    </xdr:to>
    <xdr:sp macro="" textlink="">
      <xdr:nvSpPr>
        <xdr:cNvPr id="269" name="楕円 268"/>
        <xdr:cNvSpPr/>
      </xdr:nvSpPr>
      <xdr:spPr>
        <a:xfrm>
          <a:off x="4584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39206</xdr:rowOff>
    </xdr:from>
    <xdr:ext cx="405111" cy="259045"/>
    <xdr:sp macro="" textlink="">
      <xdr:nvSpPr>
        <xdr:cNvPr id="270" name="【福祉施設】&#10;有形固定資産減価償却率該当値テキスト"/>
        <xdr:cNvSpPr txBox="1"/>
      </xdr:nvSpPr>
      <xdr:spPr>
        <a:xfrm>
          <a:off x="4673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271" name="楕円 270"/>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83</xdr:row>
      <xdr:rowOff>140970</xdr:rowOff>
    </xdr:to>
    <xdr:cxnSp macro="">
      <xdr:nvCxnSpPr>
        <xdr:cNvPr id="272" name="直線コネクタ 271"/>
        <xdr:cNvCxnSpPr/>
      </xdr:nvCxnSpPr>
      <xdr:spPr>
        <a:xfrm flipV="1">
          <a:off x="3797300" y="143419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126093</xdr:rowOff>
    </xdr:from>
    <xdr:to>
      <xdr:col>15</xdr:col>
      <xdr:colOff>101600</xdr:colOff>
      <xdr:row>84</xdr:row>
      <xdr:rowOff>56243</xdr:rowOff>
    </xdr:to>
    <xdr:sp macro="" textlink="">
      <xdr:nvSpPr>
        <xdr:cNvPr id="273" name="楕円 272"/>
        <xdr:cNvSpPr/>
      </xdr:nvSpPr>
      <xdr:spPr>
        <a:xfrm>
          <a:off x="2857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5443</xdr:rowOff>
    </xdr:to>
    <xdr:cxnSp macro="">
      <xdr:nvCxnSpPr>
        <xdr:cNvPr id="274" name="直線コネクタ 273"/>
        <xdr:cNvCxnSpPr/>
      </xdr:nvCxnSpPr>
      <xdr:spPr>
        <a:xfrm flipV="1">
          <a:off x="2908300" y="1437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75"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276"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7"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278" name="n_1mainValue【福祉施設】&#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47370</xdr:rowOff>
    </xdr:from>
    <xdr:ext cx="405111" cy="259045"/>
    <xdr:sp macro="" textlink="">
      <xdr:nvSpPr>
        <xdr:cNvPr id="279" name="n_2mainValue【福祉施設】&#10;有形固定資産減価償却率"/>
        <xdr:cNvSpPr txBox="1"/>
      </xdr:nvSpPr>
      <xdr:spPr>
        <a:xfrm>
          <a:off x="2705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1" name="テキスト ボックス 3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305" name="直線コネクタ 304"/>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306"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307" name="直線コネクタ 306"/>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08"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09" name="直線コネクタ 308"/>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310"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311" name="フローチャート: 判断 310"/>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2" name="フローチャート: 判断 31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169636</xdr:rowOff>
    </xdr:from>
    <xdr:to>
      <xdr:col>46</xdr:col>
      <xdr:colOff>38100</xdr:colOff>
      <xdr:row>84</xdr:row>
      <xdr:rowOff>99786</xdr:rowOff>
    </xdr:to>
    <xdr:sp macro="" textlink="">
      <xdr:nvSpPr>
        <xdr:cNvPr id="313" name="フローチャート: 判断 312"/>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44994</xdr:rowOff>
    </xdr:from>
    <xdr:to>
      <xdr:col>41</xdr:col>
      <xdr:colOff>101600</xdr:colOff>
      <xdr:row>84</xdr:row>
      <xdr:rowOff>146594</xdr:rowOff>
    </xdr:to>
    <xdr:sp macro="" textlink="">
      <xdr:nvSpPr>
        <xdr:cNvPr id="314" name="フローチャート: 判断 313"/>
        <xdr:cNvSpPr/>
      </xdr:nvSpPr>
      <xdr:spPr>
        <a:xfrm>
          <a:off x="7810500" y="1444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116295</xdr:rowOff>
    </xdr:from>
    <xdr:to>
      <xdr:col>55</xdr:col>
      <xdr:colOff>50800</xdr:colOff>
      <xdr:row>84</xdr:row>
      <xdr:rowOff>46445</xdr:rowOff>
    </xdr:to>
    <xdr:sp macro="" textlink="">
      <xdr:nvSpPr>
        <xdr:cNvPr id="320" name="楕円 319"/>
        <xdr:cNvSpPr/>
      </xdr:nvSpPr>
      <xdr:spPr>
        <a:xfrm>
          <a:off x="10426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139172</xdr:rowOff>
    </xdr:from>
    <xdr:ext cx="469744" cy="259045"/>
    <xdr:sp macro="" textlink="">
      <xdr:nvSpPr>
        <xdr:cNvPr id="321" name="【福祉施設】&#10;一人当たり面積該当値テキスト"/>
        <xdr:cNvSpPr txBox="1"/>
      </xdr:nvSpPr>
      <xdr:spPr>
        <a:xfrm>
          <a:off x="10515600" y="141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22" name="楕円 321"/>
        <xdr:cNvSpPr/>
      </xdr:nvSpPr>
      <xdr:spPr>
        <a:xfrm>
          <a:off x="958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167095</xdr:rowOff>
    </xdr:from>
    <xdr:to>
      <xdr:col>55</xdr:col>
      <xdr:colOff>0</xdr:colOff>
      <xdr:row>84</xdr:row>
      <xdr:rowOff>5443</xdr:rowOff>
    </xdr:to>
    <xdr:cxnSp macro="">
      <xdr:nvCxnSpPr>
        <xdr:cNvPr id="323" name="直線コネクタ 322"/>
        <xdr:cNvCxnSpPr/>
      </xdr:nvCxnSpPr>
      <xdr:spPr>
        <a:xfrm flipV="1">
          <a:off x="9639300" y="143974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129358</xdr:rowOff>
    </xdr:from>
    <xdr:to>
      <xdr:col>46</xdr:col>
      <xdr:colOff>38100</xdr:colOff>
      <xdr:row>84</xdr:row>
      <xdr:rowOff>59508</xdr:rowOff>
    </xdr:to>
    <xdr:sp macro="" textlink="">
      <xdr:nvSpPr>
        <xdr:cNvPr id="324" name="楕円 323"/>
        <xdr:cNvSpPr/>
      </xdr:nvSpPr>
      <xdr:spPr>
        <a:xfrm>
          <a:off x="869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5443</xdr:rowOff>
    </xdr:from>
    <xdr:to>
      <xdr:col>50</xdr:col>
      <xdr:colOff>114300</xdr:colOff>
      <xdr:row>84</xdr:row>
      <xdr:rowOff>8708</xdr:rowOff>
    </xdr:to>
    <xdr:cxnSp macro="">
      <xdr:nvCxnSpPr>
        <xdr:cNvPr id="325" name="直線コネクタ 324"/>
        <xdr:cNvCxnSpPr/>
      </xdr:nvCxnSpPr>
      <xdr:spPr>
        <a:xfrm flipV="1">
          <a:off x="8750300" y="1440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6"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90913</xdr:rowOff>
    </xdr:from>
    <xdr:ext cx="469744" cy="259045"/>
    <xdr:sp macro="" textlink="">
      <xdr:nvSpPr>
        <xdr:cNvPr id="327" name="n_2aveValue【福祉施設】&#10;一人当たり面積"/>
        <xdr:cNvSpPr txBox="1"/>
      </xdr:nvSpPr>
      <xdr:spPr>
        <a:xfrm>
          <a:off x="8515427" y="144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163121</xdr:rowOff>
    </xdr:from>
    <xdr:ext cx="469744" cy="259045"/>
    <xdr:sp macro="" textlink="">
      <xdr:nvSpPr>
        <xdr:cNvPr id="328" name="n_3aveValue【福祉施設】&#10;一人当たり面積"/>
        <xdr:cNvSpPr txBox="1"/>
      </xdr:nvSpPr>
      <xdr:spPr>
        <a:xfrm>
          <a:off x="7626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72770</xdr:rowOff>
    </xdr:from>
    <xdr:ext cx="469744" cy="259045"/>
    <xdr:sp macro="" textlink="">
      <xdr:nvSpPr>
        <xdr:cNvPr id="329" name="n_1mainValue【福祉施設】&#10;一人当たり面積"/>
        <xdr:cNvSpPr txBox="1"/>
      </xdr:nvSpPr>
      <xdr:spPr>
        <a:xfrm>
          <a:off x="9391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76035</xdr:rowOff>
    </xdr:from>
    <xdr:ext cx="469744" cy="259045"/>
    <xdr:sp macro="" textlink="">
      <xdr:nvSpPr>
        <xdr:cNvPr id="330" name="n_2mainValue【福祉施設】&#10;一人当たり面積"/>
        <xdr:cNvSpPr txBox="1"/>
      </xdr:nvSpPr>
      <xdr:spPr>
        <a:xfrm>
          <a:off x="8515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71" name="直線コネクタ 370"/>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72"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73" name="直線コネクタ 372"/>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5" name="直線コネクタ 37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376"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77" name="フローチャート: 判断 376"/>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78" name="フローチャート: 判断 377"/>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114935</xdr:rowOff>
    </xdr:from>
    <xdr:to>
      <xdr:col>76</xdr:col>
      <xdr:colOff>165100</xdr:colOff>
      <xdr:row>40</xdr:row>
      <xdr:rowOff>45085</xdr:rowOff>
    </xdr:to>
    <xdr:sp macro="" textlink="">
      <xdr:nvSpPr>
        <xdr:cNvPr id="379" name="フローチャート: 判断 378"/>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80" name="フローチャート: 判断 379"/>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386" name="楕円 385"/>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41927</xdr:rowOff>
    </xdr:from>
    <xdr:ext cx="405111" cy="259045"/>
    <xdr:sp macro="" textlink="">
      <xdr:nvSpPr>
        <xdr:cNvPr id="387" name="【一般廃棄物処理施設】&#10;有形固定資産減価償却率該当値テキスト"/>
        <xdr:cNvSpPr txBox="1"/>
      </xdr:nvSpPr>
      <xdr:spPr>
        <a:xfrm>
          <a:off x="16357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132080</xdr:rowOff>
    </xdr:from>
    <xdr:to>
      <xdr:col>81</xdr:col>
      <xdr:colOff>101600</xdr:colOff>
      <xdr:row>42</xdr:row>
      <xdr:rowOff>62230</xdr:rowOff>
    </xdr:to>
    <xdr:sp macro="" textlink="">
      <xdr:nvSpPr>
        <xdr:cNvPr id="388" name="楕円 387"/>
        <xdr:cNvSpPr/>
      </xdr:nvSpPr>
      <xdr:spPr>
        <a:xfrm>
          <a:off x="15430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114300</xdr:rowOff>
    </xdr:from>
    <xdr:to>
      <xdr:col>85</xdr:col>
      <xdr:colOff>127000</xdr:colOff>
      <xdr:row>42</xdr:row>
      <xdr:rowOff>11430</xdr:rowOff>
    </xdr:to>
    <xdr:cxnSp macro="">
      <xdr:nvCxnSpPr>
        <xdr:cNvPr id="389" name="直線コネクタ 388"/>
        <xdr:cNvCxnSpPr/>
      </xdr:nvCxnSpPr>
      <xdr:spPr>
        <a:xfrm flipV="1">
          <a:off x="15481300" y="71437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390" name="楕円 389"/>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42</xdr:row>
      <xdr:rowOff>11430</xdr:rowOff>
    </xdr:to>
    <xdr:cxnSp macro="">
      <xdr:nvCxnSpPr>
        <xdr:cNvPr id="391" name="直線コネクタ 390"/>
        <xdr:cNvCxnSpPr/>
      </xdr:nvCxnSpPr>
      <xdr:spPr>
        <a:xfrm>
          <a:off x="14592300" y="683514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392"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36212</xdr:rowOff>
    </xdr:from>
    <xdr:ext cx="405111" cy="259045"/>
    <xdr:sp macro="" textlink="">
      <xdr:nvSpPr>
        <xdr:cNvPr id="393"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394"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53357</xdr:rowOff>
    </xdr:from>
    <xdr:ext cx="405111" cy="259045"/>
    <xdr:sp macro="" textlink="">
      <xdr:nvSpPr>
        <xdr:cNvPr id="395" name="n_1mainValue【一般廃棄物処理施設】&#10;有形固定資産減価償却率"/>
        <xdr:cNvSpPr txBox="1"/>
      </xdr:nvSpPr>
      <xdr:spPr>
        <a:xfrm>
          <a:off x="152660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44467</xdr:rowOff>
    </xdr:from>
    <xdr:ext cx="405111" cy="259045"/>
    <xdr:sp macro="" textlink="">
      <xdr:nvSpPr>
        <xdr:cNvPr id="396" name="n_2mainValue【一般廃棄物処理施設】&#10;有形固定資産減価償却率"/>
        <xdr:cNvSpPr txBox="1"/>
      </xdr:nvSpPr>
      <xdr:spPr>
        <a:xfrm>
          <a:off x="14389744"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20" name="直線コネクタ 419"/>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21"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22" name="直線コネクタ 421"/>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23"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24" name="直線コネクタ 423"/>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25"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26" name="フローチャート: 判断 425"/>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27" name="フローチャート: 判断 426"/>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93271</xdr:rowOff>
    </xdr:from>
    <xdr:to>
      <xdr:col>107</xdr:col>
      <xdr:colOff>101600</xdr:colOff>
      <xdr:row>34</xdr:row>
      <xdr:rowOff>23421</xdr:rowOff>
    </xdr:to>
    <xdr:sp macro="" textlink="">
      <xdr:nvSpPr>
        <xdr:cNvPr id="428" name="フローチャート: 判断 427"/>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165096</xdr:rowOff>
    </xdr:from>
    <xdr:to>
      <xdr:col>102</xdr:col>
      <xdr:colOff>165100</xdr:colOff>
      <xdr:row>41</xdr:row>
      <xdr:rowOff>95246</xdr:rowOff>
    </xdr:to>
    <xdr:sp macro="" textlink="">
      <xdr:nvSpPr>
        <xdr:cNvPr id="429" name="フローチャート: 判断 428"/>
        <xdr:cNvSpPr/>
      </xdr:nvSpPr>
      <xdr:spPr>
        <a:xfrm>
          <a:off x="19494500" y="7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29806</xdr:rowOff>
    </xdr:from>
    <xdr:to>
      <xdr:col>116</xdr:col>
      <xdr:colOff>114300</xdr:colOff>
      <xdr:row>41</xdr:row>
      <xdr:rowOff>131406</xdr:rowOff>
    </xdr:to>
    <xdr:sp macro="" textlink="">
      <xdr:nvSpPr>
        <xdr:cNvPr id="435" name="楕円 434"/>
        <xdr:cNvSpPr/>
      </xdr:nvSpPr>
      <xdr:spPr>
        <a:xfrm>
          <a:off x="22110700" y="70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139329</xdr:rowOff>
    </xdr:from>
    <xdr:ext cx="599010" cy="259045"/>
    <xdr:sp macro="" textlink="">
      <xdr:nvSpPr>
        <xdr:cNvPr id="436" name="【一般廃棄物処理施設】&#10;一人当たり有形固定資産（償却資産）額該当値テキスト"/>
        <xdr:cNvSpPr txBox="1"/>
      </xdr:nvSpPr>
      <xdr:spPr>
        <a:xfrm>
          <a:off x="22199600" y="699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32831</xdr:rowOff>
    </xdr:from>
    <xdr:to>
      <xdr:col>112</xdr:col>
      <xdr:colOff>38100</xdr:colOff>
      <xdr:row>41</xdr:row>
      <xdr:rowOff>134431</xdr:rowOff>
    </xdr:to>
    <xdr:sp macro="" textlink="">
      <xdr:nvSpPr>
        <xdr:cNvPr id="437" name="楕円 436"/>
        <xdr:cNvSpPr/>
      </xdr:nvSpPr>
      <xdr:spPr>
        <a:xfrm>
          <a:off x="21272500" y="706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80606</xdr:rowOff>
    </xdr:from>
    <xdr:to>
      <xdr:col>116</xdr:col>
      <xdr:colOff>63500</xdr:colOff>
      <xdr:row>41</xdr:row>
      <xdr:rowOff>83631</xdr:rowOff>
    </xdr:to>
    <xdr:cxnSp macro="">
      <xdr:nvCxnSpPr>
        <xdr:cNvPr id="438" name="直線コネクタ 437"/>
        <xdr:cNvCxnSpPr/>
      </xdr:nvCxnSpPr>
      <xdr:spPr>
        <a:xfrm flipV="1">
          <a:off x="21323300" y="7110056"/>
          <a:ext cx="8382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98100</xdr:rowOff>
    </xdr:from>
    <xdr:to>
      <xdr:col>107</xdr:col>
      <xdr:colOff>101600</xdr:colOff>
      <xdr:row>42</xdr:row>
      <xdr:rowOff>28250</xdr:rowOff>
    </xdr:to>
    <xdr:sp macro="" textlink="">
      <xdr:nvSpPr>
        <xdr:cNvPr id="439" name="楕円 438"/>
        <xdr:cNvSpPr/>
      </xdr:nvSpPr>
      <xdr:spPr>
        <a:xfrm>
          <a:off x="20383500" y="71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83631</xdr:rowOff>
    </xdr:from>
    <xdr:to>
      <xdr:col>111</xdr:col>
      <xdr:colOff>177800</xdr:colOff>
      <xdr:row>41</xdr:row>
      <xdr:rowOff>148900</xdr:rowOff>
    </xdr:to>
    <xdr:cxnSp macro="">
      <xdr:nvCxnSpPr>
        <xdr:cNvPr id="440" name="直線コネクタ 439"/>
        <xdr:cNvCxnSpPr/>
      </xdr:nvCxnSpPr>
      <xdr:spPr>
        <a:xfrm flipV="1">
          <a:off x="20434300" y="7113081"/>
          <a:ext cx="889000" cy="6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124696</xdr:rowOff>
    </xdr:from>
    <xdr:ext cx="599010" cy="259045"/>
    <xdr:sp macro="" textlink="">
      <xdr:nvSpPr>
        <xdr:cNvPr id="441"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39948</xdr:rowOff>
    </xdr:from>
    <xdr:ext cx="690189" cy="259045"/>
    <xdr:sp macro="" textlink="">
      <xdr:nvSpPr>
        <xdr:cNvPr id="442"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111773</xdr:rowOff>
    </xdr:from>
    <xdr:ext cx="599010" cy="259045"/>
    <xdr:sp macro="" textlink="">
      <xdr:nvSpPr>
        <xdr:cNvPr id="443" name="n_3aveValue【一般廃棄物処理施設】&#10;一人当たり有形固定資産（償却資産）額"/>
        <xdr:cNvSpPr txBox="1"/>
      </xdr:nvSpPr>
      <xdr:spPr>
        <a:xfrm>
          <a:off x="19245795" y="6798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125558</xdr:rowOff>
    </xdr:from>
    <xdr:ext cx="534377" cy="259045"/>
    <xdr:sp macro="" textlink="">
      <xdr:nvSpPr>
        <xdr:cNvPr id="444" name="n_1mainValue【一般廃棄物処理施設】&#10;一人当たり有形固定資産（償却資産）額"/>
        <xdr:cNvSpPr txBox="1"/>
      </xdr:nvSpPr>
      <xdr:spPr>
        <a:xfrm>
          <a:off x="21043411" y="715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19377</xdr:rowOff>
    </xdr:from>
    <xdr:ext cx="534377" cy="259045"/>
    <xdr:sp macro="" textlink="">
      <xdr:nvSpPr>
        <xdr:cNvPr id="445" name="n_2mainValue【一般廃棄物処理施設】&#10;一人当たり有形固定資産（償却資産）額"/>
        <xdr:cNvSpPr txBox="1"/>
      </xdr:nvSpPr>
      <xdr:spPr>
        <a:xfrm>
          <a:off x="20167111" y="722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486" name="直線コネクタ 485"/>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487"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488" name="直線コネクタ 48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489"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490" name="直線コネクタ 489"/>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491"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492" name="フローチャート: 判断 491"/>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93" name="フローチャート: 判断 49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107314</xdr:rowOff>
    </xdr:from>
    <xdr:to>
      <xdr:col>76</xdr:col>
      <xdr:colOff>165100</xdr:colOff>
      <xdr:row>83</xdr:row>
      <xdr:rowOff>37464</xdr:rowOff>
    </xdr:to>
    <xdr:sp macro="" textlink="">
      <xdr:nvSpPr>
        <xdr:cNvPr id="494" name="フローチャート: 判断 493"/>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2539</xdr:rowOff>
    </xdr:from>
    <xdr:to>
      <xdr:col>72</xdr:col>
      <xdr:colOff>38100</xdr:colOff>
      <xdr:row>82</xdr:row>
      <xdr:rowOff>104139</xdr:rowOff>
    </xdr:to>
    <xdr:sp macro="" textlink="">
      <xdr:nvSpPr>
        <xdr:cNvPr id="495" name="フローチャート: 判断 494"/>
        <xdr:cNvSpPr/>
      </xdr:nvSpPr>
      <xdr:spPr>
        <a:xfrm>
          <a:off x="13652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6" name="テキスト ボックス 4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501" name="楕円 500"/>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15257</xdr:rowOff>
    </xdr:from>
    <xdr:ext cx="405111" cy="259045"/>
    <xdr:sp macro="" textlink="">
      <xdr:nvSpPr>
        <xdr:cNvPr id="502" name="【消防施設】&#10;有形固定資産減価償却率該当値テキスト"/>
        <xdr:cNvSpPr txBox="1"/>
      </xdr:nvSpPr>
      <xdr:spPr>
        <a:xfrm>
          <a:off x="16357600"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82550</xdr:rowOff>
    </xdr:from>
    <xdr:to>
      <xdr:col>81</xdr:col>
      <xdr:colOff>101600</xdr:colOff>
      <xdr:row>83</xdr:row>
      <xdr:rowOff>12700</xdr:rowOff>
    </xdr:to>
    <xdr:sp macro="" textlink="">
      <xdr:nvSpPr>
        <xdr:cNvPr id="503" name="楕円 502"/>
        <xdr:cNvSpPr/>
      </xdr:nvSpPr>
      <xdr:spPr>
        <a:xfrm>
          <a:off x="15430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87630</xdr:rowOff>
    </xdr:from>
    <xdr:to>
      <xdr:col>85</xdr:col>
      <xdr:colOff>127000</xdr:colOff>
      <xdr:row>82</xdr:row>
      <xdr:rowOff>133350</xdr:rowOff>
    </xdr:to>
    <xdr:cxnSp macro="">
      <xdr:nvCxnSpPr>
        <xdr:cNvPr id="504" name="直線コネクタ 503"/>
        <xdr:cNvCxnSpPr/>
      </xdr:nvCxnSpPr>
      <xdr:spPr>
        <a:xfrm flipV="1">
          <a:off x="15481300" y="141465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143511</xdr:rowOff>
    </xdr:from>
    <xdr:to>
      <xdr:col>76</xdr:col>
      <xdr:colOff>165100</xdr:colOff>
      <xdr:row>83</xdr:row>
      <xdr:rowOff>73661</xdr:rowOff>
    </xdr:to>
    <xdr:sp macro="" textlink="">
      <xdr:nvSpPr>
        <xdr:cNvPr id="505" name="楕円 504"/>
        <xdr:cNvSpPr/>
      </xdr:nvSpPr>
      <xdr:spPr>
        <a:xfrm>
          <a:off x="14541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83</xdr:row>
      <xdr:rowOff>22861</xdr:rowOff>
    </xdr:to>
    <xdr:cxnSp macro="">
      <xdr:nvCxnSpPr>
        <xdr:cNvPr id="506" name="直線コネクタ 505"/>
        <xdr:cNvCxnSpPr/>
      </xdr:nvCxnSpPr>
      <xdr:spPr>
        <a:xfrm flipV="1">
          <a:off x="14592300" y="14192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507"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53991</xdr:rowOff>
    </xdr:from>
    <xdr:ext cx="405111" cy="259045"/>
    <xdr:sp macro="" textlink="">
      <xdr:nvSpPr>
        <xdr:cNvPr id="508"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120666</xdr:rowOff>
    </xdr:from>
    <xdr:ext cx="405111" cy="259045"/>
    <xdr:sp macro="" textlink="">
      <xdr:nvSpPr>
        <xdr:cNvPr id="509" name="n_3aveValue【消防施設】&#10;有形固定資産減価償却率"/>
        <xdr:cNvSpPr txBox="1"/>
      </xdr:nvSpPr>
      <xdr:spPr>
        <a:xfrm>
          <a:off x="13500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3827</xdr:rowOff>
    </xdr:from>
    <xdr:ext cx="405111" cy="259045"/>
    <xdr:sp macro="" textlink="">
      <xdr:nvSpPr>
        <xdr:cNvPr id="510" name="n_1main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64788</xdr:rowOff>
    </xdr:from>
    <xdr:ext cx="405111" cy="259045"/>
    <xdr:sp macro="" textlink="">
      <xdr:nvSpPr>
        <xdr:cNvPr id="511" name="n_2mainValue【消防施設】&#10;有形固定資産減価償却率"/>
        <xdr:cNvSpPr txBox="1"/>
      </xdr:nvSpPr>
      <xdr:spPr>
        <a:xfrm>
          <a:off x="14389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0" name="テキスト ボックス 5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1" name="直線コネクタ 5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2" name="直線コネクタ 5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3" name="テキスト ボックス 5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4" name="直線コネクタ 5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5" name="テキスト ボックス 5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6" name="直線コネクタ 5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7" name="テキスト ボックス 5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8" name="直線コネクタ 5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9" name="テキスト ボックス 5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0" name="直線コネクタ 5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1" name="テキスト ボックス 5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533" name="直線コネクタ 532"/>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534"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535" name="直線コネクタ 534"/>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536"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537" name="直線コネクタ 536"/>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538"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539" name="フローチャート: 判断 538"/>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540" name="フローチャート: 判断 539"/>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75997</xdr:rowOff>
    </xdr:from>
    <xdr:to>
      <xdr:col>107</xdr:col>
      <xdr:colOff>101600</xdr:colOff>
      <xdr:row>86</xdr:row>
      <xdr:rowOff>6147</xdr:rowOff>
    </xdr:to>
    <xdr:sp macro="" textlink="">
      <xdr:nvSpPr>
        <xdr:cNvPr id="541" name="フローチャート: 判断 540"/>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70510</xdr:rowOff>
    </xdr:from>
    <xdr:to>
      <xdr:col>102</xdr:col>
      <xdr:colOff>165100</xdr:colOff>
      <xdr:row>86</xdr:row>
      <xdr:rowOff>660</xdr:rowOff>
    </xdr:to>
    <xdr:sp macro="" textlink="">
      <xdr:nvSpPr>
        <xdr:cNvPr id="542" name="フローチャート: 判断 541"/>
        <xdr:cNvSpPr/>
      </xdr:nvSpPr>
      <xdr:spPr>
        <a:xfrm>
          <a:off x="19494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3" name="テキスト ボックス 5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4" name="テキスト ボックス 5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5" name="テキスト ボックス 5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6" name="テキスト ボックス 5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7" name="テキスト ボックス 5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134519</xdr:rowOff>
    </xdr:from>
    <xdr:to>
      <xdr:col>116</xdr:col>
      <xdr:colOff>114300</xdr:colOff>
      <xdr:row>86</xdr:row>
      <xdr:rowOff>64669</xdr:rowOff>
    </xdr:to>
    <xdr:sp macro="" textlink="">
      <xdr:nvSpPr>
        <xdr:cNvPr id="548" name="楕円 547"/>
        <xdr:cNvSpPr/>
      </xdr:nvSpPr>
      <xdr:spPr>
        <a:xfrm>
          <a:off x="221107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49446</xdr:rowOff>
    </xdr:from>
    <xdr:ext cx="469744" cy="259045"/>
    <xdr:sp macro="" textlink="">
      <xdr:nvSpPr>
        <xdr:cNvPr id="549" name="【消防施設】&#10;一人当たり面積該当値テキスト"/>
        <xdr:cNvSpPr txBox="1"/>
      </xdr:nvSpPr>
      <xdr:spPr>
        <a:xfrm>
          <a:off x="22199600" y="146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135432</xdr:rowOff>
    </xdr:from>
    <xdr:to>
      <xdr:col>112</xdr:col>
      <xdr:colOff>38100</xdr:colOff>
      <xdr:row>86</xdr:row>
      <xdr:rowOff>65582</xdr:rowOff>
    </xdr:to>
    <xdr:sp macro="" textlink="">
      <xdr:nvSpPr>
        <xdr:cNvPr id="550" name="楕円 549"/>
        <xdr:cNvSpPr/>
      </xdr:nvSpPr>
      <xdr:spPr>
        <a:xfrm>
          <a:off x="21272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13869</xdr:rowOff>
    </xdr:from>
    <xdr:to>
      <xdr:col>116</xdr:col>
      <xdr:colOff>63500</xdr:colOff>
      <xdr:row>86</xdr:row>
      <xdr:rowOff>14782</xdr:rowOff>
    </xdr:to>
    <xdr:cxnSp macro="">
      <xdr:nvCxnSpPr>
        <xdr:cNvPr id="551" name="直線コネクタ 550"/>
        <xdr:cNvCxnSpPr/>
      </xdr:nvCxnSpPr>
      <xdr:spPr>
        <a:xfrm flipV="1">
          <a:off x="21323300" y="14758569"/>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135432</xdr:rowOff>
    </xdr:from>
    <xdr:to>
      <xdr:col>107</xdr:col>
      <xdr:colOff>101600</xdr:colOff>
      <xdr:row>86</xdr:row>
      <xdr:rowOff>65582</xdr:rowOff>
    </xdr:to>
    <xdr:sp macro="" textlink="">
      <xdr:nvSpPr>
        <xdr:cNvPr id="552" name="楕円 551"/>
        <xdr:cNvSpPr/>
      </xdr:nvSpPr>
      <xdr:spPr>
        <a:xfrm>
          <a:off x="20383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14782</xdr:rowOff>
    </xdr:from>
    <xdr:to>
      <xdr:col>111</xdr:col>
      <xdr:colOff>177800</xdr:colOff>
      <xdr:row>86</xdr:row>
      <xdr:rowOff>14782</xdr:rowOff>
    </xdr:to>
    <xdr:cxnSp macro="">
      <xdr:nvCxnSpPr>
        <xdr:cNvPr id="553" name="直線コネクタ 552"/>
        <xdr:cNvCxnSpPr/>
      </xdr:nvCxnSpPr>
      <xdr:spPr>
        <a:xfrm>
          <a:off x="20434300" y="14759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12616</xdr:rowOff>
    </xdr:from>
    <xdr:ext cx="469744" cy="259045"/>
    <xdr:sp macro="" textlink="">
      <xdr:nvSpPr>
        <xdr:cNvPr id="554"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22674</xdr:rowOff>
    </xdr:from>
    <xdr:ext cx="469744" cy="259045"/>
    <xdr:sp macro="" textlink="">
      <xdr:nvSpPr>
        <xdr:cNvPr id="555"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17187</xdr:rowOff>
    </xdr:from>
    <xdr:ext cx="469744" cy="259045"/>
    <xdr:sp macro="" textlink="">
      <xdr:nvSpPr>
        <xdr:cNvPr id="556" name="n_3aveValue【消防施設】&#10;一人当たり面積"/>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56709</xdr:rowOff>
    </xdr:from>
    <xdr:ext cx="469744" cy="259045"/>
    <xdr:sp macro="" textlink="">
      <xdr:nvSpPr>
        <xdr:cNvPr id="557" name="n_1mainValue【消防施設】&#10;一人当たり面積"/>
        <xdr:cNvSpPr txBox="1"/>
      </xdr:nvSpPr>
      <xdr:spPr>
        <a:xfrm>
          <a:off x="21075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56709</xdr:rowOff>
    </xdr:from>
    <xdr:ext cx="469744" cy="259045"/>
    <xdr:sp macro="" textlink="">
      <xdr:nvSpPr>
        <xdr:cNvPr id="558" name="n_2mainValue【消防施設】&#10;一人当たり面積"/>
        <xdr:cNvSpPr txBox="1"/>
      </xdr:nvSpPr>
      <xdr:spPr>
        <a:xfrm>
          <a:off x="20199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84" name="直線コネクタ 583"/>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85"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86" name="直線コネクタ 585"/>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589"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90" name="フローチャート: 判断 589"/>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91" name="フローチャート: 判断 590"/>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592" name="フローチャート: 判断 591"/>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69487</xdr:rowOff>
    </xdr:from>
    <xdr:to>
      <xdr:col>72</xdr:col>
      <xdr:colOff>38100</xdr:colOff>
      <xdr:row>103</xdr:row>
      <xdr:rowOff>171087</xdr:rowOff>
    </xdr:to>
    <xdr:sp macro="" textlink="">
      <xdr:nvSpPr>
        <xdr:cNvPr id="593" name="フローチャート: 判断 592"/>
        <xdr:cNvSpPr/>
      </xdr:nvSpPr>
      <xdr:spPr>
        <a:xfrm>
          <a:off x="13652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79284</xdr:rowOff>
    </xdr:from>
    <xdr:to>
      <xdr:col>85</xdr:col>
      <xdr:colOff>177800</xdr:colOff>
      <xdr:row>102</xdr:row>
      <xdr:rowOff>9434</xdr:rowOff>
    </xdr:to>
    <xdr:sp macro="" textlink="">
      <xdr:nvSpPr>
        <xdr:cNvPr id="599" name="楕円 598"/>
        <xdr:cNvSpPr/>
      </xdr:nvSpPr>
      <xdr:spPr>
        <a:xfrm>
          <a:off x="162687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102161</xdr:rowOff>
    </xdr:from>
    <xdr:ext cx="405111" cy="259045"/>
    <xdr:sp macro="" textlink="">
      <xdr:nvSpPr>
        <xdr:cNvPr id="600" name="【庁舎】&#10;有形固定資産減価償却率該当値テキスト"/>
        <xdr:cNvSpPr txBox="1"/>
      </xdr:nvSpPr>
      <xdr:spPr>
        <a:xfrm>
          <a:off x="16357600" y="1724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92348</xdr:rowOff>
    </xdr:from>
    <xdr:to>
      <xdr:col>81</xdr:col>
      <xdr:colOff>101600</xdr:colOff>
      <xdr:row>102</xdr:row>
      <xdr:rowOff>22498</xdr:rowOff>
    </xdr:to>
    <xdr:sp macro="" textlink="">
      <xdr:nvSpPr>
        <xdr:cNvPr id="601" name="楕円 600"/>
        <xdr:cNvSpPr/>
      </xdr:nvSpPr>
      <xdr:spPr>
        <a:xfrm>
          <a:off x="15430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130084</xdr:rowOff>
    </xdr:from>
    <xdr:to>
      <xdr:col>85</xdr:col>
      <xdr:colOff>127000</xdr:colOff>
      <xdr:row>101</xdr:row>
      <xdr:rowOff>143148</xdr:rowOff>
    </xdr:to>
    <xdr:cxnSp macro="">
      <xdr:nvCxnSpPr>
        <xdr:cNvPr id="602" name="直線コネクタ 601"/>
        <xdr:cNvCxnSpPr/>
      </xdr:nvCxnSpPr>
      <xdr:spPr>
        <a:xfrm flipV="1">
          <a:off x="15481300" y="174465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107043</xdr:rowOff>
    </xdr:from>
    <xdr:to>
      <xdr:col>76</xdr:col>
      <xdr:colOff>165100</xdr:colOff>
      <xdr:row>102</xdr:row>
      <xdr:rowOff>37193</xdr:rowOff>
    </xdr:to>
    <xdr:sp macro="" textlink="">
      <xdr:nvSpPr>
        <xdr:cNvPr id="603" name="楕円 602"/>
        <xdr:cNvSpPr/>
      </xdr:nvSpPr>
      <xdr:spPr>
        <a:xfrm>
          <a:off x="14541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143148</xdr:rowOff>
    </xdr:from>
    <xdr:to>
      <xdr:col>81</xdr:col>
      <xdr:colOff>50800</xdr:colOff>
      <xdr:row>101</xdr:row>
      <xdr:rowOff>157843</xdr:rowOff>
    </xdr:to>
    <xdr:cxnSp macro="">
      <xdr:nvCxnSpPr>
        <xdr:cNvPr id="604" name="直線コネクタ 603"/>
        <xdr:cNvCxnSpPr/>
      </xdr:nvCxnSpPr>
      <xdr:spPr>
        <a:xfrm flipV="1">
          <a:off x="14592300" y="174595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51179</xdr:rowOff>
    </xdr:from>
    <xdr:ext cx="405111" cy="259045"/>
    <xdr:sp macro="" textlink="">
      <xdr:nvSpPr>
        <xdr:cNvPr id="605"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606"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16164</xdr:rowOff>
    </xdr:from>
    <xdr:ext cx="405111" cy="259045"/>
    <xdr:sp macro="" textlink="">
      <xdr:nvSpPr>
        <xdr:cNvPr id="607" name="n_3aveValue【庁舎】&#10;有形固定資産減価償却率"/>
        <xdr:cNvSpPr txBox="1"/>
      </xdr:nvSpPr>
      <xdr:spPr>
        <a:xfrm>
          <a:off x="13500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39025</xdr:rowOff>
    </xdr:from>
    <xdr:ext cx="405111" cy="259045"/>
    <xdr:sp macro="" textlink="">
      <xdr:nvSpPr>
        <xdr:cNvPr id="608" name="n_1mainValue【庁舎】&#10;有形固定資産減価償却率"/>
        <xdr:cNvSpPr txBox="1"/>
      </xdr:nvSpPr>
      <xdr:spPr>
        <a:xfrm>
          <a:off x="152660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53720</xdr:rowOff>
    </xdr:from>
    <xdr:ext cx="405111" cy="259045"/>
    <xdr:sp macro="" textlink="">
      <xdr:nvSpPr>
        <xdr:cNvPr id="609" name="n_2mainValue【庁舎】&#10;有形固定資産減価償却率"/>
        <xdr:cNvSpPr txBox="1"/>
      </xdr:nvSpPr>
      <xdr:spPr>
        <a:xfrm>
          <a:off x="14389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0" name="テキスト ボックス 6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1" name="直線コネクタ 6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2" name="テキスト ボックス 6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3" name="直線コネクタ 6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4" name="テキスト ボックス 6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5" name="直線コネクタ 6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6" name="テキスト ボックス 6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7" name="直線コネクタ 6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8" name="テキスト ボックス 6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9" name="直線コネクタ 6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0" name="テキスト ボックス 6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1" name="直線コネクタ 6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2" name="テキスト ボックス 6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636" name="直線コネクタ 63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3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38" name="直線コネクタ 63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63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640" name="直線コネクタ 63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641"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42" name="フローチャート: 判断 64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643" name="フローチャート: 判断 64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44" name="フローチャート: 判断 64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645" name="フローチャート: 判断 644"/>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51" name="楕円 650"/>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652" name="【庁舎】&#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20501</xdr:rowOff>
    </xdr:from>
    <xdr:to>
      <xdr:col>112</xdr:col>
      <xdr:colOff>38100</xdr:colOff>
      <xdr:row>105</xdr:row>
      <xdr:rowOff>122101</xdr:rowOff>
    </xdr:to>
    <xdr:sp macro="" textlink="">
      <xdr:nvSpPr>
        <xdr:cNvPr id="653" name="楕円 652"/>
        <xdr:cNvSpPr/>
      </xdr:nvSpPr>
      <xdr:spPr>
        <a:xfrm>
          <a:off x="21272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71301</xdr:rowOff>
    </xdr:to>
    <xdr:cxnSp macro="">
      <xdr:nvCxnSpPr>
        <xdr:cNvPr id="654" name="直線コネクタ 653"/>
        <xdr:cNvCxnSpPr/>
      </xdr:nvCxnSpPr>
      <xdr:spPr>
        <a:xfrm flipV="1">
          <a:off x="21323300" y="1805558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41729</xdr:rowOff>
    </xdr:from>
    <xdr:to>
      <xdr:col>107</xdr:col>
      <xdr:colOff>101600</xdr:colOff>
      <xdr:row>105</xdr:row>
      <xdr:rowOff>143329</xdr:rowOff>
    </xdr:to>
    <xdr:sp macro="" textlink="">
      <xdr:nvSpPr>
        <xdr:cNvPr id="655" name="楕円 654"/>
        <xdr:cNvSpPr/>
      </xdr:nvSpPr>
      <xdr:spPr>
        <a:xfrm>
          <a:off x="2038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71301</xdr:rowOff>
    </xdr:from>
    <xdr:to>
      <xdr:col>111</xdr:col>
      <xdr:colOff>177800</xdr:colOff>
      <xdr:row>105</xdr:row>
      <xdr:rowOff>92529</xdr:rowOff>
    </xdr:to>
    <xdr:cxnSp macro="">
      <xdr:nvCxnSpPr>
        <xdr:cNvPr id="656" name="直線コネクタ 655"/>
        <xdr:cNvCxnSpPr/>
      </xdr:nvCxnSpPr>
      <xdr:spPr>
        <a:xfrm flipV="1">
          <a:off x="20434300" y="1807355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139354</xdr:rowOff>
    </xdr:from>
    <xdr:ext cx="469744" cy="259045"/>
    <xdr:sp macro="" textlink="">
      <xdr:nvSpPr>
        <xdr:cNvPr id="657"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5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659"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138628</xdr:rowOff>
    </xdr:from>
    <xdr:ext cx="469744" cy="259045"/>
    <xdr:sp macro="" textlink="">
      <xdr:nvSpPr>
        <xdr:cNvPr id="660" name="n_1mainValue【庁舎】&#10;一人当たり面積"/>
        <xdr:cNvSpPr txBox="1"/>
      </xdr:nvSpPr>
      <xdr:spPr>
        <a:xfrm>
          <a:off x="210757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159856</xdr:rowOff>
    </xdr:from>
    <xdr:ext cx="469744" cy="259045"/>
    <xdr:sp macro="" textlink="">
      <xdr:nvSpPr>
        <xdr:cNvPr id="661" name="n_2mainValue【庁舎】&#10;一人当たり面積"/>
        <xdr:cNvSpPr txBox="1"/>
      </xdr:nvSpPr>
      <xdr:spPr>
        <a:xfrm>
          <a:off x="201994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一般廃棄物処理施設は、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年に広域連合において新規で整備した施設があるため、類似団体の平均を大幅に下回っている。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庁舎については、有形固定資産減価償却率が高いため、計画に沿って適切に改修等を行っていく。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大規模な法人事業所がないことや高齢化率が高いことなどから、全国平均及び県内平均と比較し大きく下回っているものの、昨今の景気回復により近年は上昇傾向である。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喬木村第５次総合計画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南信州喬木村まち・ひと・しごと創生総合戦略</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に沿った施策に取り組み、村税収納率の向上対策等により自主財源の確保に努め、限られた財源の中で充実したサービス提供に努める。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51301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99682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％減少しており、その原因は公債費の減少である。</a:t>
          </a:r>
        </a:p>
        <a:p>
          <a:r>
            <a:rPr kumimoji="1" lang="ja-JP" altLang="en-US" sz="1300">
              <a:latin typeface="ＭＳ Ｐゴシック" panose="020B0600070205080204" pitchFamily="50" charset="-128"/>
              <a:ea typeface="ＭＳ Ｐゴシック" panose="020B0600070205080204" pitchFamily="50" charset="-128"/>
            </a:rPr>
            <a:t>全国平均、長野県平均を下回っているため、今後もこの水準を維持できるよう事務事業の見直しや組織の簡素合理化を行い、行財政改革の取組を通じて義務的経費の削減を行っていく。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11629"/>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4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41910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0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161079</xdr:rowOff>
    </xdr:from>
    <xdr:to>
      <xdr:col>11</xdr:col>
      <xdr:colOff>31750</xdr:colOff>
      <xdr:row>63</xdr:row>
      <xdr:rowOff>5715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909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121725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59479</xdr:rowOff>
    </xdr:from>
    <xdr:to>
      <xdr:col>23</xdr:col>
      <xdr:colOff>184150</xdr:colOff>
      <xdr:row>63</xdr:row>
      <xdr:rowOff>161079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76006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66692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110279</xdr:rowOff>
    </xdr:from>
    <xdr:to>
      <xdr:col>7</xdr:col>
      <xdr:colOff>31750</xdr:colOff>
      <xdr:row>63</xdr:row>
      <xdr:rowOff>40429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50606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人口規模が小さいことから全国平均・長野県平均を上回っているが類似団体平均よりは下回っている。平成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年度は物件費が下落している。原因はふるさと納税が減少し返礼品にかかる経費が減少したものである。</a:t>
          </a:r>
        </a:p>
        <a:p>
          <a:r>
            <a:rPr kumimoji="1" lang="ja-JP" altLang="en-US" sz="1300">
              <a:latin typeface="ＭＳ Ｐゴシック" panose="020B0600070205080204" pitchFamily="50" charset="-128"/>
              <a:ea typeface="ＭＳ Ｐゴシック" panose="020B0600070205080204" pitchFamily="50" charset="-128"/>
            </a:rPr>
            <a:t>行財政改革の実施により、事務事業の見直しによる物件費、とりわけ経常的経費の削減及び組織機構改革による適正人員の配置による人件費の抑制を行うなど、歳出の縮減を図っていく。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12447</xdr:rowOff>
    </xdr:from>
    <xdr:to>
      <xdr:col>23</xdr:col>
      <xdr:colOff>133350</xdr:colOff>
      <xdr:row>82</xdr:row>
      <xdr:rowOff>31934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71347"/>
          <a:ext cx="8382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31934</xdr:rowOff>
    </xdr:from>
    <xdr:to>
      <xdr:col>19</xdr:col>
      <xdr:colOff>133350</xdr:colOff>
      <xdr:row>82</xdr:row>
      <xdr:rowOff>119616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90834"/>
          <a:ext cx="889000" cy="8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119616</xdr:rowOff>
    </xdr:from>
    <xdr:to>
      <xdr:col>15</xdr:col>
      <xdr:colOff>82550</xdr:colOff>
      <xdr:row>83</xdr:row>
      <xdr:rowOff>92078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78516"/>
          <a:ext cx="889000" cy="14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123217</xdr:rowOff>
    </xdr:from>
    <xdr:to>
      <xdr:col>11</xdr:col>
      <xdr:colOff>31750</xdr:colOff>
      <xdr:row>83</xdr:row>
      <xdr:rowOff>92078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10667"/>
          <a:ext cx="889000" cy="3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126277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133097</xdr:rowOff>
    </xdr:from>
    <xdr:to>
      <xdr:col>23</xdr:col>
      <xdr:colOff>184150</xdr:colOff>
      <xdr:row>82</xdr:row>
      <xdr:rowOff>63247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149624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152584</xdr:rowOff>
    </xdr:from>
    <xdr:to>
      <xdr:col>19</xdr:col>
      <xdr:colOff>184150</xdr:colOff>
      <xdr:row>82</xdr:row>
      <xdr:rowOff>82734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92911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808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68816</xdr:rowOff>
    </xdr:from>
    <xdr:to>
      <xdr:col>15</xdr:col>
      <xdr:colOff>133350</xdr:colOff>
      <xdr:row>82</xdr:row>
      <xdr:rowOff>170416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9143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9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41278</xdr:rowOff>
    </xdr:from>
    <xdr:to>
      <xdr:col>11</xdr:col>
      <xdr:colOff>82550</xdr:colOff>
      <xdr:row>83</xdr:row>
      <xdr:rowOff>142878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127655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5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72417</xdr:rowOff>
    </xdr:from>
    <xdr:to>
      <xdr:col>7</xdr:col>
      <xdr:colOff>31750</xdr:colOff>
      <xdr:row>82</xdr:row>
      <xdr:rowOff>2567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2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類似団体平均とほぼ同水準で、町村平均よりも低く抑えられている。</a:t>
          </a:r>
        </a:p>
        <a:p>
          <a:r>
            <a:rPr kumimoji="1" lang="ja-JP" altLang="en-US" sz="1300">
              <a:latin typeface="ＭＳ Ｐゴシック" panose="020B0600070205080204" pitchFamily="50" charset="-128"/>
              <a:ea typeface="ＭＳ Ｐゴシック" panose="020B0600070205080204" pitchFamily="50" charset="-128"/>
            </a:rPr>
            <a:t>引き続き住民の理解が得られるよう、周辺の民間企業の平均給与の状況を踏まえ、給与の適正化に努める。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18345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245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122766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85</xdr:row>
      <xdr:rowOff>31750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977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住民ニーズが多様化している中で増加傾向だが類似団体では少ない位置にある。人口規模が小さいことから全国平均・長野県平均を上回っている。</a:t>
          </a:r>
        </a:p>
        <a:p>
          <a:r>
            <a:rPr kumimoji="1" lang="ja-JP" altLang="en-US" sz="1300">
              <a:latin typeface="ＭＳ Ｐゴシック" panose="020B0600070205080204" pitchFamily="50" charset="-128"/>
              <a:ea typeface="ＭＳ Ｐゴシック" panose="020B0600070205080204" pitchFamily="50" charset="-128"/>
            </a:rPr>
            <a:t>様々な住民生活に対応できるよう、民間活力の導入などを図り、限られた職員数でも住民サービスが向上するような行政改革を引き続き行う。</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86455</xdr:rowOff>
    </xdr:from>
    <xdr:to>
      <xdr:col>81</xdr:col>
      <xdr:colOff>44450</xdr:colOff>
      <xdr:row>59</xdr:row>
      <xdr:rowOff>93694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02005"/>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52674</xdr:rowOff>
    </xdr:from>
    <xdr:to>
      <xdr:col>77</xdr:col>
      <xdr:colOff>44450</xdr:colOff>
      <xdr:row>59</xdr:row>
      <xdr:rowOff>93694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68224"/>
          <a:ext cx="8890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22511</xdr:rowOff>
    </xdr:from>
    <xdr:to>
      <xdr:col>72</xdr:col>
      <xdr:colOff>203200</xdr:colOff>
      <xdr:row>59</xdr:row>
      <xdr:rowOff>52674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3806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9239</xdr:rowOff>
    </xdr:from>
    <xdr:to>
      <xdr:col>68</xdr:col>
      <xdr:colOff>152400</xdr:colOff>
      <xdr:row>59</xdr:row>
      <xdr:rowOff>22511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2478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35655</xdr:rowOff>
    </xdr:from>
    <xdr:to>
      <xdr:col>81</xdr:col>
      <xdr:colOff>95250</xdr:colOff>
      <xdr:row>59</xdr:row>
      <xdr:rowOff>137255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52182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42894</xdr:rowOff>
    </xdr:from>
    <xdr:to>
      <xdr:col>77</xdr:col>
      <xdr:colOff>95250</xdr:colOff>
      <xdr:row>59</xdr:row>
      <xdr:rowOff>144494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154671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1874</xdr:rowOff>
    </xdr:from>
    <xdr:to>
      <xdr:col>73</xdr:col>
      <xdr:colOff>44450</xdr:colOff>
      <xdr:row>59</xdr:row>
      <xdr:rowOff>103474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113651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143161</xdr:rowOff>
    </xdr:from>
    <xdr:to>
      <xdr:col>68</xdr:col>
      <xdr:colOff>203200</xdr:colOff>
      <xdr:row>59</xdr:row>
      <xdr:rowOff>73311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83488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129889</xdr:rowOff>
    </xdr:from>
    <xdr:to>
      <xdr:col>64</xdr:col>
      <xdr:colOff>152400</xdr:colOff>
      <xdr:row>59</xdr:row>
      <xdr:rowOff>60039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70216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4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類似団体平均を上回っているものの、早期健全化基準は下回っている。</a:t>
          </a:r>
        </a:p>
        <a:p>
          <a:r>
            <a:rPr kumimoji="1" lang="ja-JP" altLang="en-US" sz="1300">
              <a:latin typeface="ＭＳ Ｐゴシック" panose="020B0600070205080204" pitchFamily="50" charset="-128"/>
              <a:ea typeface="ＭＳ Ｐゴシック" panose="020B0600070205080204" pitchFamily="50" charset="-128"/>
            </a:rPr>
            <a:t>引き続き新規地方債の発行は精査選択するとともに、繰上償還または利率の高い起債の借換を実施するなど低減に努める。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81026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10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81026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946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136652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981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40132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将来負担が発生しないよう、引き続き地方債残高と債務負担額、他会計への起債償還に充てる繰出金などに配慮した計画的な起債に努める。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全国平均とほぼ同程度の水準となっている。</a:t>
          </a:r>
        </a:p>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会計年度任用職員制度の導入により今後は上昇する見込みであるが。引き続き職員の適正配置や、嘱託職員・臨時職員の雇用による人件費の削減に努める。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37</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2394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事務の共同化・効率化を図り、限られた財源を有効活用できるよう努めたこと等により類似団体平均よりも低く抑えられており、今後も同水準を維持できるよう努める。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14333</xdr:rowOff>
    </xdr:from>
    <xdr:to>
      <xdr:col>82</xdr:col>
      <xdr:colOff>107950</xdr:colOff>
      <xdr:row>15</xdr:row>
      <xdr:rowOff>79647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60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14333</xdr:rowOff>
    </xdr:from>
    <xdr:to>
      <xdr:col>78</xdr:col>
      <xdr:colOff>69850</xdr:colOff>
      <xdr:row>15</xdr:row>
      <xdr:rowOff>158024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60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15</xdr:row>
      <xdr:rowOff>158024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16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16</xdr:row>
      <xdr:rowOff>6169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16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28847</xdr:rowOff>
    </xdr:from>
    <xdr:to>
      <xdr:col>82</xdr:col>
      <xdr:colOff>158750</xdr:colOff>
      <xdr:row>15</xdr:row>
      <xdr:rowOff>130447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45374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134983</xdr:rowOff>
    </xdr:from>
    <xdr:to>
      <xdr:col>78</xdr:col>
      <xdr:colOff>120650</xdr:colOff>
      <xdr:row>15</xdr:row>
      <xdr:rowOff>65133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75310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9089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類似団体平均とほぼ同程度で、村の施策において福祉医療の無料化や児童福祉及び高齢者福祉サービスの充実を図っている。</a:t>
          </a:r>
        </a:p>
        <a:p>
          <a:r>
            <a:rPr kumimoji="1" lang="ja-JP" altLang="en-US" sz="1300">
              <a:latin typeface="ＭＳ Ｐゴシック" panose="020B0600070205080204" pitchFamily="50" charset="-128"/>
              <a:ea typeface="ＭＳ Ｐゴシック" panose="020B0600070205080204" pitchFamily="50" charset="-128"/>
            </a:rPr>
            <a:t>比率は上昇傾向にあるが、今後の扶助費自然増も踏まえ、村の施策が財政を圧迫させないように努めるとともに、施策の精査を図る必要がある。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類似団体を大きく上回っている主な要因としては繰出金・積立金と思われる。</a:t>
          </a:r>
        </a:p>
        <a:p>
          <a:r>
            <a:rPr kumimoji="1" lang="ja-JP" altLang="en-US" sz="1200">
              <a:latin typeface="ＭＳ Ｐゴシック" panose="020B0600070205080204" pitchFamily="50" charset="-128"/>
              <a:ea typeface="ＭＳ Ｐゴシック" panose="020B0600070205080204" pitchFamily="50" charset="-128"/>
            </a:rPr>
            <a:t>繰出金については、公営企業会計については経費の節減をするとともに独立採算の原則にたちかえった料金体系の見直しに努める。</a:t>
          </a:r>
        </a:p>
        <a:p>
          <a:r>
            <a:rPr kumimoji="1" lang="ja-JP" altLang="en-US" sz="1200">
              <a:latin typeface="ＭＳ Ｐゴシック" panose="020B0600070205080204" pitchFamily="50" charset="-128"/>
              <a:ea typeface="ＭＳ Ｐゴシック" panose="020B0600070205080204" pitchFamily="50" charset="-128"/>
            </a:rPr>
            <a:t>積立金については、今後のリニア・三遠南信道開通や公共施設の老朽化を見据え、大型事業への蓄えとして必要な経費である。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49276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984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49276</xdr:rowOff>
    </xdr:from>
    <xdr:to>
      <xdr:col>78</xdr:col>
      <xdr:colOff>69850</xdr:colOff>
      <xdr:row>58</xdr:row>
      <xdr:rowOff>62992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993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136144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100070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90424</xdr:rowOff>
    </xdr:from>
    <xdr:to>
      <xdr:col>69</xdr:col>
      <xdr:colOff>92075</xdr:colOff>
      <xdr:row>58</xdr:row>
      <xdr:rowOff>136144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10034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160782</xdr:rowOff>
    </xdr:from>
    <xdr:to>
      <xdr:col>82</xdr:col>
      <xdr:colOff>158750</xdr:colOff>
      <xdr:row>58</xdr:row>
      <xdr:rowOff>90932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132859</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169926</xdr:rowOff>
    </xdr:from>
    <xdr:to>
      <xdr:col>78</xdr:col>
      <xdr:colOff>120650</xdr:colOff>
      <xdr:row>58</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84853</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100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xdr:rowOff>
    </xdr:from>
    <xdr:to>
      <xdr:col>74</xdr:col>
      <xdr:colOff>31750</xdr:colOff>
      <xdr:row>58</xdr:row>
      <xdr:rowOff>113792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98569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39624</xdr:rowOff>
    </xdr:from>
    <xdr:to>
      <xdr:col>65</xdr:col>
      <xdr:colOff>53975</xdr:colOff>
      <xdr:row>58</xdr:row>
      <xdr:rowOff>141224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126001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補助費に係る経常収支経費は、類似団体平均よりも低く抑えられている。</a:t>
          </a:r>
        </a:p>
        <a:p>
          <a:r>
            <a:rPr kumimoji="1" lang="ja-JP" altLang="en-US" sz="1300">
              <a:latin typeface="ＭＳ Ｐゴシック" panose="020B0600070205080204" pitchFamily="50" charset="-128"/>
              <a:ea typeface="ＭＳ Ｐゴシック" panose="020B0600070205080204" pitchFamily="50" charset="-128"/>
            </a:rPr>
            <a:t>限られた財源を有効活用できるよう、また補助事業が更に効果的なものとなるよう、事業の精査に努める。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152146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1163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とほぼ同程度であるが今後は上昇することが見込まれる。今後も同水準を維持できるよう地方債の新規発行については十分に精査選択を行い、将来の財政難も視野に入れた長期的な計画のもとに繰上償還を行うなど、財源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92711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166344"/>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480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117856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引き続き総合計画・実施計画に沿った事業見直しによる経常経費の削減に努める。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21844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834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124714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8920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33274</xdr:rowOff>
    </xdr:from>
    <xdr:to>
      <xdr:col>73</xdr:col>
      <xdr:colOff>180975</xdr:colOff>
      <xdr:row>75</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3029</xdr:rowOff>
    </xdr:from>
    <xdr:to>
      <xdr:col>29</xdr:col>
      <xdr:colOff>127000</xdr:colOff>
      <xdr:row>19</xdr:row>
      <xdr:rowOff>64632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8204"/>
          <a:ext cx="647700" cy="6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64632</xdr:rowOff>
    </xdr:from>
    <xdr:to>
      <xdr:col>26</xdr:col>
      <xdr:colOff>50800</xdr:colOff>
      <xdr:row>19</xdr:row>
      <xdr:rowOff>84840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69807"/>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75138</xdr:rowOff>
    </xdr:from>
    <xdr:to>
      <xdr:col>22</xdr:col>
      <xdr:colOff>114300</xdr:colOff>
      <xdr:row>19</xdr:row>
      <xdr:rowOff>84840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80313"/>
          <a:ext cx="698500" cy="9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75138</xdr:rowOff>
    </xdr:from>
    <xdr:to>
      <xdr:col>18</xdr:col>
      <xdr:colOff>177800</xdr:colOff>
      <xdr:row>19</xdr:row>
      <xdr:rowOff>93216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0313"/>
          <a:ext cx="698500" cy="1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123679</xdr:rowOff>
    </xdr:from>
    <xdr:to>
      <xdr:col>29</xdr:col>
      <xdr:colOff>177800</xdr:colOff>
      <xdr:row>19</xdr:row>
      <xdr:rowOff>53829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95756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2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13832</xdr:rowOff>
    </xdr:from>
    <xdr:to>
      <xdr:col>26</xdr:col>
      <xdr:colOff>101600</xdr:colOff>
      <xdr:row>19</xdr:row>
      <xdr:rowOff>115432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19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100209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0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34040</xdr:rowOff>
    </xdr:from>
    <xdr:to>
      <xdr:col>22</xdr:col>
      <xdr:colOff>165100</xdr:colOff>
      <xdr:row>19</xdr:row>
      <xdr:rowOff>135640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3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120417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2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24338</xdr:rowOff>
    </xdr:from>
    <xdr:to>
      <xdr:col>19</xdr:col>
      <xdr:colOff>38100</xdr:colOff>
      <xdr:row>19</xdr:row>
      <xdr:rowOff>125938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2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110715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42416</xdr:rowOff>
    </xdr:from>
    <xdr:to>
      <xdr:col>15</xdr:col>
      <xdr:colOff>101600</xdr:colOff>
      <xdr:row>19</xdr:row>
      <xdr:rowOff>144016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321539</xdr:rowOff>
    </xdr:from>
    <xdr:to>
      <xdr:col>29</xdr:col>
      <xdr:colOff>127000</xdr:colOff>
      <xdr:row>35</xdr:row>
      <xdr:rowOff>135992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88989"/>
          <a:ext cx="647700" cy="15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313671</xdr:rowOff>
    </xdr:from>
    <xdr:to>
      <xdr:col>26</xdr:col>
      <xdr:colOff>50800</xdr:colOff>
      <xdr:row>34</xdr:row>
      <xdr:rowOff>321539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581121"/>
          <a:ext cx="698500" cy="7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313671</xdr:rowOff>
    </xdr:from>
    <xdr:to>
      <xdr:col>22</xdr:col>
      <xdr:colOff>114300</xdr:colOff>
      <xdr:row>35</xdr:row>
      <xdr:rowOff>133420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581121"/>
          <a:ext cx="698500" cy="16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133420</xdr:rowOff>
    </xdr:from>
    <xdr:to>
      <xdr:col>18</xdr:col>
      <xdr:colOff>177800</xdr:colOff>
      <xdr:row>35</xdr:row>
      <xdr:rowOff>210858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43770"/>
          <a:ext cx="698500" cy="77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85192</xdr:rowOff>
    </xdr:from>
    <xdr:to>
      <xdr:col>29</xdr:col>
      <xdr:colOff>177800</xdr:colOff>
      <xdr:row>35</xdr:row>
      <xdr:rowOff>186792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9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57269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270739</xdr:rowOff>
    </xdr:from>
    <xdr:to>
      <xdr:col>26</xdr:col>
      <xdr:colOff>101600</xdr:colOff>
      <xdr:row>35</xdr:row>
      <xdr:rowOff>29439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3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39616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0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262871</xdr:rowOff>
    </xdr:from>
    <xdr:to>
      <xdr:col>22</xdr:col>
      <xdr:colOff>165100</xdr:colOff>
      <xdr:row>35</xdr:row>
      <xdr:rowOff>21571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31748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9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82620</xdr:rowOff>
    </xdr:from>
    <xdr:to>
      <xdr:col>19</xdr:col>
      <xdr:colOff>38100</xdr:colOff>
      <xdr:row>35</xdr:row>
      <xdr:rowOff>184220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92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168997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7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160058</xdr:rowOff>
    </xdr:from>
    <xdr:to>
      <xdr:col>15</xdr:col>
      <xdr:colOff>101600</xdr:colOff>
      <xdr:row>35</xdr:row>
      <xdr:rowOff>261658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7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246435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146627</xdr:rowOff>
    </xdr:from>
    <xdr:to>
      <xdr:col>24</xdr:col>
      <xdr:colOff>63500</xdr:colOff>
      <xdr:row>37</xdr:row>
      <xdr:rowOff>20333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8827"/>
          <a:ext cx="838200" cy="4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20333</xdr:rowOff>
    </xdr:from>
    <xdr:to>
      <xdr:col>19</xdr:col>
      <xdr:colOff>177800</xdr:colOff>
      <xdr:row>37</xdr:row>
      <xdr:rowOff>100137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63983"/>
          <a:ext cx="889000" cy="7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91077</xdr:rowOff>
    </xdr:from>
    <xdr:to>
      <xdr:col>15</xdr:col>
      <xdr:colOff>50800</xdr:colOff>
      <xdr:row>37</xdr:row>
      <xdr:rowOff>100137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4727"/>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91077</xdr:rowOff>
    </xdr:from>
    <xdr:to>
      <xdr:col>10</xdr:col>
      <xdr:colOff>114300</xdr:colOff>
      <xdr:row>37</xdr:row>
      <xdr:rowOff>109555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4727"/>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95827</xdr:rowOff>
    </xdr:from>
    <xdr:to>
      <xdr:col>24</xdr:col>
      <xdr:colOff>114300</xdr:colOff>
      <xdr:row>37</xdr:row>
      <xdr:rowOff>25977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74254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140983</xdr:rowOff>
    </xdr:from>
    <xdr:to>
      <xdr:col>20</xdr:col>
      <xdr:colOff>38100</xdr:colOff>
      <xdr:row>37</xdr:row>
      <xdr:rowOff>71133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49337</xdr:rowOff>
    </xdr:from>
    <xdr:to>
      <xdr:col>15</xdr:col>
      <xdr:colOff>101600</xdr:colOff>
      <xdr:row>37</xdr:row>
      <xdr:rowOff>150937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142064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40277</xdr:rowOff>
    </xdr:from>
    <xdr:to>
      <xdr:col>10</xdr:col>
      <xdr:colOff>165100</xdr:colOff>
      <xdr:row>37</xdr:row>
      <xdr:rowOff>141877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133004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58755</xdr:rowOff>
    </xdr:from>
    <xdr:to>
      <xdr:col>6</xdr:col>
      <xdr:colOff>38100</xdr:colOff>
      <xdr:row>37</xdr:row>
      <xdr:rowOff>160355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151482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101952</xdr:rowOff>
    </xdr:from>
    <xdr:to>
      <xdr:col>24</xdr:col>
      <xdr:colOff>63500</xdr:colOff>
      <xdr:row>57</xdr:row>
      <xdr:rowOff>137885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74602"/>
          <a:ext cx="8382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166943</xdr:rowOff>
    </xdr:from>
    <xdr:to>
      <xdr:col>19</xdr:col>
      <xdr:colOff>177800</xdr:colOff>
      <xdr:row>57</xdr:row>
      <xdr:rowOff>101952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68143"/>
          <a:ext cx="889000" cy="10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44122</xdr:rowOff>
    </xdr:from>
    <xdr:to>
      <xdr:col>15</xdr:col>
      <xdr:colOff>50800</xdr:colOff>
      <xdr:row>56</xdr:row>
      <xdr:rowOff>166943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645322"/>
          <a:ext cx="889000" cy="1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44122</xdr:rowOff>
    </xdr:from>
    <xdr:to>
      <xdr:col>10</xdr:col>
      <xdr:colOff>114300</xdr:colOff>
      <xdr:row>57</xdr:row>
      <xdr:rowOff>137770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645322"/>
          <a:ext cx="889000" cy="26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79845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87085</xdr:rowOff>
    </xdr:from>
    <xdr:to>
      <xdr:col>24</xdr:col>
      <xdr:colOff>114300</xdr:colOff>
      <xdr:row>58</xdr:row>
      <xdr:rowOff>17235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51152</xdr:rowOff>
    </xdr:from>
    <xdr:to>
      <xdr:col>20</xdr:col>
      <xdr:colOff>38100</xdr:colOff>
      <xdr:row>57</xdr:row>
      <xdr:rowOff>152752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143879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9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116143</xdr:rowOff>
    </xdr:from>
    <xdr:to>
      <xdr:col>15</xdr:col>
      <xdr:colOff>101600</xdr:colOff>
      <xdr:row>57</xdr:row>
      <xdr:rowOff>46293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62820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9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164772</xdr:rowOff>
    </xdr:from>
    <xdr:to>
      <xdr:col>10</xdr:col>
      <xdr:colOff>165100</xdr:colOff>
      <xdr:row>56</xdr:row>
      <xdr:rowOff>94922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5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111449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36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86970</xdr:rowOff>
    </xdr:from>
    <xdr:to>
      <xdr:col>6</xdr:col>
      <xdr:colOff>38100</xdr:colOff>
      <xdr:row>58</xdr:row>
      <xdr:rowOff>17120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8247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122746</xdr:rowOff>
    </xdr:from>
    <xdr:to>
      <xdr:col>24</xdr:col>
      <xdr:colOff>63500</xdr:colOff>
      <xdr:row>78</xdr:row>
      <xdr:rowOff>139224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95846"/>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62471</xdr:rowOff>
    </xdr:from>
    <xdr:to>
      <xdr:col>19</xdr:col>
      <xdr:colOff>177800</xdr:colOff>
      <xdr:row>78</xdr:row>
      <xdr:rowOff>122746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35571"/>
          <a:ext cx="889000" cy="6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6026</xdr:rowOff>
    </xdr:from>
    <xdr:to>
      <xdr:col>15</xdr:col>
      <xdr:colOff>50800</xdr:colOff>
      <xdr:row>78</xdr:row>
      <xdr:rowOff>62471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379126"/>
          <a:ext cx="889000" cy="5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6026</xdr:rowOff>
    </xdr:from>
    <xdr:to>
      <xdr:col>10</xdr:col>
      <xdr:colOff>114300</xdr:colOff>
      <xdr:row>78</xdr:row>
      <xdr:rowOff>137871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79126"/>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88424</xdr:rowOff>
    </xdr:from>
    <xdr:to>
      <xdr:col>24</xdr:col>
      <xdr:colOff>114300</xdr:colOff>
      <xdr:row>79</xdr:row>
      <xdr:rowOff>18574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3351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71946</xdr:rowOff>
    </xdr:from>
    <xdr:to>
      <xdr:col>20</xdr:col>
      <xdr:colOff>38100</xdr:colOff>
      <xdr:row>79</xdr:row>
      <xdr:rowOff>2096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164673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3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11671</xdr:rowOff>
    </xdr:from>
    <xdr:to>
      <xdr:col>15</xdr:col>
      <xdr:colOff>101600</xdr:colOff>
      <xdr:row>78</xdr:row>
      <xdr:rowOff>113271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104398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7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126676</xdr:rowOff>
    </xdr:from>
    <xdr:to>
      <xdr:col>10</xdr:col>
      <xdr:colOff>165100</xdr:colOff>
      <xdr:row>78</xdr:row>
      <xdr:rowOff>56826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47953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4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87071</xdr:rowOff>
    </xdr:from>
    <xdr:to>
      <xdr:col>6</xdr:col>
      <xdr:colOff>38100</xdr:colOff>
      <xdr:row>79</xdr:row>
      <xdr:rowOff>17221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8348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86579</xdr:rowOff>
    </xdr:from>
    <xdr:to>
      <xdr:col>24</xdr:col>
      <xdr:colOff>63500</xdr:colOff>
      <xdr:row>96</xdr:row>
      <xdr:rowOff>123884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45779"/>
          <a:ext cx="8382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123884</xdr:rowOff>
    </xdr:from>
    <xdr:to>
      <xdr:col>19</xdr:col>
      <xdr:colOff>177800</xdr:colOff>
      <xdr:row>96</xdr:row>
      <xdr:rowOff>146416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583084"/>
          <a:ext cx="889000" cy="2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136900</xdr:rowOff>
    </xdr:from>
    <xdr:to>
      <xdr:col>15</xdr:col>
      <xdr:colOff>50800</xdr:colOff>
      <xdr:row>96</xdr:row>
      <xdr:rowOff>146416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596100"/>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136900</xdr:rowOff>
    </xdr:from>
    <xdr:to>
      <xdr:col>10</xdr:col>
      <xdr:colOff>114300</xdr:colOff>
      <xdr:row>96</xdr:row>
      <xdr:rowOff>138199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596100"/>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35779</xdr:rowOff>
    </xdr:from>
    <xdr:to>
      <xdr:col>24</xdr:col>
      <xdr:colOff>114300</xdr:colOff>
      <xdr:row>96</xdr:row>
      <xdr:rowOff>137379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58656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73084</xdr:rowOff>
    </xdr:from>
    <xdr:to>
      <xdr:col>20</xdr:col>
      <xdr:colOff>38100</xdr:colOff>
      <xdr:row>97</xdr:row>
      <xdr:rowOff>3234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5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165811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6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95616</xdr:rowOff>
    </xdr:from>
    <xdr:to>
      <xdr:col>15</xdr:col>
      <xdr:colOff>101600</xdr:colOff>
      <xdr:row>97</xdr:row>
      <xdr:rowOff>25766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55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64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86100</xdr:rowOff>
    </xdr:from>
    <xdr:to>
      <xdr:col>10</xdr:col>
      <xdr:colOff>165100</xdr:colOff>
      <xdr:row>97</xdr:row>
      <xdr:rowOff>16250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5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7377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6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87399</xdr:rowOff>
    </xdr:from>
    <xdr:to>
      <xdr:col>6</xdr:col>
      <xdr:colOff>38100</xdr:colOff>
      <xdr:row>97</xdr:row>
      <xdr:rowOff>17549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5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8676</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6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151842</xdr:rowOff>
    </xdr:from>
    <xdr:to>
      <xdr:col>55</xdr:col>
      <xdr:colOff>0</xdr:colOff>
      <xdr:row>38</xdr:row>
      <xdr:rowOff>32152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95492"/>
          <a:ext cx="8382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146459</xdr:rowOff>
    </xdr:from>
    <xdr:to>
      <xdr:col>50</xdr:col>
      <xdr:colOff>114300</xdr:colOff>
      <xdr:row>37</xdr:row>
      <xdr:rowOff>151842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490109"/>
          <a:ext cx="889000" cy="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146459</xdr:rowOff>
    </xdr:from>
    <xdr:to>
      <xdr:col>45</xdr:col>
      <xdr:colOff>177800</xdr:colOff>
      <xdr:row>37</xdr:row>
      <xdr:rowOff>154795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90109"/>
          <a:ext cx="8890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119655</xdr:rowOff>
    </xdr:from>
    <xdr:to>
      <xdr:col>41</xdr:col>
      <xdr:colOff>50800</xdr:colOff>
      <xdr:row>37</xdr:row>
      <xdr:rowOff>154795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3305"/>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152801</xdr:rowOff>
    </xdr:from>
    <xdr:to>
      <xdr:col>55</xdr:col>
      <xdr:colOff>50800</xdr:colOff>
      <xdr:row>38</xdr:row>
      <xdr:rowOff>82952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96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67728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101042</xdr:rowOff>
    </xdr:from>
    <xdr:to>
      <xdr:col>50</xdr:col>
      <xdr:colOff>165100</xdr:colOff>
      <xdr:row>38</xdr:row>
      <xdr:rowOff>31192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22320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95659</xdr:rowOff>
    </xdr:from>
    <xdr:to>
      <xdr:col>46</xdr:col>
      <xdr:colOff>38100</xdr:colOff>
      <xdr:row>38</xdr:row>
      <xdr:rowOff>25809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16936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3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103995</xdr:rowOff>
    </xdr:from>
    <xdr:to>
      <xdr:col>41</xdr:col>
      <xdr:colOff>101600</xdr:colOff>
      <xdr:row>38</xdr:row>
      <xdr:rowOff>34145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25272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4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68855</xdr:rowOff>
    </xdr:from>
    <xdr:to>
      <xdr:col>36</xdr:col>
      <xdr:colOff>165100</xdr:colOff>
      <xdr:row>37</xdr:row>
      <xdr:rowOff>170455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161582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2635</xdr:rowOff>
    </xdr:from>
    <xdr:to>
      <xdr:col>55</xdr:col>
      <xdr:colOff>0</xdr:colOff>
      <xdr:row>59</xdr:row>
      <xdr:rowOff>8951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10118185"/>
          <a:ext cx="8382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2635</xdr:rowOff>
    </xdr:from>
    <xdr:to>
      <xdr:col>50</xdr:col>
      <xdr:colOff>114300</xdr:colOff>
      <xdr:row>59</xdr:row>
      <xdr:rowOff>3588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11818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3588</xdr:rowOff>
    </xdr:from>
    <xdr:to>
      <xdr:col>45</xdr:col>
      <xdr:colOff>177800</xdr:colOff>
      <xdr:row>59</xdr:row>
      <xdr:rowOff>8872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119138"/>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170588</xdr:rowOff>
    </xdr:from>
    <xdr:to>
      <xdr:col>41</xdr:col>
      <xdr:colOff>50800</xdr:colOff>
      <xdr:row>59</xdr:row>
      <xdr:rowOff>8872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10114688"/>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129601</xdr:rowOff>
    </xdr:from>
    <xdr:to>
      <xdr:col>55</xdr:col>
      <xdr:colOff>50800</xdr:colOff>
      <xdr:row>59</xdr:row>
      <xdr:rowOff>59751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123285</xdr:rowOff>
    </xdr:from>
    <xdr:to>
      <xdr:col>50</xdr:col>
      <xdr:colOff>165100</xdr:colOff>
      <xdr:row>59</xdr:row>
      <xdr:rowOff>53435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44562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1016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124238</xdr:rowOff>
    </xdr:from>
    <xdr:to>
      <xdr:col>46</xdr:col>
      <xdr:colOff>38100</xdr:colOff>
      <xdr:row>59</xdr:row>
      <xdr:rowOff>54388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6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45515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6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129522</xdr:rowOff>
    </xdr:from>
    <xdr:to>
      <xdr:col>41</xdr:col>
      <xdr:colOff>101600</xdr:colOff>
      <xdr:row>59</xdr:row>
      <xdr:rowOff>59672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50799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1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119788</xdr:rowOff>
    </xdr:from>
    <xdr:to>
      <xdr:col>36</xdr:col>
      <xdr:colOff>165100</xdr:colOff>
      <xdr:row>59</xdr:row>
      <xdr:rowOff>49938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41065</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1015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118385</xdr:rowOff>
    </xdr:from>
    <xdr:to>
      <xdr:col>55</xdr:col>
      <xdr:colOff>0</xdr:colOff>
      <xdr:row>78</xdr:row>
      <xdr:rowOff>138343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91485"/>
          <a:ext cx="838200" cy="1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118385</xdr:rowOff>
    </xdr:from>
    <xdr:to>
      <xdr:col>50</xdr:col>
      <xdr:colOff>114300</xdr:colOff>
      <xdr:row>78</xdr:row>
      <xdr:rowOff>125950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91485"/>
          <a:ext cx="8890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113480</xdr:rowOff>
    </xdr:from>
    <xdr:to>
      <xdr:col>45</xdr:col>
      <xdr:colOff>177800</xdr:colOff>
      <xdr:row>78</xdr:row>
      <xdr:rowOff>125950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86580"/>
          <a:ext cx="889000" cy="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113480</xdr:rowOff>
    </xdr:from>
    <xdr:to>
      <xdr:col>41</xdr:col>
      <xdr:colOff>50800</xdr:colOff>
      <xdr:row>78</xdr:row>
      <xdr:rowOff>116270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86580"/>
          <a:ext cx="88900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1902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87543</xdr:rowOff>
    </xdr:from>
    <xdr:to>
      <xdr:col>55</xdr:col>
      <xdr:colOff>50800</xdr:colOff>
      <xdr:row>79</xdr:row>
      <xdr:rowOff>17693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67585</xdr:rowOff>
    </xdr:from>
    <xdr:to>
      <xdr:col>50</xdr:col>
      <xdr:colOff>165100</xdr:colOff>
      <xdr:row>78</xdr:row>
      <xdr:rowOff>169185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160312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75150</xdr:rowOff>
    </xdr:from>
    <xdr:to>
      <xdr:col>46</xdr:col>
      <xdr:colOff>38100</xdr:colOff>
      <xdr:row>79</xdr:row>
      <xdr:rowOff>5300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167877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62680</xdr:rowOff>
    </xdr:from>
    <xdr:to>
      <xdr:col>41</xdr:col>
      <xdr:colOff>101600</xdr:colOff>
      <xdr:row>78</xdr:row>
      <xdr:rowOff>164280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155407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65470</xdr:rowOff>
    </xdr:from>
    <xdr:to>
      <xdr:col>36</xdr:col>
      <xdr:colOff>165100</xdr:colOff>
      <xdr:row>78</xdr:row>
      <xdr:rowOff>167070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158197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5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158548</xdr:rowOff>
    </xdr:from>
    <xdr:to>
      <xdr:col>55</xdr:col>
      <xdr:colOff>0</xdr:colOff>
      <xdr:row>98</xdr:row>
      <xdr:rowOff>2470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89198"/>
          <a:ext cx="8382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2470</xdr:rowOff>
    </xdr:from>
    <xdr:to>
      <xdr:col>50</xdr:col>
      <xdr:colOff>114300</xdr:colOff>
      <xdr:row>98</xdr:row>
      <xdr:rowOff>8266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804570"/>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8266</xdr:rowOff>
    </xdr:from>
    <xdr:to>
      <xdr:col>45</xdr:col>
      <xdr:colOff>177800</xdr:colOff>
      <xdr:row>98</xdr:row>
      <xdr:rowOff>109734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810366"/>
          <a:ext cx="889000" cy="1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8150</xdr:rowOff>
    </xdr:from>
    <xdr:to>
      <xdr:col>41</xdr:col>
      <xdr:colOff>50800</xdr:colOff>
      <xdr:row>98</xdr:row>
      <xdr:rowOff>109734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810250"/>
          <a:ext cx="889000" cy="10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53477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1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107748</xdr:rowOff>
    </xdr:from>
    <xdr:to>
      <xdr:col>55</xdr:col>
      <xdr:colOff>50800</xdr:colOff>
      <xdr:row>98</xdr:row>
      <xdr:rowOff>37898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3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130625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123120</xdr:rowOff>
    </xdr:from>
    <xdr:to>
      <xdr:col>50</xdr:col>
      <xdr:colOff>165100</xdr:colOff>
      <xdr:row>98</xdr:row>
      <xdr:rowOff>53270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69797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2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128916</xdr:rowOff>
    </xdr:from>
    <xdr:to>
      <xdr:col>46</xdr:col>
      <xdr:colOff>38100</xdr:colOff>
      <xdr:row>98</xdr:row>
      <xdr:rowOff>59066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75593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58934</xdr:rowOff>
    </xdr:from>
    <xdr:to>
      <xdr:col>41</xdr:col>
      <xdr:colOff>101600</xdr:colOff>
      <xdr:row>98</xdr:row>
      <xdr:rowOff>160534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6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151661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128800</xdr:rowOff>
    </xdr:from>
    <xdr:to>
      <xdr:col>36</xdr:col>
      <xdr:colOff>165100</xdr:colOff>
      <xdr:row>98</xdr:row>
      <xdr:rowOff>58950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50077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5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138246</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3346"/>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138838</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53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138838</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53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87446</xdr:rowOff>
    </xdr:from>
    <xdr:to>
      <xdr:col>85</xdr:col>
      <xdr:colOff>177800</xdr:colOff>
      <xdr:row>39</xdr:row>
      <xdr:rowOff>17596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88038</xdr:rowOff>
    </xdr:from>
    <xdr:to>
      <xdr:col>76</xdr:col>
      <xdr:colOff>165100</xdr:colOff>
      <xdr:row>39</xdr:row>
      <xdr:rowOff>18188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9315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695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56014</xdr:rowOff>
    </xdr:from>
    <xdr:to>
      <xdr:col>85</xdr:col>
      <xdr:colOff>127000</xdr:colOff>
      <xdr:row>77</xdr:row>
      <xdr:rowOff>100171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5766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56014</xdr:rowOff>
    </xdr:from>
    <xdr:to>
      <xdr:col>81</xdr:col>
      <xdr:colOff>50800</xdr:colOff>
      <xdr:row>77</xdr:row>
      <xdr:rowOff>62438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7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62438</xdr:rowOff>
    </xdr:from>
    <xdr:to>
      <xdr:col>76</xdr:col>
      <xdr:colOff>114300</xdr:colOff>
      <xdr:row>77</xdr:row>
      <xdr:rowOff>99124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64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99124</xdr:rowOff>
    </xdr:from>
    <xdr:to>
      <xdr:col>71</xdr:col>
      <xdr:colOff>177800</xdr:colOff>
      <xdr:row>77</xdr:row>
      <xdr:rowOff>113968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0077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49371</xdr:rowOff>
    </xdr:from>
    <xdr:to>
      <xdr:col>85</xdr:col>
      <xdr:colOff>177800</xdr:colOff>
      <xdr:row>77</xdr:row>
      <xdr:rowOff>150971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27798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5214</xdr:rowOff>
    </xdr:from>
    <xdr:to>
      <xdr:col>81</xdr:col>
      <xdr:colOff>101600</xdr:colOff>
      <xdr:row>77</xdr:row>
      <xdr:rowOff>106814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97941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11638</xdr:rowOff>
    </xdr:from>
    <xdr:to>
      <xdr:col>76</xdr:col>
      <xdr:colOff>165100</xdr:colOff>
      <xdr:row>77</xdr:row>
      <xdr:rowOff>113238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104365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48324</xdr:rowOff>
    </xdr:from>
    <xdr:to>
      <xdr:col>72</xdr:col>
      <xdr:colOff>38100</xdr:colOff>
      <xdr:row>77</xdr:row>
      <xdr:rowOff>149924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141051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63168</xdr:rowOff>
    </xdr:from>
    <xdr:to>
      <xdr:col>67</xdr:col>
      <xdr:colOff>101600</xdr:colOff>
      <xdr:row>77</xdr:row>
      <xdr:rowOff>164768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8665</xdr:rowOff>
    </xdr:from>
    <xdr:to>
      <xdr:col>85</xdr:col>
      <xdr:colOff>127000</xdr:colOff>
      <xdr:row>99</xdr:row>
      <xdr:rowOff>62503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82215"/>
          <a:ext cx="838200" cy="5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131542</xdr:rowOff>
    </xdr:from>
    <xdr:to>
      <xdr:col>81</xdr:col>
      <xdr:colOff>50800</xdr:colOff>
      <xdr:row>99</xdr:row>
      <xdr:rowOff>8665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33642"/>
          <a:ext cx="889000" cy="4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131542</xdr:rowOff>
    </xdr:from>
    <xdr:to>
      <xdr:col>76</xdr:col>
      <xdr:colOff>114300</xdr:colOff>
      <xdr:row>99</xdr:row>
      <xdr:rowOff>34604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3642"/>
          <a:ext cx="889000" cy="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34604</xdr:rowOff>
    </xdr:from>
    <xdr:to>
      <xdr:col>71</xdr:col>
      <xdr:colOff>177800</xdr:colOff>
      <xdr:row>99</xdr:row>
      <xdr:rowOff>72366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08154"/>
          <a:ext cx="889000" cy="3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11703</xdr:rowOff>
    </xdr:from>
    <xdr:to>
      <xdr:col>85</xdr:col>
      <xdr:colOff>177800</xdr:colOff>
      <xdr:row>99</xdr:row>
      <xdr:rowOff>113303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129315</xdr:rowOff>
    </xdr:from>
    <xdr:to>
      <xdr:col>81</xdr:col>
      <xdr:colOff>101600</xdr:colOff>
      <xdr:row>99</xdr:row>
      <xdr:rowOff>59465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75992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80742</xdr:rowOff>
    </xdr:from>
    <xdr:to>
      <xdr:col>76</xdr:col>
      <xdr:colOff>165100</xdr:colOff>
      <xdr:row>99</xdr:row>
      <xdr:rowOff>10892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27419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5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155254</xdr:rowOff>
    </xdr:from>
    <xdr:to>
      <xdr:col>72</xdr:col>
      <xdr:colOff>38100</xdr:colOff>
      <xdr:row>99</xdr:row>
      <xdr:rowOff>85404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76531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21566</xdr:rowOff>
    </xdr:from>
    <xdr:to>
      <xdr:col>67</xdr:col>
      <xdr:colOff>101600</xdr:colOff>
      <xdr:row>99</xdr:row>
      <xdr:rowOff>123166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114293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109353</xdr:rowOff>
    </xdr:from>
    <xdr:to>
      <xdr:col>116</xdr:col>
      <xdr:colOff>63500</xdr:colOff>
      <xdr:row>37</xdr:row>
      <xdr:rowOff>116954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453003"/>
          <a:ext cx="8382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109353</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453003"/>
          <a:ext cx="889000" cy="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66154</xdr:rowOff>
    </xdr:from>
    <xdr:to>
      <xdr:col>116</xdr:col>
      <xdr:colOff>114300</xdr:colOff>
      <xdr:row>37</xdr:row>
      <xdr:rowOff>167754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169168</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58553</xdr:rowOff>
    </xdr:from>
    <xdr:to>
      <xdr:col>112</xdr:col>
      <xdr:colOff>38100</xdr:colOff>
      <xdr:row>37</xdr:row>
      <xdr:rowOff>160153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151280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4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92357</xdr:rowOff>
    </xdr:from>
    <xdr:to>
      <xdr:col>116</xdr:col>
      <xdr:colOff>63500</xdr:colOff>
      <xdr:row>59</xdr:row>
      <xdr:rowOff>93771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07907"/>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92357</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207907"/>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148623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146876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42971</xdr:rowOff>
    </xdr:from>
    <xdr:to>
      <xdr:col>116</xdr:col>
      <xdr:colOff>114300</xdr:colOff>
      <xdr:row>59</xdr:row>
      <xdr:rowOff>144571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41557</xdr:rowOff>
    </xdr:from>
    <xdr:to>
      <xdr:col>112</xdr:col>
      <xdr:colOff>38100</xdr:colOff>
      <xdr:row>59</xdr:row>
      <xdr:rowOff>143157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134284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102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59334</xdr:rowOff>
    </xdr:from>
    <xdr:to>
      <xdr:col>116</xdr:col>
      <xdr:colOff>63500</xdr:colOff>
      <xdr:row>76</xdr:row>
      <xdr:rowOff>66117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89534"/>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66117</xdr:rowOff>
    </xdr:from>
    <xdr:to>
      <xdr:col>111</xdr:col>
      <xdr:colOff>177800</xdr:colOff>
      <xdr:row>76</xdr:row>
      <xdr:rowOff>67259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9631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150064</xdr:rowOff>
    </xdr:from>
    <xdr:to>
      <xdr:col>107</xdr:col>
      <xdr:colOff>50800</xdr:colOff>
      <xdr:row>76</xdr:row>
      <xdr:rowOff>67259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3008814"/>
          <a:ext cx="889000" cy="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150064</xdr:rowOff>
    </xdr:from>
    <xdr:to>
      <xdr:col>102</xdr:col>
      <xdr:colOff>114300</xdr:colOff>
      <xdr:row>76</xdr:row>
      <xdr:rowOff>25705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08814"/>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8534</xdr:rowOff>
    </xdr:from>
    <xdr:to>
      <xdr:col>116</xdr:col>
      <xdr:colOff>114300</xdr:colOff>
      <xdr:row>76</xdr:row>
      <xdr:rowOff>110134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158411</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15317</xdr:rowOff>
    </xdr:from>
    <xdr:to>
      <xdr:col>112</xdr:col>
      <xdr:colOff>38100</xdr:colOff>
      <xdr:row>76</xdr:row>
      <xdr:rowOff>116917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108044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16459</xdr:rowOff>
    </xdr:from>
    <xdr:to>
      <xdr:col>107</xdr:col>
      <xdr:colOff>101600</xdr:colOff>
      <xdr:row>76</xdr:row>
      <xdr:rowOff>118059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109186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3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99263</xdr:rowOff>
    </xdr:from>
    <xdr:to>
      <xdr:col>102</xdr:col>
      <xdr:colOff>165100</xdr:colOff>
      <xdr:row>76</xdr:row>
      <xdr:rowOff>29412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580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20541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146355</xdr:rowOff>
    </xdr:from>
    <xdr:to>
      <xdr:col>98</xdr:col>
      <xdr:colOff>38100</xdr:colOff>
      <xdr:row>76</xdr:row>
      <xdr:rowOff>76505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67632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9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義務的経費である人件費・公債費については、職員数の抑制や発行地方債を精査することにより類似団体に比べ、低水準にて推移しているが上昇傾向である。扶助費については、近年増加傾向にあり、平成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年度においては類似団体平均を上回った。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物件費は、ふるさと納税の減少による返礼品に係る経費が減少したことにより下落している。事務の共同化・効率化を図り、限られた財源を有効活用できるよう努める。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長野県喬木村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6,393
6,343
66.61
3,707,666
3,475,479
154,662
2,419,397
2,249,435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52451</xdr:rowOff>
    </xdr:from>
    <xdr:to>
      <xdr:col>24</xdr:col>
      <xdr:colOff>63500</xdr:colOff>
      <xdr:row>35</xdr:row>
      <xdr:rowOff>70612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53201"/>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70612</xdr:rowOff>
    </xdr:from>
    <xdr:to>
      <xdr:col>19</xdr:col>
      <xdr:colOff>177800</xdr:colOff>
      <xdr:row>35</xdr:row>
      <xdr:rowOff>92964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1362"/>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137160</xdr:rowOff>
    </xdr:from>
    <xdr:to>
      <xdr:col>15</xdr:col>
      <xdr:colOff>50800</xdr:colOff>
      <xdr:row>35</xdr:row>
      <xdr:rowOff>92964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6460"/>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137160</xdr:rowOff>
    </xdr:from>
    <xdr:to>
      <xdr:col>10</xdr:col>
      <xdr:colOff>114300</xdr:colOff>
      <xdr:row>35</xdr:row>
      <xdr:rowOff>16129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6460"/>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136288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124350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xdr:rowOff>
    </xdr:from>
    <xdr:to>
      <xdr:col>24</xdr:col>
      <xdr:colOff>114300</xdr:colOff>
      <xdr:row>35</xdr:row>
      <xdr:rowOff>103251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151528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19812</xdr:rowOff>
    </xdr:from>
    <xdr:to>
      <xdr:col>20</xdr:col>
      <xdr:colOff>38100</xdr:colOff>
      <xdr:row>35</xdr:row>
      <xdr:rowOff>121412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112539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42164</xdr:rowOff>
    </xdr:from>
    <xdr:to>
      <xdr:col>15</xdr:col>
      <xdr:colOff>101600</xdr:colOff>
      <xdr:row>35</xdr:row>
      <xdr:rowOff>143764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86360</xdr:rowOff>
    </xdr:from>
    <xdr:to>
      <xdr:col>10</xdr:col>
      <xdr:colOff>165100</xdr:colOff>
      <xdr:row>35</xdr:row>
      <xdr:rowOff>16510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7637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136779</xdr:rowOff>
    </xdr:from>
    <xdr:to>
      <xdr:col>6</xdr:col>
      <xdr:colOff>38100</xdr:colOff>
      <xdr:row>35</xdr:row>
      <xdr:rowOff>66929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58056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21061</xdr:rowOff>
    </xdr:from>
    <xdr:to>
      <xdr:col>24</xdr:col>
      <xdr:colOff>63500</xdr:colOff>
      <xdr:row>58</xdr:row>
      <xdr:rowOff>78002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5161"/>
          <a:ext cx="838200" cy="5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130533</xdr:rowOff>
    </xdr:from>
    <xdr:to>
      <xdr:col>19</xdr:col>
      <xdr:colOff>177800</xdr:colOff>
      <xdr:row>58</xdr:row>
      <xdr:rowOff>21061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3183"/>
          <a:ext cx="889000" cy="6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102139</xdr:rowOff>
    </xdr:from>
    <xdr:to>
      <xdr:col>15</xdr:col>
      <xdr:colOff>50800</xdr:colOff>
      <xdr:row>57</xdr:row>
      <xdr:rowOff>130533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74789"/>
          <a:ext cx="889000" cy="2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102139</xdr:rowOff>
    </xdr:from>
    <xdr:to>
      <xdr:col>10</xdr:col>
      <xdr:colOff>114300</xdr:colOff>
      <xdr:row>58</xdr:row>
      <xdr:rowOff>67751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4789"/>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46210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99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27202</xdr:rowOff>
    </xdr:from>
    <xdr:to>
      <xdr:col>24</xdr:col>
      <xdr:colOff>114300</xdr:colOff>
      <xdr:row>58</xdr:row>
      <xdr:rowOff>128802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141711</xdr:rowOff>
    </xdr:from>
    <xdr:to>
      <xdr:col>20</xdr:col>
      <xdr:colOff>38100</xdr:colOff>
      <xdr:row>58</xdr:row>
      <xdr:rowOff>71861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88388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79733</xdr:rowOff>
    </xdr:from>
    <xdr:to>
      <xdr:col>15</xdr:col>
      <xdr:colOff>101600</xdr:colOff>
      <xdr:row>58</xdr:row>
      <xdr:rowOff>9883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26410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51339</xdr:rowOff>
    </xdr:from>
    <xdr:to>
      <xdr:col>10</xdr:col>
      <xdr:colOff>165100</xdr:colOff>
      <xdr:row>57</xdr:row>
      <xdr:rowOff>152939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169466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9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16951</xdr:rowOff>
    </xdr:from>
    <xdr:to>
      <xdr:col>6</xdr:col>
      <xdr:colOff>38100</xdr:colOff>
      <xdr:row>58</xdr:row>
      <xdr:rowOff>118551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109678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117480</xdr:rowOff>
    </xdr:from>
    <xdr:to>
      <xdr:col>24</xdr:col>
      <xdr:colOff>63500</xdr:colOff>
      <xdr:row>77</xdr:row>
      <xdr:rowOff>127164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19130"/>
          <a:ext cx="8382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117015</xdr:rowOff>
    </xdr:from>
    <xdr:to>
      <xdr:col>19</xdr:col>
      <xdr:colOff>177800</xdr:colOff>
      <xdr:row>77</xdr:row>
      <xdr:rowOff>127164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18665"/>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49586</xdr:rowOff>
    </xdr:from>
    <xdr:to>
      <xdr:col>15</xdr:col>
      <xdr:colOff>50800</xdr:colOff>
      <xdr:row>77</xdr:row>
      <xdr:rowOff>117015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51236"/>
          <a:ext cx="889000" cy="6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49586</xdr:rowOff>
    </xdr:from>
    <xdr:to>
      <xdr:col>10</xdr:col>
      <xdr:colOff>114300</xdr:colOff>
      <xdr:row>77</xdr:row>
      <xdr:rowOff>150475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51236"/>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66680</xdr:rowOff>
    </xdr:from>
    <xdr:to>
      <xdr:col>24</xdr:col>
      <xdr:colOff>114300</xdr:colOff>
      <xdr:row>77</xdr:row>
      <xdr:rowOff>168280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45107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76364</xdr:rowOff>
    </xdr:from>
    <xdr:to>
      <xdr:col>20</xdr:col>
      <xdr:colOff>38100</xdr:colOff>
      <xdr:row>78</xdr:row>
      <xdr:rowOff>6514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169091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66215</xdr:rowOff>
    </xdr:from>
    <xdr:to>
      <xdr:col>15</xdr:col>
      <xdr:colOff>101600</xdr:colOff>
      <xdr:row>77</xdr:row>
      <xdr:rowOff>167815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170236</xdr:rowOff>
    </xdr:from>
    <xdr:to>
      <xdr:col>10</xdr:col>
      <xdr:colOff>165100</xdr:colOff>
      <xdr:row>77</xdr:row>
      <xdr:rowOff>100386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99675</xdr:rowOff>
    </xdr:from>
    <xdr:to>
      <xdr:col>6</xdr:col>
      <xdr:colOff>38100</xdr:colOff>
      <xdr:row>78</xdr:row>
      <xdr:rowOff>29825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20952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166587</xdr:rowOff>
    </xdr:from>
    <xdr:to>
      <xdr:col>24</xdr:col>
      <xdr:colOff>63500</xdr:colOff>
      <xdr:row>99</xdr:row>
      <xdr:rowOff>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968687"/>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161517</xdr:rowOff>
    </xdr:from>
    <xdr:to>
      <xdr:col>19</xdr:col>
      <xdr:colOff>177800</xdr:colOff>
      <xdr:row>98</xdr:row>
      <xdr:rowOff>166587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963617"/>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161517</xdr:rowOff>
    </xdr:from>
    <xdr:to>
      <xdr:col>15</xdr:col>
      <xdr:colOff>50800</xdr:colOff>
      <xdr:row>98</xdr:row>
      <xdr:rowOff>164013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963617"/>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160043</xdr:rowOff>
    </xdr:from>
    <xdr:to>
      <xdr:col>10</xdr:col>
      <xdr:colOff>114300</xdr:colOff>
      <xdr:row>98</xdr:row>
      <xdr:rowOff>164013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62143"/>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134093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9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127995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120748</xdr:rowOff>
    </xdr:from>
    <xdr:to>
      <xdr:col>24</xdr:col>
      <xdr:colOff>114300</xdr:colOff>
      <xdr:row>99</xdr:row>
      <xdr:rowOff>50898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115787</xdr:rowOff>
    </xdr:from>
    <xdr:to>
      <xdr:col>20</xdr:col>
      <xdr:colOff>38100</xdr:colOff>
      <xdr:row>99</xdr:row>
      <xdr:rowOff>45937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37064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110717</xdr:rowOff>
    </xdr:from>
    <xdr:to>
      <xdr:col>15</xdr:col>
      <xdr:colOff>101600</xdr:colOff>
      <xdr:row>99</xdr:row>
      <xdr:rowOff>40867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31994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113213</xdr:rowOff>
    </xdr:from>
    <xdr:to>
      <xdr:col>10</xdr:col>
      <xdr:colOff>165100</xdr:colOff>
      <xdr:row>99</xdr:row>
      <xdr:rowOff>43363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34490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109243</xdr:rowOff>
    </xdr:from>
    <xdr:to>
      <xdr:col>6</xdr:col>
      <xdr:colOff>38100</xdr:colOff>
      <xdr:row>99</xdr:row>
      <xdr:rowOff>39393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1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30520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0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4624</xdr:rowOff>
    </xdr:from>
    <xdr:to>
      <xdr:col>55</xdr:col>
      <xdr:colOff>0</xdr:colOff>
      <xdr:row>59</xdr:row>
      <xdr:rowOff>7047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2017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160501</xdr:rowOff>
    </xdr:from>
    <xdr:to>
      <xdr:col>50</xdr:col>
      <xdr:colOff>114300</xdr:colOff>
      <xdr:row>59</xdr:row>
      <xdr:rowOff>4624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04601"/>
          <a:ext cx="889000" cy="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160501</xdr:rowOff>
    </xdr:from>
    <xdr:to>
      <xdr:col>45</xdr:col>
      <xdr:colOff>177800</xdr:colOff>
      <xdr:row>59</xdr:row>
      <xdr:rowOff>4887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04601"/>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160726</xdr:rowOff>
    </xdr:from>
    <xdr:to>
      <xdr:col>41</xdr:col>
      <xdr:colOff>50800</xdr:colOff>
      <xdr:row>59</xdr:row>
      <xdr:rowOff>4887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4826"/>
          <a:ext cx="8890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127697</xdr:rowOff>
    </xdr:from>
    <xdr:to>
      <xdr:col>55</xdr:col>
      <xdr:colOff>50800</xdr:colOff>
      <xdr:row>59</xdr:row>
      <xdr:rowOff>57847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125274</xdr:rowOff>
    </xdr:from>
    <xdr:to>
      <xdr:col>50</xdr:col>
      <xdr:colOff>165100</xdr:colOff>
      <xdr:row>59</xdr:row>
      <xdr:rowOff>55424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46551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109701</xdr:rowOff>
    </xdr:from>
    <xdr:to>
      <xdr:col>46</xdr:col>
      <xdr:colOff>38100</xdr:colOff>
      <xdr:row>59</xdr:row>
      <xdr:rowOff>39851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30978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125537</xdr:rowOff>
    </xdr:from>
    <xdr:to>
      <xdr:col>41</xdr:col>
      <xdr:colOff>101600</xdr:colOff>
      <xdr:row>59</xdr:row>
      <xdr:rowOff>55687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46814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109926</xdr:rowOff>
    </xdr:from>
    <xdr:to>
      <xdr:col>36</xdr:col>
      <xdr:colOff>165100</xdr:colOff>
      <xdr:row>59</xdr:row>
      <xdr:rowOff>40076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31203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4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110973</xdr:rowOff>
    </xdr:from>
    <xdr:to>
      <xdr:col>55</xdr:col>
      <xdr:colOff>0</xdr:colOff>
      <xdr:row>79</xdr:row>
      <xdr:rowOff>1107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4073"/>
          <a:ext cx="838200" cy="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110973</xdr:rowOff>
    </xdr:from>
    <xdr:to>
      <xdr:col>50</xdr:col>
      <xdr:colOff>114300</xdr:colOff>
      <xdr:row>78</xdr:row>
      <xdr:rowOff>155558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84073"/>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109144</xdr:rowOff>
    </xdr:from>
    <xdr:to>
      <xdr:col>45</xdr:col>
      <xdr:colOff>177800</xdr:colOff>
      <xdr:row>78</xdr:row>
      <xdr:rowOff>155558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82244"/>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109144</xdr:rowOff>
    </xdr:from>
    <xdr:to>
      <xdr:col>41</xdr:col>
      <xdr:colOff>50800</xdr:colOff>
      <xdr:row>79</xdr:row>
      <xdr:rowOff>13292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82244"/>
          <a:ext cx="889000" cy="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121757</xdr:rowOff>
    </xdr:from>
    <xdr:to>
      <xdr:col>55</xdr:col>
      <xdr:colOff>50800</xdr:colOff>
      <xdr:row>79</xdr:row>
      <xdr:rowOff>51907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36684</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60173</xdr:rowOff>
    </xdr:from>
    <xdr:to>
      <xdr:col>50</xdr:col>
      <xdr:colOff>165100</xdr:colOff>
      <xdr:row>78</xdr:row>
      <xdr:rowOff>161773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152900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104758</xdr:rowOff>
    </xdr:from>
    <xdr:to>
      <xdr:col>46</xdr:col>
      <xdr:colOff>38100</xdr:colOff>
      <xdr:row>79</xdr:row>
      <xdr:rowOff>34908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26035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58344</xdr:rowOff>
    </xdr:from>
    <xdr:to>
      <xdr:col>41</xdr:col>
      <xdr:colOff>101600</xdr:colOff>
      <xdr:row>78</xdr:row>
      <xdr:rowOff>159944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151071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133942</xdr:rowOff>
    </xdr:from>
    <xdr:to>
      <xdr:col>36</xdr:col>
      <xdr:colOff>165100</xdr:colOff>
      <xdr:row>79</xdr:row>
      <xdr:rowOff>64092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55219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9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96388</xdr:rowOff>
    </xdr:from>
    <xdr:to>
      <xdr:col>55</xdr:col>
      <xdr:colOff>0</xdr:colOff>
      <xdr:row>98</xdr:row>
      <xdr:rowOff>97110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98488"/>
          <a:ext cx="8382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90801</xdr:rowOff>
    </xdr:from>
    <xdr:to>
      <xdr:col>50</xdr:col>
      <xdr:colOff>114300</xdr:colOff>
      <xdr:row>98</xdr:row>
      <xdr:rowOff>97110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9290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90801</xdr:rowOff>
    </xdr:from>
    <xdr:to>
      <xdr:col>45</xdr:col>
      <xdr:colOff>177800</xdr:colOff>
      <xdr:row>98</xdr:row>
      <xdr:rowOff>107383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92901"/>
          <a:ext cx="889000" cy="1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101616</xdr:rowOff>
    </xdr:from>
    <xdr:to>
      <xdr:col>41</xdr:col>
      <xdr:colOff>50800</xdr:colOff>
      <xdr:row>98</xdr:row>
      <xdr:rowOff>107383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903716"/>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45588</xdr:rowOff>
    </xdr:from>
    <xdr:to>
      <xdr:col>55</xdr:col>
      <xdr:colOff>50800</xdr:colOff>
      <xdr:row>98</xdr:row>
      <xdr:rowOff>147188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46310</xdr:rowOff>
    </xdr:from>
    <xdr:to>
      <xdr:col>50</xdr:col>
      <xdr:colOff>165100</xdr:colOff>
      <xdr:row>98</xdr:row>
      <xdr:rowOff>147910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164437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40001</xdr:rowOff>
    </xdr:from>
    <xdr:to>
      <xdr:col>46</xdr:col>
      <xdr:colOff>38100</xdr:colOff>
      <xdr:row>98</xdr:row>
      <xdr:rowOff>141601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158128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61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56583</xdr:rowOff>
    </xdr:from>
    <xdr:to>
      <xdr:col>41</xdr:col>
      <xdr:colOff>101600</xdr:colOff>
      <xdr:row>98</xdr:row>
      <xdr:rowOff>158183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149310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5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50816</xdr:rowOff>
    </xdr:from>
    <xdr:to>
      <xdr:col>36</xdr:col>
      <xdr:colOff>165100</xdr:colOff>
      <xdr:row>98</xdr:row>
      <xdr:rowOff>152416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4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82303</xdr:rowOff>
    </xdr:from>
    <xdr:to>
      <xdr:col>85</xdr:col>
      <xdr:colOff>127000</xdr:colOff>
      <xdr:row>38</xdr:row>
      <xdr:rowOff>130308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97403"/>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82303</xdr:rowOff>
    </xdr:from>
    <xdr:to>
      <xdr:col>81</xdr:col>
      <xdr:colOff>50800</xdr:colOff>
      <xdr:row>38</xdr:row>
      <xdr:rowOff>111906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97403"/>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111906</xdr:rowOff>
    </xdr:from>
    <xdr:to>
      <xdr:col>76</xdr:col>
      <xdr:colOff>114300</xdr:colOff>
      <xdr:row>38</xdr:row>
      <xdr:rowOff>123355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27006"/>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91770</xdr:rowOff>
    </xdr:from>
    <xdr:to>
      <xdr:col>71</xdr:col>
      <xdr:colOff>177800</xdr:colOff>
      <xdr:row>38</xdr:row>
      <xdr:rowOff>123355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5749620"/>
          <a:ext cx="889000" cy="8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77614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79508</xdr:rowOff>
    </xdr:from>
    <xdr:to>
      <xdr:col>85</xdr:col>
      <xdr:colOff>177800</xdr:colOff>
      <xdr:row>39</xdr:row>
      <xdr:rowOff>9658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57935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31503</xdr:rowOff>
    </xdr:from>
    <xdr:to>
      <xdr:col>81</xdr:col>
      <xdr:colOff>101600</xdr:colOff>
      <xdr:row>38</xdr:row>
      <xdr:rowOff>133103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124230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61106</xdr:rowOff>
    </xdr:from>
    <xdr:to>
      <xdr:col>76</xdr:col>
      <xdr:colOff>165100</xdr:colOff>
      <xdr:row>38</xdr:row>
      <xdr:rowOff>162706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7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153833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72555</xdr:rowOff>
    </xdr:from>
    <xdr:to>
      <xdr:col>72</xdr:col>
      <xdr:colOff>38100</xdr:colOff>
      <xdr:row>39</xdr:row>
      <xdr:rowOff>2705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165282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40970</xdr:rowOff>
    </xdr:from>
    <xdr:to>
      <xdr:col>67</xdr:col>
      <xdr:colOff>101600</xdr:colOff>
      <xdr:row>33</xdr:row>
      <xdr:rowOff>142570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56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159097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4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85426</xdr:rowOff>
    </xdr:from>
    <xdr:to>
      <xdr:col>85</xdr:col>
      <xdr:colOff>127000</xdr:colOff>
      <xdr:row>56</xdr:row>
      <xdr:rowOff>131973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686626"/>
          <a:ext cx="8382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85426</xdr:rowOff>
    </xdr:from>
    <xdr:to>
      <xdr:col>81</xdr:col>
      <xdr:colOff>50800</xdr:colOff>
      <xdr:row>56</xdr:row>
      <xdr:rowOff>169701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686626"/>
          <a:ext cx="889000" cy="8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169701</xdr:rowOff>
    </xdr:from>
    <xdr:to>
      <xdr:col>76</xdr:col>
      <xdr:colOff>114300</xdr:colOff>
      <xdr:row>57</xdr:row>
      <xdr:rowOff>16987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770901"/>
          <a:ext cx="889000" cy="1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16987</xdr:rowOff>
    </xdr:from>
    <xdr:to>
      <xdr:col>71</xdr:col>
      <xdr:colOff>177800</xdr:colOff>
      <xdr:row>57</xdr:row>
      <xdr:rowOff>111811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89637"/>
          <a:ext cx="8890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81173</xdr:rowOff>
    </xdr:from>
    <xdr:to>
      <xdr:col>85</xdr:col>
      <xdr:colOff>177800</xdr:colOff>
      <xdr:row>57</xdr:row>
      <xdr:rowOff>11323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104050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3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34626</xdr:rowOff>
    </xdr:from>
    <xdr:to>
      <xdr:col>81</xdr:col>
      <xdr:colOff>101600</xdr:colOff>
      <xdr:row>56</xdr:row>
      <xdr:rowOff>136226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3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152753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1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118901</xdr:rowOff>
    </xdr:from>
    <xdr:to>
      <xdr:col>76</xdr:col>
      <xdr:colOff>165100</xdr:colOff>
      <xdr:row>57</xdr:row>
      <xdr:rowOff>49051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40178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137637</xdr:rowOff>
    </xdr:from>
    <xdr:to>
      <xdr:col>72</xdr:col>
      <xdr:colOff>38100</xdr:colOff>
      <xdr:row>57</xdr:row>
      <xdr:rowOff>67787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58914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61011</xdr:rowOff>
    </xdr:from>
    <xdr:to>
      <xdr:col>67</xdr:col>
      <xdr:colOff>101600</xdr:colOff>
      <xdr:row>57</xdr:row>
      <xdr:rowOff>162611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3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153738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138246</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11346"/>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138838</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1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138838</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11938"/>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87446</xdr:rowOff>
    </xdr:from>
    <xdr:to>
      <xdr:col>85</xdr:col>
      <xdr:colOff>177800</xdr:colOff>
      <xdr:row>79</xdr:row>
      <xdr:rowOff>17596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88038</xdr:rowOff>
    </xdr:from>
    <xdr:to>
      <xdr:col>76</xdr:col>
      <xdr:colOff>165100</xdr:colOff>
      <xdr:row>79</xdr:row>
      <xdr:rowOff>18188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9315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55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56014</xdr:rowOff>
    </xdr:from>
    <xdr:to>
      <xdr:col>85</xdr:col>
      <xdr:colOff>127000</xdr:colOff>
      <xdr:row>97</xdr:row>
      <xdr:rowOff>100171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686664"/>
          <a:ext cx="8382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56014</xdr:rowOff>
    </xdr:from>
    <xdr:to>
      <xdr:col>81</xdr:col>
      <xdr:colOff>50800</xdr:colOff>
      <xdr:row>97</xdr:row>
      <xdr:rowOff>62438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86664"/>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62438</xdr:rowOff>
    </xdr:from>
    <xdr:to>
      <xdr:col>76</xdr:col>
      <xdr:colOff>114300</xdr:colOff>
      <xdr:row>97</xdr:row>
      <xdr:rowOff>99124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93088"/>
          <a:ext cx="8890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99124</xdr:rowOff>
    </xdr:from>
    <xdr:to>
      <xdr:col>71</xdr:col>
      <xdr:colOff>177800</xdr:colOff>
      <xdr:row>97</xdr:row>
      <xdr:rowOff>113968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2977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49371</xdr:rowOff>
    </xdr:from>
    <xdr:to>
      <xdr:col>85</xdr:col>
      <xdr:colOff>177800</xdr:colOff>
      <xdr:row>97</xdr:row>
      <xdr:rowOff>150971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27798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5214</xdr:rowOff>
    </xdr:from>
    <xdr:to>
      <xdr:col>81</xdr:col>
      <xdr:colOff>101600</xdr:colOff>
      <xdr:row>97</xdr:row>
      <xdr:rowOff>106814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97941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2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11638</xdr:rowOff>
    </xdr:from>
    <xdr:to>
      <xdr:col>76</xdr:col>
      <xdr:colOff>165100</xdr:colOff>
      <xdr:row>97</xdr:row>
      <xdr:rowOff>113238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104365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48324</xdr:rowOff>
    </xdr:from>
    <xdr:to>
      <xdr:col>72</xdr:col>
      <xdr:colOff>38100</xdr:colOff>
      <xdr:row>97</xdr:row>
      <xdr:rowOff>149924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141051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63168</xdr:rowOff>
    </xdr:from>
    <xdr:to>
      <xdr:col>67</xdr:col>
      <xdr:colOff>101600</xdr:colOff>
      <xdr:row>97</xdr:row>
      <xdr:rowOff>164768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155895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類似団体に比べ多くの項目でコストをかけずに事業実施ができている。近年は、小中学校における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教育実施のため、機器導入費など教育費のコストが上昇傾向である。</a:t>
          </a:r>
        </a:p>
        <a:p>
          <a:r>
            <a:rPr kumimoji="1" lang="ja-JP" altLang="en-US" sz="1300">
              <a:latin typeface="ＭＳ Ｐゴシック" panose="020B0600070205080204" pitchFamily="50" charset="-128"/>
              <a:ea typeface="ＭＳ Ｐゴシック" panose="020B0600070205080204" pitchFamily="50" charset="-128"/>
            </a:rPr>
            <a:t>公債費は、過去に行った防災無線等の大規模事業の元金償還が始まったことにより近年増加傾向であったが平成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年度は、元金償還が進み前年より減少している。。</a:t>
          </a:r>
        </a:p>
        <a:p>
          <a:r>
            <a:rPr kumimoji="1" lang="ja-JP" altLang="en-US" sz="1300">
              <a:latin typeface="ＭＳ Ｐゴシック" panose="020B0600070205080204" pitchFamily="50" charset="-128"/>
              <a:ea typeface="ＭＳ Ｐゴシック" panose="020B0600070205080204" pitchFamily="50" charset="-128"/>
            </a:rPr>
            <a:t>民生費は、福祉医療の対象範囲の拡充や出産祝金、保育料の軽減など独自施策を展開し、子育てしやすい環境づくりを進めており、コストが高くなる傾向がある。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実質収支額は黒字が続き、財政運営は良好といえる。</a:t>
          </a:r>
        </a:p>
        <a:p>
          <a:r>
            <a:rPr kumimoji="1" lang="ja-JP" altLang="en-US" sz="1400">
              <a:latin typeface="ＭＳ ゴシック" pitchFamily="49" charset="-128"/>
              <a:ea typeface="ＭＳ ゴシック" pitchFamily="49" charset="-128"/>
            </a:rPr>
            <a:t>行政運営は黒字となればいいというものではないため、事務事業評価を行い限られた財源でいかに住民福祉向上を図るかという観点のもと、財政運営を行う必要がある。</a:t>
          </a:r>
        </a:p>
        <a:p>
          <a:r>
            <a:rPr kumimoji="1" lang="ja-JP" altLang="en-US" sz="1400">
              <a:latin typeface="ＭＳ ゴシック" pitchFamily="49" charset="-128"/>
              <a:ea typeface="ＭＳ ゴシック" pitchFamily="49" charset="-128"/>
            </a:rPr>
            <a:t>財政調整基金については、安定的な財政運営を行うためにも一定規模の基金を維持していく必要がある。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過去５年間では、全会計において赤字額が出ておらず、良好な財政運営ができているが、各会計での赤字運営を避けるために一般会計からの繰入により黒字を保っているのが現状である。</a:t>
          </a:r>
        </a:p>
        <a:p>
          <a:r>
            <a:rPr kumimoji="1" lang="ja-JP" altLang="en-US" sz="1400">
              <a:latin typeface="ＭＳ ゴシック" pitchFamily="49" charset="-128"/>
              <a:ea typeface="ＭＳ ゴシック" pitchFamily="49" charset="-128"/>
            </a:rPr>
            <a:t>特別会計においては、必要に応じて保険料の見直し等を検討するなど、計画的な運営に努める必要がある。</a:t>
          </a:r>
        </a:p>
        <a:p>
          <a:r>
            <a:rPr kumimoji="1" lang="ja-JP" altLang="en-US" sz="1400">
              <a:latin typeface="ＭＳ ゴシック" pitchFamily="49" charset="-128"/>
              <a:ea typeface="ＭＳ ゴシック" pitchFamily="49" charset="-128"/>
            </a:rPr>
            <a:t>扶助費の自然増に対しては、検討が必要であり、引き続き計画的な財政運営に努めていかなければならない。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3707666</v>
      </c>
      <c r="BO4" s="430"/>
      <c r="BP4" s="430"/>
      <c r="BQ4" s="430"/>
      <c r="BR4" s="430"/>
      <c r="BS4" s="430"/>
      <c r="BT4" s="430"/>
      <c r="BU4" s="431"/>
      <c r="BV4" s="429">
        <v>4170406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6.4</v>
      </c>
      <c r="CU4" s="436"/>
      <c r="CV4" s="436"/>
      <c r="CW4" s="436"/>
      <c r="CX4" s="436"/>
      <c r="CY4" s="436"/>
      <c r="CZ4" s="436"/>
      <c r="DA4" s="437"/>
      <c r="DB4" s="435">
        <v>5.4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3475479</v>
      </c>
      <c r="BO5" s="467"/>
      <c r="BP5" s="467"/>
      <c r="BQ5" s="467"/>
      <c r="BR5" s="467"/>
      <c r="BS5" s="467"/>
      <c r="BT5" s="467"/>
      <c r="BU5" s="468"/>
      <c r="BV5" s="466">
        <v>4031341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82.9</v>
      </c>
      <c r="CU5" s="464"/>
      <c r="CV5" s="464"/>
      <c r="CW5" s="464"/>
      <c r="CX5" s="464"/>
      <c r="CY5" s="464"/>
      <c r="CZ5" s="464"/>
      <c r="DA5" s="465"/>
      <c r="DB5" s="463">
        <v>84.2</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232187</v>
      </c>
      <c r="BO6" s="467"/>
      <c r="BP6" s="467"/>
      <c r="BQ6" s="467"/>
      <c r="BR6" s="467"/>
      <c r="BS6" s="467"/>
      <c r="BT6" s="467"/>
      <c r="BU6" s="468"/>
      <c r="BV6" s="466">
        <v>139065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82.9</v>
      </c>
      <c r="CU6" s="504"/>
      <c r="CV6" s="504"/>
      <c r="CW6" s="504"/>
      <c r="CX6" s="504"/>
      <c r="CY6" s="504"/>
      <c r="CZ6" s="504"/>
      <c r="DA6" s="505"/>
      <c r="DB6" s="503">
        <v>84.2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77525</v>
      </c>
      <c r="BO7" s="467"/>
      <c r="BP7" s="467"/>
      <c r="BQ7" s="467"/>
      <c r="BR7" s="467"/>
      <c r="BS7" s="467"/>
      <c r="BT7" s="467"/>
      <c r="BU7" s="468"/>
      <c r="BV7" s="466">
        <v>7236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2419397</v>
      </c>
      <c r="CU7" s="467"/>
      <c r="CV7" s="467"/>
      <c r="CW7" s="467"/>
      <c r="CX7" s="467"/>
      <c r="CY7" s="467"/>
      <c r="CZ7" s="467"/>
      <c r="DA7" s="468"/>
      <c r="DB7" s="466">
        <v>2434020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154662</v>
      </c>
      <c r="BO8" s="467"/>
      <c r="BP8" s="467"/>
      <c r="BQ8" s="467"/>
      <c r="BR8" s="467"/>
      <c r="BS8" s="467"/>
      <c r="BT8" s="467"/>
      <c r="BU8" s="468"/>
      <c r="BV8" s="466">
        <v>131829</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0.26</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6310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22833</v>
      </c>
      <c r="BO9" s="467"/>
      <c r="BP9" s="467"/>
      <c r="BQ9" s="467"/>
      <c r="BR9" s="467"/>
      <c r="BS9" s="467"/>
      <c r="BT9" s="467"/>
      <c r="BU9" s="468"/>
      <c r="BV9" s="466">
        <v>-44884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10.4</v>
      </c>
      <c r="CU9" s="464"/>
      <c r="CV9" s="464"/>
      <c r="CW9" s="464"/>
      <c r="CX9" s="464"/>
      <c r="CY9" s="464"/>
      <c r="CZ9" s="464"/>
      <c r="DA9" s="465"/>
      <c r="DB9" s="463">
        <v>11.7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6692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1215</v>
      </c>
      <c r="BO10" s="467"/>
      <c r="BP10" s="467"/>
      <c r="BQ10" s="467"/>
      <c r="BR10" s="467"/>
      <c r="BS10" s="467"/>
      <c r="BT10" s="467"/>
      <c r="BU10" s="468"/>
      <c r="BV10" s="466">
        <v>1572</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108</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6393</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220000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6343</v>
      </c>
      <c r="S13" s="548"/>
      <c r="T13" s="548"/>
      <c r="U13" s="548"/>
      <c r="V13" s="549"/>
      <c r="W13" s="482" t="s">
        <v>139</v>
      </c>
      <c r="X13" s="483"/>
      <c r="Y13" s="483"/>
      <c r="Z13" s="483"/>
      <c r="AA13" s="483"/>
      <c r="AB13" s="473"/>
      <c r="AC13" s="517">
        <v>612</v>
      </c>
      <c r="AD13" s="518"/>
      <c r="AE13" s="518"/>
      <c r="AF13" s="518"/>
      <c r="AG13" s="557"/>
      <c r="AH13" s="517">
        <v>686</v>
      </c>
      <c r="AI13" s="518"/>
      <c r="AJ13" s="518"/>
      <c r="AK13" s="518"/>
      <c r="AL13" s="519"/>
      <c r="AM13" s="495" t="s">
        <v>140</v>
      </c>
      <c r="AN13" s="496"/>
      <c r="AO13" s="496"/>
      <c r="AP13" s="496"/>
      <c r="AQ13" s="496"/>
      <c r="AR13" s="496"/>
      <c r="AS13" s="496"/>
      <c r="AT13" s="497"/>
      <c r="AU13" s="498" t="s">
        <v>101</v>
      </c>
      <c r="AV13" s="499"/>
      <c r="AW13" s="499"/>
      <c r="AX13" s="499"/>
      <c r="AY13" s="500" t="s">
        <v>141</v>
      </c>
      <c r="AZ13" s="501"/>
      <c r="BA13" s="501"/>
      <c r="BB13" s="501"/>
      <c r="BC13" s="501"/>
      <c r="BD13" s="501"/>
      <c r="BE13" s="501"/>
      <c r="BF13" s="501"/>
      <c r="BG13" s="501"/>
      <c r="BH13" s="501"/>
      <c r="BI13" s="501"/>
      <c r="BJ13" s="501"/>
      <c r="BK13" s="501"/>
      <c r="BL13" s="501"/>
      <c r="BM13" s="502"/>
      <c r="BN13" s="466">
        <v>24048</v>
      </c>
      <c r="BO13" s="467"/>
      <c r="BP13" s="467"/>
      <c r="BQ13" s="467"/>
      <c r="BR13" s="467"/>
      <c r="BS13" s="467"/>
      <c r="BT13" s="467"/>
      <c r="BU13" s="468"/>
      <c r="BV13" s="466">
        <v>-263312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8.8000000000000007</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6511</v>
      </c>
      <c r="S14" s="548"/>
      <c r="T14" s="548"/>
      <c r="U14" s="548"/>
      <c r="V14" s="549"/>
      <c r="W14" s="456"/>
      <c r="X14" s="457"/>
      <c r="Y14" s="457"/>
      <c r="Z14" s="457"/>
      <c r="AA14" s="457"/>
      <c r="AB14" s="446"/>
      <c r="AC14" s="550">
        <v>17.8</v>
      </c>
      <c r="AD14" s="551"/>
      <c r="AE14" s="551"/>
      <c r="AF14" s="551"/>
      <c r="AG14" s="552"/>
      <c r="AH14" s="550">
        <v>19.3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145</v>
      </c>
      <c r="CU14" s="562"/>
      <c r="CV14" s="562"/>
      <c r="CW14" s="562"/>
      <c r="CX14" s="562"/>
      <c r="CY14" s="562"/>
      <c r="CZ14" s="562"/>
      <c r="DA14" s="563"/>
      <c r="DB14" s="561" t="s">
        <v>146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6450</v>
      </c>
      <c r="S15" s="548"/>
      <c r="T15" s="548"/>
      <c r="U15" s="548"/>
      <c r="V15" s="549"/>
      <c r="W15" s="482" t="s">
        <v>148</v>
      </c>
      <c r="X15" s="483"/>
      <c r="Y15" s="483"/>
      <c r="Z15" s="483"/>
      <c r="AA15" s="483"/>
      <c r="AB15" s="473"/>
      <c r="AC15" s="517">
        <v>1027</v>
      </c>
      <c r="AD15" s="518"/>
      <c r="AE15" s="518"/>
      <c r="AF15" s="518"/>
      <c r="AG15" s="557"/>
      <c r="AH15" s="517">
        <v>1096</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561874</v>
      </c>
      <c r="BO15" s="430"/>
      <c r="BP15" s="430"/>
      <c r="BQ15" s="430"/>
      <c r="BR15" s="430"/>
      <c r="BS15" s="430"/>
      <c r="BT15" s="430"/>
      <c r="BU15" s="431"/>
      <c r="BV15" s="429">
        <v>562888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29.9</v>
      </c>
      <c r="AD16" s="551"/>
      <c r="AE16" s="551"/>
      <c r="AF16" s="551"/>
      <c r="AG16" s="552"/>
      <c r="AH16" s="550">
        <v>30.8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2181826</v>
      </c>
      <c r="BO16" s="467"/>
      <c r="BP16" s="467"/>
      <c r="BQ16" s="467"/>
      <c r="BR16" s="467"/>
      <c r="BS16" s="467"/>
      <c r="BT16" s="467"/>
      <c r="BU16" s="468"/>
      <c r="BV16" s="466">
        <v>2194008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1792</v>
      </c>
      <c r="AD17" s="518"/>
      <c r="AE17" s="518"/>
      <c r="AF17" s="518"/>
      <c r="AG17" s="557"/>
      <c r="AH17" s="517">
        <v>1780</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697689</v>
      </c>
      <c r="BO17" s="467"/>
      <c r="BP17" s="467"/>
      <c r="BQ17" s="467"/>
      <c r="BR17" s="467"/>
      <c r="BS17" s="467"/>
      <c r="BT17" s="467"/>
      <c r="BU17" s="468"/>
      <c r="BV17" s="466">
        <v>700140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66.61</v>
      </c>
      <c r="M18" s="579"/>
      <c r="N18" s="579"/>
      <c r="O18" s="579"/>
      <c r="P18" s="579"/>
      <c r="Q18" s="579"/>
      <c r="R18" s="580"/>
      <c r="S18" s="580"/>
      <c r="T18" s="580"/>
      <c r="U18" s="580"/>
      <c r="V18" s="581"/>
      <c r="W18" s="484"/>
      <c r="X18" s="485"/>
      <c r="Y18" s="485"/>
      <c r="Z18" s="485"/>
      <c r="AA18" s="485"/>
      <c r="AB18" s="476"/>
      <c r="AC18" s="582">
        <v>52.2</v>
      </c>
      <c r="AD18" s="583"/>
      <c r="AE18" s="583"/>
      <c r="AF18" s="583"/>
      <c r="AG18" s="584"/>
      <c r="AH18" s="582">
        <v>50</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1929001</v>
      </c>
      <c r="BO18" s="467"/>
      <c r="BP18" s="467"/>
      <c r="BQ18" s="467"/>
      <c r="BR18" s="467"/>
      <c r="BS18" s="467"/>
      <c r="BT18" s="467"/>
      <c r="BU18" s="468"/>
      <c r="BV18" s="466">
        <v>1976058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95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2838942</v>
      </c>
      <c r="BO19" s="467"/>
      <c r="BP19" s="467"/>
      <c r="BQ19" s="467"/>
      <c r="BR19" s="467"/>
      <c r="BS19" s="467"/>
      <c r="BT19" s="467"/>
      <c r="BU19" s="468"/>
      <c r="BV19" s="466">
        <v>3114499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2029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2249435</v>
      </c>
      <c r="BO23" s="467"/>
      <c r="BP23" s="467"/>
      <c r="BQ23" s="467"/>
      <c r="BR23" s="467"/>
      <c r="BS23" s="467"/>
      <c r="BT23" s="467"/>
      <c r="BU23" s="468"/>
      <c r="BV23" s="466">
        <v>2423004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6253</v>
      </c>
      <c r="R24" s="518"/>
      <c r="S24" s="518"/>
      <c r="T24" s="518"/>
      <c r="U24" s="518"/>
      <c r="V24" s="557"/>
      <c r="W24" s="616"/>
      <c r="X24" s="604"/>
      <c r="Y24" s="605"/>
      <c r="Z24" s="516" t="s">
        <v>172</v>
      </c>
      <c r="AA24" s="496"/>
      <c r="AB24" s="496"/>
      <c r="AC24" s="496"/>
      <c r="AD24" s="496"/>
      <c r="AE24" s="496"/>
      <c r="AF24" s="496"/>
      <c r="AG24" s="497"/>
      <c r="AH24" s="517">
        <v>65</v>
      </c>
      <c r="AI24" s="518"/>
      <c r="AJ24" s="518"/>
      <c r="AK24" s="518"/>
      <c r="AL24" s="557"/>
      <c r="AM24" s="517">
        <v>176540</v>
      </c>
      <c r="AN24" s="518"/>
      <c r="AO24" s="518"/>
      <c r="AP24" s="518"/>
      <c r="AQ24" s="518"/>
      <c r="AR24" s="557"/>
      <c r="AS24" s="517">
        <v>2716</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1126161</v>
      </c>
      <c r="BO24" s="467"/>
      <c r="BP24" s="467"/>
      <c r="BQ24" s="467"/>
      <c r="BR24" s="467"/>
      <c r="BS24" s="467"/>
      <c r="BT24" s="467"/>
      <c r="BU24" s="468"/>
      <c r="BV24" s="466">
        <v>1157701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5330</v>
      </c>
      <c r="R25" s="518"/>
      <c r="S25" s="518"/>
      <c r="T25" s="518"/>
      <c r="U25" s="518"/>
      <c r="V25" s="557"/>
      <c r="W25" s="616"/>
      <c r="X25" s="604"/>
      <c r="Y25" s="605"/>
      <c r="Z25" s="516" t="s">
        <v>175</v>
      </c>
      <c r="AA25" s="496"/>
      <c r="AB25" s="496"/>
      <c r="AC25" s="496"/>
      <c r="AD25" s="496"/>
      <c r="AE25" s="496"/>
      <c r="AF25" s="496"/>
      <c r="AG25" s="497"/>
      <c r="AH25" s="517" t="s">
        <v>136</v>
      </c>
      <c r="AI25" s="518"/>
      <c r="AJ25" s="518"/>
      <c r="AK25" s="518"/>
      <c r="AL25" s="557"/>
      <c r="AM25" s="517" t="s">
        <v>136</v>
      </c>
      <c r="AN25" s="518"/>
      <c r="AO25" s="518"/>
      <c r="AP25" s="518"/>
      <c r="AQ25" s="518"/>
      <c r="AR25" s="557"/>
      <c r="AS25" s="517" t="s">
        <v>136</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t="s">
        <v>136</v>
      </c>
      <c r="BO25" s="430"/>
      <c r="BP25" s="430"/>
      <c r="BQ25" s="430"/>
      <c r="BR25" s="430"/>
      <c r="BS25" s="430"/>
      <c r="BT25" s="430"/>
      <c r="BU25" s="431"/>
      <c r="BV25" s="429" t="s">
        <v>136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4715</v>
      </c>
      <c r="R26" s="518"/>
      <c r="S26" s="518"/>
      <c r="T26" s="518"/>
      <c r="U26" s="518"/>
      <c r="V26" s="557"/>
      <c r="W26" s="616"/>
      <c r="X26" s="604"/>
      <c r="Y26" s="605"/>
      <c r="Z26" s="516" t="s">
        <v>178</v>
      </c>
      <c r="AA26" s="626"/>
      <c r="AB26" s="626"/>
      <c r="AC26" s="626"/>
      <c r="AD26" s="626"/>
      <c r="AE26" s="626"/>
      <c r="AF26" s="626"/>
      <c r="AG26" s="627"/>
      <c r="AH26" s="517" t="s">
        <v>136</v>
      </c>
      <c r="AI26" s="518"/>
      <c r="AJ26" s="518"/>
      <c r="AK26" s="518"/>
      <c r="AL26" s="557"/>
      <c r="AM26" s="517" t="s">
        <v>136</v>
      </c>
      <c r="AN26" s="518"/>
      <c r="AO26" s="518"/>
      <c r="AP26" s="518"/>
      <c r="AQ26" s="518"/>
      <c r="AR26" s="557"/>
      <c r="AS26" s="517" t="s">
        <v>136</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2470</v>
      </c>
      <c r="R27" s="518"/>
      <c r="S27" s="518"/>
      <c r="T27" s="518"/>
      <c r="U27" s="518"/>
      <c r="V27" s="557"/>
      <c r="W27" s="616"/>
      <c r="X27" s="604"/>
      <c r="Y27" s="605"/>
      <c r="Z27" s="516" t="s">
        <v>181</v>
      </c>
      <c r="AA27" s="496"/>
      <c r="AB27" s="496"/>
      <c r="AC27" s="496"/>
      <c r="AD27" s="496"/>
      <c r="AE27" s="496"/>
      <c r="AF27" s="496"/>
      <c r="AG27" s="497"/>
      <c r="AH27" s="517" t="s">
        <v>136</v>
      </c>
      <c r="AI27" s="518"/>
      <c r="AJ27" s="518"/>
      <c r="AK27" s="518"/>
      <c r="AL27" s="557"/>
      <c r="AM27" s="517" t="s">
        <v>136</v>
      </c>
      <c r="AN27" s="518"/>
      <c r="AO27" s="518"/>
      <c r="AP27" s="518"/>
      <c r="AQ27" s="518"/>
      <c r="AR27" s="557"/>
      <c r="AS27" s="517" t="s">
        <v>127</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54183</v>
      </c>
      <c r="BO27" s="640"/>
      <c r="BP27" s="640"/>
      <c r="BQ27" s="640"/>
      <c r="BR27" s="640"/>
      <c r="BS27" s="640"/>
      <c r="BT27" s="640"/>
      <c r="BU27" s="641"/>
      <c r="BV27" s="639">
        <v>54062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1770</v>
      </c>
      <c r="R28" s="518"/>
      <c r="S28" s="518"/>
      <c r="T28" s="518"/>
      <c r="U28" s="518"/>
      <c r="V28" s="557"/>
      <c r="W28" s="616"/>
      <c r="X28" s="604"/>
      <c r="Y28" s="605"/>
      <c r="Z28" s="516" t="s">
        <v>184</v>
      </c>
      <c r="AA28" s="496"/>
      <c r="AB28" s="496"/>
      <c r="AC28" s="496"/>
      <c r="AD28" s="496"/>
      <c r="AE28" s="496"/>
      <c r="AF28" s="496"/>
      <c r="AG28" s="497"/>
      <c r="AH28" s="517" t="s">
        <v>137</v>
      </c>
      <c r="AI28" s="518"/>
      <c r="AJ28" s="518"/>
      <c r="AK28" s="518"/>
      <c r="AL28" s="557"/>
      <c r="AM28" s="517" t="s">
        <v>136</v>
      </c>
      <c r="AN28" s="518"/>
      <c r="AO28" s="518"/>
      <c r="AP28" s="518"/>
      <c r="AQ28" s="518"/>
      <c r="AR28" s="557"/>
      <c r="AS28" s="517" t="s">
        <v>136</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617611</v>
      </c>
      <c r="BO28" s="430"/>
      <c r="BP28" s="430"/>
      <c r="BQ28" s="430"/>
      <c r="BR28" s="430"/>
      <c r="BS28" s="430"/>
      <c r="BT28" s="430"/>
      <c r="BU28" s="431"/>
      <c r="BV28" s="429">
        <v>616396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1430</v>
      </c>
      <c r="R29" s="518"/>
      <c r="S29" s="518"/>
      <c r="T29" s="518"/>
      <c r="U29" s="518"/>
      <c r="V29" s="557"/>
      <c r="W29" s="617"/>
      <c r="X29" s="618"/>
      <c r="Y29" s="619"/>
      <c r="Z29" s="516" t="s">
        <v>187</v>
      </c>
      <c r="AA29" s="496"/>
      <c r="AB29" s="496"/>
      <c r="AC29" s="496"/>
      <c r="AD29" s="496"/>
      <c r="AE29" s="496"/>
      <c r="AF29" s="496"/>
      <c r="AG29" s="497"/>
      <c r="AH29" s="517">
        <v>65</v>
      </c>
      <c r="AI29" s="518"/>
      <c r="AJ29" s="518"/>
      <c r="AK29" s="518"/>
      <c r="AL29" s="557"/>
      <c r="AM29" s="517">
        <v>176540</v>
      </c>
      <c r="AN29" s="518"/>
      <c r="AO29" s="518"/>
      <c r="AP29" s="518"/>
      <c r="AQ29" s="518"/>
      <c r="AR29" s="557"/>
      <c r="AS29" s="517">
        <v>2716</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449027</v>
      </c>
      <c r="BO29" s="467"/>
      <c r="BP29" s="467"/>
      <c r="BQ29" s="467"/>
      <c r="BR29" s="467"/>
      <c r="BS29" s="467"/>
      <c r="BT29" s="467"/>
      <c r="BU29" s="468"/>
      <c r="BV29" s="466">
        <v>448188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95.9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2803539</v>
      </c>
      <c r="BO30" s="640"/>
      <c r="BP30" s="640"/>
      <c r="BQ30" s="640"/>
      <c r="BR30" s="640"/>
      <c r="BS30" s="640"/>
      <c r="BT30" s="640"/>
      <c r="BU30" s="641"/>
      <c r="BV30" s="639">
        <v>2746179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喬木村国民健康保険特別会計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喬木村水道事業会計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喬木村下水道特別会計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南信州広域連合（一般会計）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喬木村介護保険特別会計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喬木村農業集落排水特別会計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南信州広域連合（南信州広域振興基金特別会計）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喬木村後期高齢者医療特別会計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南信州広域連合（飯田広域消防特別会計）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喬木村介護サービス事業会計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南信州広域連合（稲葉クリーンセンター特別会計）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長野県市町村自治振興組合（一般会計）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長野県地方税滞納整理機構（一般会計）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長野県市町村総合事務組合（一般会計）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長野県市町村総合事務組合（非常勤職員公務災害補償特別会計）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長野県後期高齢者医療広域連合（後期高齢者医療事業特別会計）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O/gzHj4kTsFj/ftPD68ko7kZ5MoLysUY8uw5imqCDvo17ZsNe1cWJpfHNxcHvziu/Di7+Rr3cjLJj7B8oaABA==" saltValue="WCSvaWbDo4DDqXU2PVBq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2" t="s">
        <v>556</v>
      </c>
      <c r="D34" s="1252"/>
      <c r="E34" s="1253"/>
      <c r="F34" s="32" t="s">
        <v>506</v>
      </c>
      <c r="G34" s="33" t="s">
        <v>506</v>
      </c>
      <c r="H34" s="33" t="s">
        <v>506</v>
      </c>
      <c r="I34" s="33">
        <v>8.6199999999999992</v>
      </c>
      <c r="J34" s="34">
        <v>10.39</v>
      </c>
      <c r="K34" s="22"/>
      <c r="L34" s="22"/>
      <c r="M34" s="22"/>
      <c r="N34" s="22"/>
      <c r="O34" s="22"/>
      <c r="P34" s="22"/>
    </row>
    <row r="35" spans="1:16" ht="39" customHeight="1" x14ac:dyDescent="0.15">
      <c r="A35" s="22"/>
      <c r="B35" s="35"/>
      <c r="C35" s="1246" t="s">
        <v>557</v>
      </c>
      <c r="D35" s="1247"/>
      <c r="E35" s="1248"/>
      <c r="F35" s="36">
        <v>9.0399999999999991</v>
      </c>
      <c r="G35" s="37">
        <v>20.440000000000001</v>
      </c>
      <c r="H35" s="37">
        <v>7.21</v>
      </c>
      <c r="I35" s="37">
        <v>5.41</v>
      </c>
      <c r="J35" s="38">
        <v>6.39</v>
      </c>
      <c r="K35" s="22"/>
      <c r="L35" s="22"/>
      <c r="M35" s="22"/>
      <c r="N35" s="22"/>
      <c r="O35" s="22"/>
      <c r="P35" s="22"/>
    </row>
    <row r="36" spans="1:16" ht="39" customHeight="1" x14ac:dyDescent="0.15">
      <c r="A36" s="22"/>
      <c r="B36" s="35"/>
      <c r="C36" s="1246" t="s">
        <v>558</v>
      </c>
      <c r="D36" s="1247"/>
      <c r="E36" s="1248"/>
      <c r="F36" s="36">
        <v>1.26</v>
      </c>
      <c r="G36" s="37">
        <v>1.71</v>
      </c>
      <c r="H36" s="37">
        <v>1.75</v>
      </c>
      <c r="I36" s="37">
        <v>1.82</v>
      </c>
      <c r="J36" s="38">
        <v>2.81</v>
      </c>
      <c r="K36" s="22"/>
      <c r="L36" s="22"/>
      <c r="M36" s="22"/>
      <c r="N36" s="22"/>
      <c r="O36" s="22"/>
      <c r="P36" s="22"/>
    </row>
    <row r="37" spans="1:16" ht="39" customHeight="1" x14ac:dyDescent="0.15">
      <c r="A37" s="22"/>
      <c r="B37" s="35"/>
      <c r="C37" s="1246" t="s">
        <v>559</v>
      </c>
      <c r="D37" s="1247"/>
      <c r="E37" s="1248"/>
      <c r="F37" s="36">
        <v>0.49</v>
      </c>
      <c r="G37" s="37">
        <v>0.4</v>
      </c>
      <c r="H37" s="37">
        <v>0.53</v>
      </c>
      <c r="I37" s="37">
        <v>1.01</v>
      </c>
      <c r="J37" s="38">
        <v>0.7</v>
      </c>
      <c r="K37" s="22"/>
      <c r="L37" s="22"/>
      <c r="M37" s="22"/>
      <c r="N37" s="22"/>
      <c r="O37" s="22"/>
      <c r="P37" s="22"/>
    </row>
    <row r="38" spans="1:16" ht="39" customHeight="1" x14ac:dyDescent="0.15">
      <c r="A38" s="22"/>
      <c r="B38" s="35"/>
      <c r="C38" s="1246" t="s">
        <v>560</v>
      </c>
      <c r="D38" s="1247"/>
      <c r="E38" s="1248"/>
      <c r="F38" s="36">
        <v>1.06</v>
      </c>
      <c r="G38" s="37">
        <v>0.81</v>
      </c>
      <c r="H38" s="37">
        <v>1.78</v>
      </c>
      <c r="I38" s="37">
        <v>0.85</v>
      </c>
      <c r="J38" s="38">
        <v>0.69</v>
      </c>
      <c r="K38" s="22"/>
      <c r="L38" s="22"/>
      <c r="M38" s="22"/>
      <c r="N38" s="22"/>
      <c r="O38" s="22"/>
      <c r="P38" s="22"/>
    </row>
    <row r="39" spans="1:16" ht="39" customHeight="1" x14ac:dyDescent="0.15">
      <c r="A39" s="22"/>
      <c r="B39" s="35"/>
      <c r="C39" s="1246" t="s">
        <v>561</v>
      </c>
      <c r="D39" s="1247"/>
      <c r="E39" s="1248"/>
      <c r="F39" s="36">
        <v>0.22</v>
      </c>
      <c r="G39" s="37">
        <v>0.09</v>
      </c>
      <c r="H39" s="37">
        <v>0.25</v>
      </c>
      <c r="I39" s="37">
        <v>0.26</v>
      </c>
      <c r="J39" s="38">
        <v>0.65</v>
      </c>
      <c r="K39" s="22"/>
      <c r="L39" s="22"/>
      <c r="M39" s="22"/>
      <c r="N39" s="22"/>
      <c r="O39" s="22"/>
      <c r="P39" s="22"/>
    </row>
    <row r="40" spans="1:16" ht="39" customHeight="1" x14ac:dyDescent="0.15">
      <c r="A40" s="22"/>
      <c r="B40" s="35"/>
      <c r="C40" s="1246" t="s">
        <v>562</v>
      </c>
      <c r="D40" s="1247"/>
      <c r="E40" s="1248"/>
      <c r="F40" s="36">
        <v>0</v>
      </c>
      <c r="G40" s="37">
        <v>0</v>
      </c>
      <c r="H40" s="37">
        <v>0</v>
      </c>
      <c r="I40" s="37">
        <v>0</v>
      </c>
      <c r="J40" s="38">
        <v>0</v>
      </c>
      <c r="K40" s="22"/>
      <c r="L40" s="22"/>
      <c r="M40" s="22"/>
      <c r="N40" s="22"/>
      <c r="O40" s="22"/>
      <c r="P40" s="22"/>
    </row>
    <row r="41" spans="1:16" ht="39" customHeight="1" x14ac:dyDescent="0.15">
      <c r="A41" s="22"/>
      <c r="B41" s="35"/>
      <c r="C41" s="1246" t="s">
        <v>563</v>
      </c>
      <c r="D41" s="1247"/>
      <c r="E41" s="1248"/>
      <c r="F41" s="36">
        <v>0</v>
      </c>
      <c r="G41" s="37">
        <v>0</v>
      </c>
      <c r="H41" s="37">
        <v>0</v>
      </c>
      <c r="I41" s="37">
        <v>0</v>
      </c>
      <c r="J41" s="38">
        <v>0</v>
      </c>
      <c r="K41" s="22"/>
      <c r="L41" s="22"/>
      <c r="M41" s="22"/>
      <c r="N41" s="22"/>
      <c r="O41" s="22"/>
      <c r="P41" s="22"/>
    </row>
    <row r="42" spans="1:16" ht="39" customHeight="1" x14ac:dyDescent="0.15">
      <c r="A42" s="22"/>
      <c r="B42" s="39"/>
      <c r="C42" s="1246" t="s">
        <v>564</v>
      </c>
      <c r="D42" s="1247"/>
      <c r="E42" s="1248"/>
      <c r="F42" s="36" t="s">
        <v>506</v>
      </c>
      <c r="G42" s="37" t="s">
        <v>506</v>
      </c>
      <c r="H42" s="37" t="s">
        <v>506</v>
      </c>
      <c r="I42" s="37" t="s">
        <v>506</v>
      </c>
      <c r="J42" s="38" t="s">
        <v>506</v>
      </c>
      <c r="K42" s="22"/>
      <c r="L42" s="22"/>
      <c r="M42" s="22"/>
      <c r="N42" s="22"/>
      <c r="O42" s="22"/>
      <c r="P42" s="22"/>
    </row>
    <row r="43" spans="1:16" ht="39" customHeight="1" thickBot="1" x14ac:dyDescent="0.2">
      <c r="A43" s="22"/>
      <c r="B43" s="40"/>
      <c r="C43" s="1249" t="s">
        <v>565</v>
      </c>
      <c r="D43" s="1250"/>
      <c r="E43" s="1251"/>
      <c r="F43" s="41">
        <v>0.68</v>
      </c>
      <c r="G43" s="42">
        <v>1.31</v>
      </c>
      <c r="H43" s="42">
        <v>1.81</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62ExzuT7VU0dFCWIIgziSUVtKNF9XSkhJF2PTIrm5Y7yZbe26bfl8IjhUx7oIimMJiIgt4CZRbdsrzDV9pXSA==" saltValue="zFgJyM5P+haIRVvcKAvM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4" t="s">
        <v>10</v>
      </c>
      <c r="C45" s="1255"/>
      <c r="D45" s="58"/>
      <c r="E45" s="1260" t="s">
        <v>11</v>
      </c>
      <c r="F45" s="1260"/>
      <c r="G45" s="1260"/>
      <c r="H45" s="1260"/>
      <c r="I45" s="1260"/>
      <c r="J45" s="1261"/>
      <c r="K45" s="59">
        <v>286</v>
      </c>
      <c r="L45" s="60">
        <v>305</v>
      </c>
      <c r="M45" s="60">
        <v>357</v>
      </c>
      <c r="N45" s="60">
        <v>363</v>
      </c>
      <c r="O45" s="61">
        <v>295</v>
      </c>
      <c r="P45" s="48"/>
      <c r="Q45" s="48"/>
      <c r="R45" s="48"/>
      <c r="S45" s="48"/>
      <c r="T45" s="48"/>
      <c r="U45" s="48"/>
    </row>
    <row r="46" spans="1:21" ht="30.75" customHeight="1" x14ac:dyDescent="0.15">
      <c r="A46" s="48"/>
      <c r="B46" s="1256"/>
      <c r="C46" s="1257"/>
      <c r="D46" s="62"/>
      <c r="E46" s="1262" t="s">
        <v>12</v>
      </c>
      <c r="F46" s="1262"/>
      <c r="G46" s="1262"/>
      <c r="H46" s="1262"/>
      <c r="I46" s="1262"/>
      <c r="J46" s="1263"/>
      <c r="K46" s="63" t="s">
        <v>506</v>
      </c>
      <c r="L46" s="64" t="s">
        <v>506</v>
      </c>
      <c r="M46" s="64" t="s">
        <v>506</v>
      </c>
      <c r="N46" s="64" t="s">
        <v>506</v>
      </c>
      <c r="O46" s="65" t="s">
        <v>506</v>
      </c>
      <c r="P46" s="48"/>
      <c r="Q46" s="48"/>
      <c r="R46" s="48"/>
      <c r="S46" s="48"/>
      <c r="T46" s="48"/>
      <c r="U46" s="48"/>
    </row>
    <row r="47" spans="1:21" ht="30.75" customHeight="1" x14ac:dyDescent="0.15">
      <c r="A47" s="48"/>
      <c r="B47" s="1256"/>
      <c r="C47" s="1257"/>
      <c r="D47" s="62"/>
      <c r="E47" s="1262" t="s">
        <v>13</v>
      </c>
      <c r="F47" s="1262"/>
      <c r="G47" s="1262"/>
      <c r="H47" s="1262"/>
      <c r="I47" s="1262"/>
      <c r="J47" s="1263"/>
      <c r="K47" s="63" t="s">
        <v>506</v>
      </c>
      <c r="L47" s="64" t="s">
        <v>506</v>
      </c>
      <c r="M47" s="64" t="s">
        <v>506</v>
      </c>
      <c r="N47" s="64" t="s">
        <v>506</v>
      </c>
      <c r="O47" s="65">
        <v>205</v>
      </c>
      <c r="P47" s="48"/>
      <c r="Q47" s="48"/>
      <c r="R47" s="48"/>
      <c r="S47" s="48"/>
      <c r="T47" s="48"/>
      <c r="U47" s="48"/>
    </row>
    <row r="48" spans="1:21" ht="30.75" customHeight="1" x14ac:dyDescent="0.15">
      <c r="A48" s="48"/>
      <c r="B48" s="1256"/>
      <c r="C48" s="1257"/>
      <c r="D48" s="62"/>
      <c r="E48" s="1262" t="s">
        <v>14</v>
      </c>
      <c r="F48" s="1262"/>
      <c r="G48" s="1262"/>
      <c r="H48" s="1262"/>
      <c r="I48" s="1262"/>
      <c r="J48" s="1263"/>
      <c r="K48" s="63">
        <v>221</v>
      </c>
      <c r="L48" s="64">
        <v>219</v>
      </c>
      <c r="M48" s="64">
        <v>208</v>
      </c>
      <c r="N48" s="64">
        <v>205</v>
      </c>
      <c r="O48" s="65">
        <v>2</v>
      </c>
      <c r="P48" s="48"/>
      <c r="Q48" s="48"/>
      <c r="R48" s="48"/>
      <c r="S48" s="48"/>
      <c r="T48" s="48"/>
      <c r="U48" s="48"/>
    </row>
    <row r="49" spans="1:21" ht="30.75" customHeight="1" x14ac:dyDescent="0.15">
      <c r="A49" s="48"/>
      <c r="B49" s="1256"/>
      <c r="C49" s="1257"/>
      <c r="D49" s="62"/>
      <c r="E49" s="1262" t="s">
        <v>15</v>
      </c>
      <c r="F49" s="1262"/>
      <c r="G49" s="1262"/>
      <c r="H49" s="1262"/>
      <c r="I49" s="1262"/>
      <c r="J49" s="1263"/>
      <c r="K49" s="63">
        <v>6</v>
      </c>
      <c r="L49" s="64">
        <v>7</v>
      </c>
      <c r="M49" s="64">
        <v>7</v>
      </c>
      <c r="N49" s="64">
        <v>5</v>
      </c>
      <c r="O49" s="65" t="s">
        <v>506</v>
      </c>
      <c r="P49" s="48"/>
      <c r="Q49" s="48"/>
      <c r="R49" s="48"/>
      <c r="S49" s="48"/>
      <c r="T49" s="48"/>
      <c r="U49" s="48"/>
    </row>
    <row r="50" spans="1:21" ht="30.75" customHeight="1" x14ac:dyDescent="0.15">
      <c r="A50" s="48"/>
      <c r="B50" s="1256"/>
      <c r="C50" s="1257"/>
      <c r="D50" s="62"/>
      <c r="E50" s="1262" t="s">
        <v>16</v>
      </c>
      <c r="F50" s="1262"/>
      <c r="G50" s="1262"/>
      <c r="H50" s="1262"/>
      <c r="I50" s="1262"/>
      <c r="J50" s="1263"/>
      <c r="K50" s="63" t="s">
        <v>506</v>
      </c>
      <c r="L50" s="64" t="s">
        <v>506</v>
      </c>
      <c r="M50" s="64" t="s">
        <v>506</v>
      </c>
      <c r="N50" s="64" t="s">
        <v>506</v>
      </c>
      <c r="O50" s="65" t="s">
        <v>506</v>
      </c>
      <c r="P50" s="48"/>
      <c r="Q50" s="48"/>
      <c r="R50" s="48"/>
      <c r="S50" s="48"/>
      <c r="T50" s="48"/>
      <c r="U50" s="48"/>
    </row>
    <row r="51" spans="1:21" ht="30.75" customHeight="1" x14ac:dyDescent="0.15">
      <c r="A51" s="48"/>
      <c r="B51" s="1258"/>
      <c r="C51" s="1259"/>
      <c r="D51" s="66"/>
      <c r="E51" s="1262" t="s">
        <v>17</v>
      </c>
      <c r="F51" s="1262"/>
      <c r="G51" s="1262"/>
      <c r="H51" s="1262"/>
      <c r="I51" s="1262"/>
      <c r="J51" s="1263"/>
      <c r="K51" s="63" t="s">
        <v>506</v>
      </c>
      <c r="L51" s="64" t="s">
        <v>506</v>
      </c>
      <c r="M51" s="64" t="s">
        <v>506</v>
      </c>
      <c r="N51" s="64" t="s">
        <v>506</v>
      </c>
      <c r="O51" s="65" t="s">
        <v>506</v>
      </c>
      <c r="P51" s="48"/>
      <c r="Q51" s="48"/>
      <c r="R51" s="48"/>
      <c r="S51" s="48"/>
      <c r="T51" s="48"/>
      <c r="U51" s="48"/>
    </row>
    <row r="52" spans="1:21" ht="30.75" customHeight="1" x14ac:dyDescent="0.15">
      <c r="A52" s="48"/>
      <c r="B52" s="1264" t="s">
        <v>18</v>
      </c>
      <c r="C52" s="1265"/>
      <c r="D52" s="66"/>
      <c r="E52" s="1262" t="s">
        <v>19</v>
      </c>
      <c r="F52" s="1262"/>
      <c r="G52" s="1262"/>
      <c r="H52" s="1262"/>
      <c r="I52" s="1262"/>
      <c r="J52" s="1263"/>
      <c r="K52" s="63">
        <v>390</v>
      </c>
      <c r="L52" s="64">
        <v>381</v>
      </c>
      <c r="M52" s="64">
        <v>367</v>
      </c>
      <c r="N52" s="64">
        <v>373</v>
      </c>
      <c r="O52" s="65">
        <v>358</v>
      </c>
      <c r="P52" s="48"/>
      <c r="Q52" s="48"/>
      <c r="R52" s="48"/>
      <c r="S52" s="48"/>
      <c r="T52" s="48"/>
      <c r="U52" s="48"/>
    </row>
    <row r="53" spans="1:21" ht="30.75" customHeight="1" thickBot="1" x14ac:dyDescent="0.2">
      <c r="A53" s="48"/>
      <c r="B53" s="1266" t="s">
        <v>20</v>
      </c>
      <c r="C53" s="1267"/>
      <c r="D53" s="67"/>
      <c r="E53" s="1268" t="s">
        <v>21</v>
      </c>
      <c r="F53" s="1268"/>
      <c r="G53" s="1268"/>
      <c r="H53" s="1268"/>
      <c r="I53" s="1268"/>
      <c r="J53" s="1269"/>
      <c r="K53" s="68">
        <v>123</v>
      </c>
      <c r="L53" s="69">
        <v>150</v>
      </c>
      <c r="M53" s="69">
        <v>205</v>
      </c>
      <c r="N53" s="69">
        <v>200</v>
      </c>
      <c r="O53" s="70">
        <v>144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70" t="s">
        <v>24</v>
      </c>
      <c r="C57" s="1271"/>
      <c r="D57" s="1274" t="s">
        <v>25</v>
      </c>
      <c r="E57" s="1275"/>
      <c r="F57" s="1275"/>
      <c r="G57" s="1275"/>
      <c r="H57" s="1275"/>
      <c r="I57" s="1275"/>
      <c r="J57" s="1276"/>
      <c r="K57" s="82" t="s">
        <v>573</v>
      </c>
      <c r="L57" s="83" t="s">
        <v>574</v>
      </c>
      <c r="M57" s="83" t="s">
        <v>574</v>
      </c>
      <c r="N57" s="83" t="s">
        <v>574</v>
      </c>
      <c r="O57" s="84" t="s">
        <v>575</v>
      </c>
    </row>
    <row r="58" spans="1:21" ht="31.5" customHeight="1" thickBot="1" x14ac:dyDescent="0.2">
      <c r="B58" s="1272"/>
      <c r="C58" s="1273"/>
      <c r="D58" s="1277" t="s">
        <v>26</v>
      </c>
      <c r="E58" s="1278"/>
      <c r="F58" s="1278"/>
      <c r="G58" s="1278"/>
      <c r="H58" s="1278"/>
      <c r="I58" s="1278"/>
      <c r="J58" s="1279"/>
      <c r="K58" s="85" t="s">
        <v>574</v>
      </c>
      <c r="L58" s="86" t="s">
        <v>574</v>
      </c>
      <c r="M58" s="86" t="s">
        <v>574</v>
      </c>
      <c r="N58" s="86" t="s">
        <v>574</v>
      </c>
      <c r="O58" s="87" t="s">
        <v>574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QTwEuWDkDBBy8g5cfHtpn2pGa/tnhxfZ2MVvNDD78d3FUphGa+E9i1vVCFNKMi/W45LEHV9FYIu+BOr9txidw==" saltValue="VhzbqD2gB+Ae1sdiiBUw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80" t="s">
        <v>29</v>
      </c>
      <c r="C41" s="1281"/>
      <c r="D41" s="101"/>
      <c r="E41" s="1286" t="s">
        <v>30</v>
      </c>
      <c r="F41" s="1286"/>
      <c r="G41" s="1286"/>
      <c r="H41" s="1287"/>
      <c r="I41" s="102">
        <v>2791</v>
      </c>
      <c r="J41" s="103">
        <v>2713</v>
      </c>
      <c r="K41" s="103">
        <v>2542</v>
      </c>
      <c r="L41" s="103">
        <v>2423</v>
      </c>
      <c r="M41" s="104">
        <v>2249</v>
      </c>
    </row>
    <row r="42" spans="2:13" ht="27.75" customHeight="1" x14ac:dyDescent="0.15">
      <c r="B42" s="1282"/>
      <c r="C42" s="1283"/>
      <c r="D42" s="105"/>
      <c r="E42" s="1288" t="s">
        <v>31</v>
      </c>
      <c r="F42" s="1288"/>
      <c r="G42" s="1288"/>
      <c r="H42" s="1289"/>
      <c r="I42" s="106" t="s">
        <v>506</v>
      </c>
      <c r="J42" s="107" t="s">
        <v>506</v>
      </c>
      <c r="K42" s="107" t="s">
        <v>506</v>
      </c>
      <c r="L42" s="107" t="s">
        <v>506</v>
      </c>
      <c r="M42" s="108" t="s">
        <v>506</v>
      </c>
    </row>
    <row r="43" spans="2:13" ht="27.75" customHeight="1" x14ac:dyDescent="0.15">
      <c r="B43" s="1282"/>
      <c r="C43" s="1283"/>
      <c r="D43" s="105"/>
      <c r="E43" s="1288" t="s">
        <v>32</v>
      </c>
      <c r="F43" s="1288"/>
      <c r="G43" s="1288"/>
      <c r="H43" s="1289"/>
      <c r="I43" s="106">
        <v>1973</v>
      </c>
      <c r="J43" s="107">
        <v>1851</v>
      </c>
      <c r="K43" s="107">
        <v>1752</v>
      </c>
      <c r="L43" s="107">
        <v>1681</v>
      </c>
      <c r="M43" s="108">
        <v>1522</v>
      </c>
    </row>
    <row r="44" spans="2:13" ht="27.75" customHeight="1" x14ac:dyDescent="0.15">
      <c r="B44" s="1282"/>
      <c r="C44" s="1283"/>
      <c r="D44" s="105"/>
      <c r="E44" s="1288" t="s">
        <v>33</v>
      </c>
      <c r="F44" s="1288"/>
      <c r="G44" s="1288"/>
      <c r="H44" s="1289"/>
      <c r="I44" s="106">
        <v>33</v>
      </c>
      <c r="J44" s="107">
        <v>36</v>
      </c>
      <c r="K44" s="107">
        <v>85</v>
      </c>
      <c r="L44" s="107">
        <v>178</v>
      </c>
      <c r="M44" s="108">
        <v>138</v>
      </c>
    </row>
    <row r="45" spans="2:13" ht="27.75" customHeight="1" x14ac:dyDescent="0.15">
      <c r="B45" s="1282"/>
      <c r="C45" s="1283"/>
      <c r="D45" s="105"/>
      <c r="E45" s="1288" t="s">
        <v>34</v>
      </c>
      <c r="F45" s="1288"/>
      <c r="G45" s="1288"/>
      <c r="H45" s="1289"/>
      <c r="I45" s="106">
        <v>565</v>
      </c>
      <c r="J45" s="107">
        <v>578</v>
      </c>
      <c r="K45" s="107">
        <v>580</v>
      </c>
      <c r="L45" s="107">
        <v>566</v>
      </c>
      <c r="M45" s="108">
        <v>539</v>
      </c>
    </row>
    <row r="46" spans="2:13" ht="27.75" customHeight="1" x14ac:dyDescent="0.15">
      <c r="B46" s="1282"/>
      <c r="C46" s="1283"/>
      <c r="D46" s="109"/>
      <c r="E46" s="1288" t="s">
        <v>35</v>
      </c>
      <c r="F46" s="1288"/>
      <c r="G46" s="1288"/>
      <c r="H46" s="1289"/>
      <c r="I46" s="106" t="s">
        <v>506</v>
      </c>
      <c r="J46" s="107" t="s">
        <v>506</v>
      </c>
      <c r="K46" s="107" t="s">
        <v>506</v>
      </c>
      <c r="L46" s="107" t="s">
        <v>506</v>
      </c>
      <c r="M46" s="108" t="s">
        <v>506</v>
      </c>
    </row>
    <row r="47" spans="2:13" ht="27.75" customHeight="1" x14ac:dyDescent="0.15">
      <c r="B47" s="1282"/>
      <c r="C47" s="1283"/>
      <c r="D47" s="110"/>
      <c r="E47" s="1290" t="s">
        <v>36</v>
      </c>
      <c r="F47" s="1291"/>
      <c r="G47" s="1291"/>
      <c r="H47" s="1292"/>
      <c r="I47" s="106" t="s">
        <v>506</v>
      </c>
      <c r="J47" s="107" t="s">
        <v>506</v>
      </c>
      <c r="K47" s="107" t="s">
        <v>506</v>
      </c>
      <c r="L47" s="107" t="s">
        <v>506</v>
      </c>
      <c r="M47" s="108" t="s">
        <v>506</v>
      </c>
    </row>
    <row r="48" spans="2:13" ht="27.75" customHeight="1" x14ac:dyDescent="0.15">
      <c r="B48" s="1282"/>
      <c r="C48" s="1283"/>
      <c r="D48" s="105"/>
      <c r="E48" s="1288" t="s">
        <v>37</v>
      </c>
      <c r="F48" s="1288"/>
      <c r="G48" s="1288"/>
      <c r="H48" s="1289"/>
      <c r="I48" s="106" t="s">
        <v>506</v>
      </c>
      <c r="J48" s="107" t="s">
        <v>506</v>
      </c>
      <c r="K48" s="107" t="s">
        <v>506</v>
      </c>
      <c r="L48" s="107" t="s">
        <v>506</v>
      </c>
      <c r="M48" s="108" t="s">
        <v>506</v>
      </c>
    </row>
    <row r="49" spans="2:13" ht="27.75" customHeight="1" x14ac:dyDescent="0.15">
      <c r="B49" s="1284"/>
      <c r="C49" s="1285"/>
      <c r="D49" s="105"/>
      <c r="E49" s="1288" t="s">
        <v>38</v>
      </c>
      <c r="F49" s="1288"/>
      <c r="G49" s="1288"/>
      <c r="H49" s="1289"/>
      <c r="I49" s="106" t="s">
        <v>506</v>
      </c>
      <c r="J49" s="107" t="s">
        <v>506</v>
      </c>
      <c r="K49" s="107" t="s">
        <v>506</v>
      </c>
      <c r="L49" s="107" t="s">
        <v>506</v>
      </c>
      <c r="M49" s="108" t="s">
        <v>506</v>
      </c>
    </row>
    <row r="50" spans="2:13" ht="27.75" customHeight="1" x14ac:dyDescent="0.15">
      <c r="B50" s="1293" t="s">
        <v>39</v>
      </c>
      <c r="C50" s="1294"/>
      <c r="D50" s="111"/>
      <c r="E50" s="1288" t="s">
        <v>40</v>
      </c>
      <c r="F50" s="1288"/>
      <c r="G50" s="1288"/>
      <c r="H50" s="1289"/>
      <c r="I50" s="106">
        <v>3070</v>
      </c>
      <c r="J50" s="107">
        <v>3343</v>
      </c>
      <c r="K50" s="107">
        <v>3793</v>
      </c>
      <c r="L50" s="107">
        <v>4002</v>
      </c>
      <c r="M50" s="108">
        <v>4105</v>
      </c>
    </row>
    <row r="51" spans="2:13" ht="27.75" customHeight="1" x14ac:dyDescent="0.15">
      <c r="B51" s="1282"/>
      <c r="C51" s="1283"/>
      <c r="D51" s="105"/>
      <c r="E51" s="1288" t="s">
        <v>41</v>
      </c>
      <c r="F51" s="1288"/>
      <c r="G51" s="1288"/>
      <c r="H51" s="1289"/>
      <c r="I51" s="106" t="s">
        <v>506</v>
      </c>
      <c r="J51" s="107" t="s">
        <v>506</v>
      </c>
      <c r="K51" s="107" t="s">
        <v>506</v>
      </c>
      <c r="L51" s="107" t="s">
        <v>506</v>
      </c>
      <c r="M51" s="108" t="s">
        <v>506</v>
      </c>
    </row>
    <row r="52" spans="2:13" ht="27.75" customHeight="1" x14ac:dyDescent="0.15">
      <c r="B52" s="1284"/>
      <c r="C52" s="1285"/>
      <c r="D52" s="105"/>
      <c r="E52" s="1288" t="s">
        <v>42</v>
      </c>
      <c r="F52" s="1288"/>
      <c r="G52" s="1288"/>
      <c r="H52" s="1289"/>
      <c r="I52" s="106">
        <v>2922</v>
      </c>
      <c r="J52" s="107">
        <v>2885</v>
      </c>
      <c r="K52" s="107">
        <v>3618</v>
      </c>
      <c r="L52" s="107">
        <v>3409</v>
      </c>
      <c r="M52" s="108">
        <v>3276</v>
      </c>
    </row>
    <row r="53" spans="2:13" ht="27.75" customHeight="1" thickBot="1" x14ac:dyDescent="0.2">
      <c r="B53" s="1295" t="s">
        <v>43</v>
      </c>
      <c r="C53" s="1296"/>
      <c r="D53" s="112"/>
      <c r="E53" s="1297" t="s">
        <v>44</v>
      </c>
      <c r="F53" s="1297"/>
      <c r="G53" s="1297"/>
      <c r="H53" s="1298"/>
      <c r="I53" s="113">
        <v>-630</v>
      </c>
      <c r="J53" s="114">
        <v>-1051</v>
      </c>
      <c r="K53" s="114">
        <v>-2451</v>
      </c>
      <c r="L53" s="114">
        <v>-2563</v>
      </c>
      <c r="M53" s="115">
        <v>-2933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T+lKCncjkRCURN5KPt1cv7bEbAu06ytfwFcFWgZ7V4jiU9qEwxYV9MRHpun4NyVvwX1owZP41aEZduQRxZT2g==" saltValue="oCZ453GtjLLDEMcal0sJ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7" t="s">
        <v>47</v>
      </c>
      <c r="D55" s="1307"/>
      <c r="E55" s="1308"/>
      <c r="F55" s="127">
        <v>835</v>
      </c>
      <c r="G55" s="127">
        <v>616</v>
      </c>
      <c r="H55" s="128">
        <v>618</v>
      </c>
    </row>
    <row r="56" spans="2:8" ht="52.5" customHeight="1" x14ac:dyDescent="0.15">
      <c r="B56" s="129"/>
      <c r="C56" s="1309" t="s">
        <v>48</v>
      </c>
      <c r="D56" s="1309"/>
      <c r="E56" s="1310"/>
      <c r="F56" s="130">
        <v>447</v>
      </c>
      <c r="G56" s="130">
        <v>448</v>
      </c>
      <c r="H56" s="131">
        <v>449</v>
      </c>
    </row>
    <row r="57" spans="2:8" ht="53.25" customHeight="1" x14ac:dyDescent="0.15">
      <c r="B57" s="129"/>
      <c r="C57" s="1311" t="s">
        <v>49</v>
      </c>
      <c r="D57" s="1311"/>
      <c r="E57" s="1312"/>
      <c r="F57" s="132">
        <v>2389</v>
      </c>
      <c r="G57" s="132">
        <v>2746</v>
      </c>
      <c r="H57" s="133">
        <v>2804</v>
      </c>
    </row>
    <row r="58" spans="2:8" ht="45.75" customHeight="1" x14ac:dyDescent="0.15">
      <c r="B58" s="134"/>
      <c r="C58" s="1299" t="s">
        <v>576</v>
      </c>
      <c r="D58" s="1300"/>
      <c r="E58" s="1301"/>
      <c r="F58" s="135">
        <v>1261</v>
      </c>
      <c r="G58" s="135">
        <v>1364</v>
      </c>
      <c r="H58" s="136">
        <v>1496</v>
      </c>
    </row>
    <row r="59" spans="2:8" ht="45.75" customHeight="1" x14ac:dyDescent="0.15">
      <c r="B59" s="134"/>
      <c r="C59" s="1299" t="s">
        <v>577</v>
      </c>
      <c r="D59" s="1300"/>
      <c r="E59" s="1301"/>
      <c r="F59" s="135">
        <v>801</v>
      </c>
      <c r="G59" s="135">
        <v>1052</v>
      </c>
      <c r="H59" s="136">
        <v>976</v>
      </c>
    </row>
    <row r="60" spans="2:8" ht="45.75" customHeight="1" x14ac:dyDescent="0.15">
      <c r="B60" s="134"/>
      <c r="C60" s="1299" t="s">
        <v>578</v>
      </c>
      <c r="D60" s="1300"/>
      <c r="E60" s="1301"/>
      <c r="F60" s="135">
        <v>327</v>
      </c>
      <c r="G60" s="135">
        <v>331</v>
      </c>
      <c r="H60" s="136">
        <v>331</v>
      </c>
    </row>
    <row r="61" spans="2:8" ht="45.75" customHeight="1" x14ac:dyDescent="0.15">
      <c r="B61" s="134"/>
      <c r="C61" s="1299" t="s">
        <v>602</v>
      </c>
      <c r="D61" s="1300"/>
      <c r="E61" s="1301"/>
      <c r="F61" s="135" t="s">
        <v>603</v>
      </c>
      <c r="G61" s="135" t="s">
        <v>604</v>
      </c>
      <c r="H61" s="136" t="s">
        <v>603</v>
      </c>
    </row>
    <row r="62" spans="2:8" ht="45.75" customHeight="1" thickBot="1" x14ac:dyDescent="0.2">
      <c r="B62" s="137"/>
      <c r="C62" s="1302" t="s">
        <v>603</v>
      </c>
      <c r="D62" s="1303"/>
      <c r="E62" s="1304"/>
      <c r="F62" s="138" t="s">
        <v>603</v>
      </c>
      <c r="G62" s="138" t="s">
        <v>603</v>
      </c>
      <c r="H62" s="139" t="s">
        <v>603</v>
      </c>
    </row>
    <row r="63" spans="2:8" ht="52.5" customHeight="1" thickBot="1" x14ac:dyDescent="0.2">
      <c r="B63" s="140"/>
      <c r="C63" s="1305" t="s">
        <v>50</v>
      </c>
      <c r="D63" s="1305"/>
      <c r="E63" s="1306"/>
      <c r="F63" s="141">
        <v>3671</v>
      </c>
      <c r="G63" s="141">
        <v>3811</v>
      </c>
      <c r="H63" s="142">
        <v>3870</v>
      </c>
    </row>
    <row r="64" spans="2:8" ht="15" customHeight="1" x14ac:dyDescent="0.15"/>
    <row r="65" ht="0" hidden="1" customHeight="1" x14ac:dyDescent="0.15"/>
    <row r="66" ht="0" hidden="1" customHeight="1" x14ac:dyDescent="0.15"/>
  </sheetData>
  <sheetProtection algorithmName="SHA-512" hashValue="JpPDcEUUI6A52npK6anq54F38wQDMB3LNkDnysVTq0lHOYWOBQQ06NbZ+dgMvtkfYtExhloaB/rRgsZwKw3S+g==" saltValue="9TulqYK7Hd829FMDsJEs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620</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24"/>
      <c r="H50" s="1324"/>
      <c r="I50" s="1324"/>
      <c r="J50" s="1324"/>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548</v>
      </c>
      <c r="BQ50" s="1328"/>
      <c r="BR50" s="1328"/>
      <c r="BS50" s="1328"/>
      <c r="BT50" s="1328"/>
      <c r="BU50" s="1328"/>
      <c r="BV50" s="1328"/>
      <c r="BW50" s="1328"/>
      <c r="BX50" s="1328" t="s">
        <v>549</v>
      </c>
      <c r="BY50" s="1328"/>
      <c r="BZ50" s="1328"/>
      <c r="CA50" s="1328"/>
      <c r="CB50" s="1328"/>
      <c r="CC50" s="1328"/>
      <c r="CD50" s="1328"/>
      <c r="CE50" s="1328"/>
      <c r="CF50" s="1328" t="s">
        <v>550</v>
      </c>
      <c r="CG50" s="1328"/>
      <c r="CH50" s="1328"/>
      <c r="CI50" s="1328"/>
      <c r="CJ50" s="1328"/>
      <c r="CK50" s="1328"/>
      <c r="CL50" s="1328"/>
      <c r="CM50" s="1328"/>
      <c r="CN50" s="1328" t="s">
        <v>551</v>
      </c>
      <c r="CO50" s="1328"/>
      <c r="CP50" s="1328"/>
      <c r="CQ50" s="1328"/>
      <c r="CR50" s="1328"/>
      <c r="CS50" s="1328"/>
      <c r="CT50" s="1328"/>
      <c r="CU50" s="1328"/>
      <c r="CV50" s="1328" t="s">
        <v>552</v>
      </c>
      <c r="CW50" s="1328"/>
      <c r="CX50" s="1328"/>
      <c r="CY50" s="1328"/>
      <c r="CZ50" s="1328"/>
      <c r="DA50" s="1328"/>
      <c r="DB50" s="1328"/>
      <c r="DC50" s="1328"/>
    </row>
    <row r="51" spans="1:109" ht="13.5" customHeight="1" x14ac:dyDescent="0.15">
      <c r="B51" s="394"/>
      <c r="G51" s="1329"/>
      <c r="H51" s="1329"/>
      <c r="I51" s="1332"/>
      <c r="J51" s="1332"/>
      <c r="K51" s="1330"/>
      <c r="L51" s="1330"/>
      <c r="M51" s="1330"/>
      <c r="N51" s="1330"/>
      <c r="AM51" s="403"/>
      <c r="AN51" s="1331" t="s">
        <v>609</v>
      </c>
      <c r="AO51" s="1331"/>
      <c r="AP51" s="1331"/>
      <c r="AQ51" s="1331"/>
      <c r="AR51" s="1331"/>
      <c r="AS51" s="1331"/>
      <c r="AT51" s="1331"/>
      <c r="AU51" s="1331"/>
      <c r="AV51" s="1331"/>
      <c r="AW51" s="1331"/>
      <c r="AX51" s="1331"/>
      <c r="AY51" s="1331"/>
      <c r="AZ51" s="1331"/>
      <c r="BA51" s="1331"/>
      <c r="BB51" s="1331" t="s">
        <v>611</v>
      </c>
      <c r="BC51" s="1331"/>
      <c r="BD51" s="1331"/>
      <c r="BE51" s="1331"/>
      <c r="BF51" s="1331"/>
      <c r="BG51" s="1331"/>
      <c r="BH51" s="1331"/>
      <c r="BI51" s="1331"/>
      <c r="BJ51" s="1331"/>
      <c r="BK51" s="1331"/>
      <c r="BL51" s="1331"/>
      <c r="BM51" s="1331"/>
      <c r="BN51" s="1331"/>
      <c r="BO51" s="1331"/>
      <c r="BP51" s="1313"/>
      <c r="BQ51" s="1314"/>
      <c r="BR51" s="1314"/>
      <c r="BS51" s="1314"/>
      <c r="BT51" s="1314"/>
      <c r="BU51" s="1314"/>
      <c r="BV51" s="1314"/>
      <c r="BW51" s="1314"/>
      <c r="BX51" s="1313"/>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4"/>
      <c r="G52" s="1329"/>
      <c r="H52" s="1329"/>
      <c r="I52" s="1332"/>
      <c r="J52" s="1332"/>
      <c r="K52" s="1330"/>
      <c r="L52" s="1330"/>
      <c r="M52" s="1330"/>
      <c r="N52" s="1330"/>
      <c r="AM52" s="403"/>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2"/>
      <c r="B53" s="394"/>
      <c r="G53" s="1329"/>
      <c r="H53" s="1329"/>
      <c r="I53" s="1324"/>
      <c r="J53" s="1324"/>
      <c r="K53" s="1330"/>
      <c r="L53" s="1330"/>
      <c r="M53" s="1330"/>
      <c r="N53" s="1330"/>
      <c r="AM53" s="403"/>
      <c r="AN53" s="1331"/>
      <c r="AO53" s="1331"/>
      <c r="AP53" s="1331"/>
      <c r="AQ53" s="1331"/>
      <c r="AR53" s="1331"/>
      <c r="AS53" s="1331"/>
      <c r="AT53" s="1331"/>
      <c r="AU53" s="1331"/>
      <c r="AV53" s="1331"/>
      <c r="AW53" s="1331"/>
      <c r="AX53" s="1331"/>
      <c r="AY53" s="1331"/>
      <c r="AZ53" s="1331"/>
      <c r="BA53" s="1331"/>
      <c r="BB53" s="1331" t="s">
        <v>612</v>
      </c>
      <c r="BC53" s="1331"/>
      <c r="BD53" s="1331"/>
      <c r="BE53" s="1331"/>
      <c r="BF53" s="1331"/>
      <c r="BG53" s="1331"/>
      <c r="BH53" s="1331"/>
      <c r="BI53" s="1331"/>
      <c r="BJ53" s="1331"/>
      <c r="BK53" s="1331"/>
      <c r="BL53" s="1331"/>
      <c r="BM53" s="1331"/>
      <c r="BN53" s="1331"/>
      <c r="BO53" s="1331"/>
      <c r="BP53" s="1313"/>
      <c r="BQ53" s="1314"/>
      <c r="BR53" s="1314"/>
      <c r="BS53" s="1314"/>
      <c r="BT53" s="1314"/>
      <c r="BU53" s="1314"/>
      <c r="BV53" s="1314"/>
      <c r="BW53" s="1314"/>
      <c r="BX53" s="1313"/>
      <c r="BY53" s="1314"/>
      <c r="BZ53" s="1314"/>
      <c r="CA53" s="1314"/>
      <c r="CB53" s="1314"/>
      <c r="CC53" s="1314"/>
      <c r="CD53" s="1314"/>
      <c r="CE53" s="1314"/>
      <c r="CF53" s="1314">
        <v>69.7</v>
      </c>
      <c r="CG53" s="1314"/>
      <c r="CH53" s="1314"/>
      <c r="CI53" s="1314"/>
      <c r="CJ53" s="1314"/>
      <c r="CK53" s="1314"/>
      <c r="CL53" s="1314"/>
      <c r="CM53" s="1314"/>
      <c r="CN53" s="1314">
        <v>68.099999999999994</v>
      </c>
      <c r="CO53" s="1314"/>
      <c r="CP53" s="1314"/>
      <c r="CQ53" s="1314"/>
      <c r="CR53" s="1314"/>
      <c r="CS53" s="1314"/>
      <c r="CT53" s="1314"/>
      <c r="CU53" s="1314"/>
      <c r="CV53" s="1314">
        <v>68.3</v>
      </c>
      <c r="CW53" s="1314"/>
      <c r="CX53" s="1314"/>
      <c r="CY53" s="1314"/>
      <c r="CZ53" s="1314"/>
      <c r="DA53" s="1314"/>
      <c r="DB53" s="1314"/>
      <c r="DC53" s="1314"/>
    </row>
    <row r="54" spans="1:109" x14ac:dyDescent="0.15">
      <c r="A54" s="402"/>
      <c r="B54" s="394"/>
      <c r="G54" s="1329"/>
      <c r="H54" s="1329"/>
      <c r="I54" s="1324"/>
      <c r="J54" s="1324"/>
      <c r="K54" s="1330"/>
      <c r="L54" s="1330"/>
      <c r="M54" s="1330"/>
      <c r="N54" s="1330"/>
      <c r="AM54" s="403"/>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2"/>
      <c r="B55" s="394"/>
      <c r="G55" s="1324"/>
      <c r="H55" s="1324"/>
      <c r="I55" s="1324"/>
      <c r="J55" s="1324"/>
      <c r="K55" s="1330"/>
      <c r="L55" s="1330"/>
      <c r="M55" s="1330"/>
      <c r="N55" s="1330"/>
      <c r="AN55" s="1328" t="s">
        <v>613</v>
      </c>
      <c r="AO55" s="1328"/>
      <c r="AP55" s="1328"/>
      <c r="AQ55" s="1328"/>
      <c r="AR55" s="1328"/>
      <c r="AS55" s="1328"/>
      <c r="AT55" s="1328"/>
      <c r="AU55" s="1328"/>
      <c r="AV55" s="1328"/>
      <c r="AW55" s="1328"/>
      <c r="AX55" s="1328"/>
      <c r="AY55" s="1328"/>
      <c r="AZ55" s="1328"/>
      <c r="BA55" s="1328"/>
      <c r="BB55" s="1331" t="s">
        <v>610</v>
      </c>
      <c r="BC55" s="1331"/>
      <c r="BD55" s="1331"/>
      <c r="BE55" s="1331"/>
      <c r="BF55" s="1331"/>
      <c r="BG55" s="1331"/>
      <c r="BH55" s="1331"/>
      <c r="BI55" s="1331"/>
      <c r="BJ55" s="1331"/>
      <c r="BK55" s="1331"/>
      <c r="BL55" s="1331"/>
      <c r="BM55" s="1331"/>
      <c r="BN55" s="1331"/>
      <c r="BO55" s="1331"/>
      <c r="BP55" s="1313"/>
      <c r="BQ55" s="1314"/>
      <c r="BR55" s="1314"/>
      <c r="BS55" s="1314"/>
      <c r="BT55" s="1314"/>
      <c r="BU55" s="1314"/>
      <c r="BV55" s="1314"/>
      <c r="BW55" s="1314"/>
      <c r="BX55" s="1313"/>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2"/>
      <c r="B56" s="394"/>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2" customFormat="1" x14ac:dyDescent="0.15">
      <c r="B57" s="406"/>
      <c r="G57" s="1324"/>
      <c r="H57" s="1324"/>
      <c r="I57" s="1333"/>
      <c r="J57" s="1333"/>
      <c r="K57" s="1330"/>
      <c r="L57" s="1330"/>
      <c r="M57" s="1330"/>
      <c r="N57" s="1330"/>
      <c r="AM57" s="387"/>
      <c r="AN57" s="1328"/>
      <c r="AO57" s="1328"/>
      <c r="AP57" s="1328"/>
      <c r="AQ57" s="1328"/>
      <c r="AR57" s="1328"/>
      <c r="AS57" s="1328"/>
      <c r="AT57" s="1328"/>
      <c r="AU57" s="1328"/>
      <c r="AV57" s="1328"/>
      <c r="AW57" s="1328"/>
      <c r="AX57" s="1328"/>
      <c r="AY57" s="1328"/>
      <c r="AZ57" s="1328"/>
      <c r="BA57" s="1328"/>
      <c r="BB57" s="1331" t="s">
        <v>612</v>
      </c>
      <c r="BC57" s="1331"/>
      <c r="BD57" s="1331"/>
      <c r="BE57" s="1331"/>
      <c r="BF57" s="1331"/>
      <c r="BG57" s="1331"/>
      <c r="BH57" s="1331"/>
      <c r="BI57" s="1331"/>
      <c r="BJ57" s="1331"/>
      <c r="BK57" s="1331"/>
      <c r="BL57" s="1331"/>
      <c r="BM57" s="1331"/>
      <c r="BN57" s="1331"/>
      <c r="BO57" s="1331"/>
      <c r="BP57" s="1313"/>
      <c r="BQ57" s="1314"/>
      <c r="BR57" s="1314"/>
      <c r="BS57" s="1314"/>
      <c r="BT57" s="1314"/>
      <c r="BU57" s="1314"/>
      <c r="BV57" s="1314"/>
      <c r="BW57" s="1314"/>
      <c r="BX57" s="1313"/>
      <c r="BY57" s="1314"/>
      <c r="BZ57" s="1314"/>
      <c r="CA57" s="1314"/>
      <c r="CB57" s="1314"/>
      <c r="CC57" s="1314"/>
      <c r="CD57" s="1314"/>
      <c r="CE57" s="1314"/>
      <c r="CF57" s="1314">
        <v>58.6</v>
      </c>
      <c r="CG57" s="1314"/>
      <c r="CH57" s="1314"/>
      <c r="CI57" s="1314"/>
      <c r="CJ57" s="1314"/>
      <c r="CK57" s="1314"/>
      <c r="CL57" s="1314"/>
      <c r="CM57" s="1314"/>
      <c r="CN57" s="1314">
        <v>59.1</v>
      </c>
      <c r="CO57" s="1314"/>
      <c r="CP57" s="1314"/>
      <c r="CQ57" s="1314"/>
      <c r="CR57" s="1314"/>
      <c r="CS57" s="1314"/>
      <c r="CT57" s="1314"/>
      <c r="CU57" s="1314"/>
      <c r="CV57" s="1314">
        <v>61.2</v>
      </c>
      <c r="CW57" s="1314"/>
      <c r="CX57" s="1314"/>
      <c r="CY57" s="1314"/>
      <c r="CZ57" s="1314"/>
      <c r="DA57" s="1314"/>
      <c r="DB57" s="1314"/>
      <c r="DC57" s="1314"/>
      <c r="DD57" s="407"/>
      <c r="DE57" s="406"/>
    </row>
    <row r="58" spans="1:109" s="402" customFormat="1" x14ac:dyDescent="0.15">
      <c r="A58" s="387"/>
      <c r="B58" s="406"/>
      <c r="G58" s="1324"/>
      <c r="H58" s="1324"/>
      <c r="I58" s="1333"/>
      <c r="J58" s="1333"/>
      <c r="K58" s="1330"/>
      <c r="L58" s="1330"/>
      <c r="M58" s="1330"/>
      <c r="N58" s="1330"/>
      <c r="AM58" s="387"/>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619</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24"/>
      <c r="H72" s="1324"/>
      <c r="I72" s="1324"/>
      <c r="J72" s="1324"/>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548</v>
      </c>
      <c r="BQ72" s="1328"/>
      <c r="BR72" s="1328"/>
      <c r="BS72" s="1328"/>
      <c r="BT72" s="1328"/>
      <c r="BU72" s="1328"/>
      <c r="BV72" s="1328"/>
      <c r="BW72" s="1328"/>
      <c r="BX72" s="1328" t="s">
        <v>549</v>
      </c>
      <c r="BY72" s="1328"/>
      <c r="BZ72" s="1328"/>
      <c r="CA72" s="1328"/>
      <c r="CB72" s="1328"/>
      <c r="CC72" s="1328"/>
      <c r="CD72" s="1328"/>
      <c r="CE72" s="1328"/>
      <c r="CF72" s="1328" t="s">
        <v>550</v>
      </c>
      <c r="CG72" s="1328"/>
      <c r="CH72" s="1328"/>
      <c r="CI72" s="1328"/>
      <c r="CJ72" s="1328"/>
      <c r="CK72" s="1328"/>
      <c r="CL72" s="1328"/>
      <c r="CM72" s="1328"/>
      <c r="CN72" s="1328" t="s">
        <v>551</v>
      </c>
      <c r="CO72" s="1328"/>
      <c r="CP72" s="1328"/>
      <c r="CQ72" s="1328"/>
      <c r="CR72" s="1328"/>
      <c r="CS72" s="1328"/>
      <c r="CT72" s="1328"/>
      <c r="CU72" s="1328"/>
      <c r="CV72" s="1328" t="s">
        <v>552</v>
      </c>
      <c r="CW72" s="1328"/>
      <c r="CX72" s="1328"/>
      <c r="CY72" s="1328"/>
      <c r="CZ72" s="1328"/>
      <c r="DA72" s="1328"/>
      <c r="DB72" s="1328"/>
      <c r="DC72" s="1328"/>
    </row>
    <row r="73" spans="2:107" x14ac:dyDescent="0.15">
      <c r="B73" s="394"/>
      <c r="G73" s="1329"/>
      <c r="H73" s="1329"/>
      <c r="I73" s="1329"/>
      <c r="J73" s="1329"/>
      <c r="K73" s="1334"/>
      <c r="L73" s="1334"/>
      <c r="M73" s="1334"/>
      <c r="N73" s="1334"/>
      <c r="AM73" s="403"/>
      <c r="AN73" s="1331" t="s">
        <v>609</v>
      </c>
      <c r="AO73" s="1331"/>
      <c r="AP73" s="1331"/>
      <c r="AQ73" s="1331"/>
      <c r="AR73" s="1331"/>
      <c r="AS73" s="1331"/>
      <c r="AT73" s="1331"/>
      <c r="AU73" s="1331"/>
      <c r="AV73" s="1331"/>
      <c r="AW73" s="1331"/>
      <c r="AX73" s="1331"/>
      <c r="AY73" s="1331"/>
      <c r="AZ73" s="1331"/>
      <c r="BA73" s="1331"/>
      <c r="BB73" s="1331" t="s">
        <v>610</v>
      </c>
      <c r="BC73" s="1331"/>
      <c r="BD73" s="1331"/>
      <c r="BE73" s="1331"/>
      <c r="BF73" s="1331"/>
      <c r="BG73" s="1331"/>
      <c r="BH73" s="1331"/>
      <c r="BI73" s="1331"/>
      <c r="BJ73" s="1331"/>
      <c r="BK73" s="1331"/>
      <c r="BL73" s="1331"/>
      <c r="BM73" s="1331"/>
      <c r="BN73" s="1331"/>
      <c r="BO73" s="1331"/>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4"/>
      <c r="G74" s="1329"/>
      <c r="H74" s="1329"/>
      <c r="I74" s="1329"/>
      <c r="J74" s="1329"/>
      <c r="K74" s="1334"/>
      <c r="L74" s="1334"/>
      <c r="M74" s="1334"/>
      <c r="N74" s="1334"/>
      <c r="AM74" s="403"/>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4"/>
      <c r="G75" s="1329"/>
      <c r="H75" s="1329"/>
      <c r="I75" s="1324"/>
      <c r="J75" s="1324"/>
      <c r="K75" s="1330"/>
      <c r="L75" s="1330"/>
      <c r="M75" s="1330"/>
      <c r="N75" s="1330"/>
      <c r="AM75" s="403"/>
      <c r="AN75" s="1331"/>
      <c r="AO75" s="1331"/>
      <c r="AP75" s="1331"/>
      <c r="AQ75" s="1331"/>
      <c r="AR75" s="1331"/>
      <c r="AS75" s="1331"/>
      <c r="AT75" s="1331"/>
      <c r="AU75" s="1331"/>
      <c r="AV75" s="1331"/>
      <c r="AW75" s="1331"/>
      <c r="AX75" s="1331"/>
      <c r="AY75" s="1331"/>
      <c r="AZ75" s="1331"/>
      <c r="BA75" s="1331"/>
      <c r="BB75" s="1331" t="s">
        <v>615</v>
      </c>
      <c r="BC75" s="1331"/>
      <c r="BD75" s="1331"/>
      <c r="BE75" s="1331"/>
      <c r="BF75" s="1331"/>
      <c r="BG75" s="1331"/>
      <c r="BH75" s="1331"/>
      <c r="BI75" s="1331"/>
      <c r="BJ75" s="1331"/>
      <c r="BK75" s="1331"/>
      <c r="BL75" s="1331"/>
      <c r="BM75" s="1331"/>
      <c r="BN75" s="1331"/>
      <c r="BO75" s="1331"/>
      <c r="BP75" s="1314">
        <v>6.6</v>
      </c>
      <c r="BQ75" s="1314"/>
      <c r="BR75" s="1314"/>
      <c r="BS75" s="1314"/>
      <c r="BT75" s="1314"/>
      <c r="BU75" s="1314"/>
      <c r="BV75" s="1314"/>
      <c r="BW75" s="1314"/>
      <c r="BX75" s="1314">
        <v>6.6</v>
      </c>
      <c r="BY75" s="1314"/>
      <c r="BZ75" s="1314"/>
      <c r="CA75" s="1314"/>
      <c r="CB75" s="1314"/>
      <c r="CC75" s="1314"/>
      <c r="CD75" s="1314"/>
      <c r="CE75" s="1314"/>
      <c r="CF75" s="1314">
        <v>7.6</v>
      </c>
      <c r="CG75" s="1314"/>
      <c r="CH75" s="1314"/>
      <c r="CI75" s="1314"/>
      <c r="CJ75" s="1314"/>
      <c r="CK75" s="1314"/>
      <c r="CL75" s="1314"/>
      <c r="CM75" s="1314"/>
      <c r="CN75" s="1314">
        <v>8.8000000000000007</v>
      </c>
      <c r="CO75" s="1314"/>
      <c r="CP75" s="1314"/>
      <c r="CQ75" s="1314"/>
      <c r="CR75" s="1314"/>
      <c r="CS75" s="1314"/>
      <c r="CT75" s="1314"/>
      <c r="CU75" s="1314"/>
      <c r="CV75" s="1314">
        <v>8.8000000000000007</v>
      </c>
      <c r="CW75" s="1314"/>
      <c r="CX75" s="1314"/>
      <c r="CY75" s="1314"/>
      <c r="CZ75" s="1314"/>
      <c r="DA75" s="1314"/>
      <c r="DB75" s="1314"/>
      <c r="DC75" s="1314"/>
    </row>
    <row r="76" spans="2:107" x14ac:dyDescent="0.15">
      <c r="B76" s="394"/>
      <c r="G76" s="1329"/>
      <c r="H76" s="1329"/>
      <c r="I76" s="1324"/>
      <c r="J76" s="1324"/>
      <c r="K76" s="1330"/>
      <c r="L76" s="1330"/>
      <c r="M76" s="1330"/>
      <c r="N76" s="1330"/>
      <c r="AM76" s="403"/>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4"/>
      <c r="G77" s="1324"/>
      <c r="H77" s="1324"/>
      <c r="I77" s="1324"/>
      <c r="J77" s="1324"/>
      <c r="K77" s="1334"/>
      <c r="L77" s="1334"/>
      <c r="M77" s="1334"/>
      <c r="N77" s="1334"/>
      <c r="AN77" s="1328" t="s">
        <v>613</v>
      </c>
      <c r="AO77" s="1328"/>
      <c r="AP77" s="1328"/>
      <c r="AQ77" s="1328"/>
      <c r="AR77" s="1328"/>
      <c r="AS77" s="1328"/>
      <c r="AT77" s="1328"/>
      <c r="AU77" s="1328"/>
      <c r="AV77" s="1328"/>
      <c r="AW77" s="1328"/>
      <c r="AX77" s="1328"/>
      <c r="AY77" s="1328"/>
      <c r="AZ77" s="1328"/>
      <c r="BA77" s="1328"/>
      <c r="BB77" s="1331" t="s">
        <v>610</v>
      </c>
      <c r="BC77" s="1331"/>
      <c r="BD77" s="1331"/>
      <c r="BE77" s="1331"/>
      <c r="BF77" s="1331"/>
      <c r="BG77" s="1331"/>
      <c r="BH77" s="1331"/>
      <c r="BI77" s="1331"/>
      <c r="BJ77" s="1331"/>
      <c r="BK77" s="1331"/>
      <c r="BL77" s="1331"/>
      <c r="BM77" s="1331"/>
      <c r="BN77" s="1331"/>
      <c r="BO77" s="1331"/>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4"/>
      <c r="G78" s="1324"/>
      <c r="H78" s="1324"/>
      <c r="I78" s="1324"/>
      <c r="J78" s="1324"/>
      <c r="K78" s="1334"/>
      <c r="L78" s="1334"/>
      <c r="M78" s="1334"/>
      <c r="N78" s="1334"/>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4"/>
      <c r="G79" s="1324"/>
      <c r="H79" s="1324"/>
      <c r="I79" s="1333"/>
      <c r="J79" s="1333"/>
      <c r="K79" s="1335"/>
      <c r="L79" s="1335"/>
      <c r="M79" s="1335"/>
      <c r="N79" s="1335"/>
      <c r="AN79" s="1328"/>
      <c r="AO79" s="1328"/>
      <c r="AP79" s="1328"/>
      <c r="AQ79" s="1328"/>
      <c r="AR79" s="1328"/>
      <c r="AS79" s="1328"/>
      <c r="AT79" s="1328"/>
      <c r="AU79" s="1328"/>
      <c r="AV79" s="1328"/>
      <c r="AW79" s="1328"/>
      <c r="AX79" s="1328"/>
      <c r="AY79" s="1328"/>
      <c r="AZ79" s="1328"/>
      <c r="BA79" s="1328"/>
      <c r="BB79" s="1331" t="s">
        <v>616</v>
      </c>
      <c r="BC79" s="1331"/>
      <c r="BD79" s="1331"/>
      <c r="BE79" s="1331"/>
      <c r="BF79" s="1331"/>
      <c r="BG79" s="1331"/>
      <c r="BH79" s="1331"/>
      <c r="BI79" s="1331"/>
      <c r="BJ79" s="1331"/>
      <c r="BK79" s="1331"/>
      <c r="BL79" s="1331"/>
      <c r="BM79" s="1331"/>
      <c r="BN79" s="1331"/>
      <c r="BO79" s="1331"/>
      <c r="BP79" s="1314">
        <v>9.1</v>
      </c>
      <c r="BQ79" s="1314"/>
      <c r="BR79" s="1314"/>
      <c r="BS79" s="1314"/>
      <c r="BT79" s="1314"/>
      <c r="BU79" s="1314"/>
      <c r="BV79" s="1314"/>
      <c r="BW79" s="1314"/>
      <c r="BX79" s="1314">
        <v>8.6</v>
      </c>
      <c r="BY79" s="1314"/>
      <c r="BZ79" s="1314"/>
      <c r="CA79" s="1314"/>
      <c r="CB79" s="1314"/>
      <c r="CC79" s="1314"/>
      <c r="CD79" s="1314"/>
      <c r="CE79" s="1314"/>
      <c r="CF79" s="1314">
        <v>7.3</v>
      </c>
      <c r="CG79" s="1314"/>
      <c r="CH79" s="1314"/>
      <c r="CI79" s="1314"/>
      <c r="CJ79" s="1314"/>
      <c r="CK79" s="1314"/>
      <c r="CL79" s="1314"/>
      <c r="CM79" s="1314"/>
      <c r="CN79" s="1314">
        <v>7.2</v>
      </c>
      <c r="CO79" s="1314"/>
      <c r="CP79" s="1314"/>
      <c r="CQ79" s="1314"/>
      <c r="CR79" s="1314"/>
      <c r="CS79" s="1314"/>
      <c r="CT79" s="1314"/>
      <c r="CU79" s="1314"/>
      <c r="CV79" s="1314">
        <v>7.2</v>
      </c>
      <c r="CW79" s="1314"/>
      <c r="CX79" s="1314"/>
      <c r="CY79" s="1314"/>
      <c r="CZ79" s="1314"/>
      <c r="DA79" s="1314"/>
      <c r="DB79" s="1314"/>
      <c r="DC79" s="1314"/>
    </row>
    <row r="80" spans="2:107" x14ac:dyDescent="0.15">
      <c r="B80" s="394"/>
      <c r="G80" s="1324"/>
      <c r="H80" s="1324"/>
      <c r="I80" s="1333"/>
      <c r="J80" s="1333"/>
      <c r="K80" s="1335"/>
      <c r="L80" s="1335"/>
      <c r="M80" s="1335"/>
      <c r="N80" s="1335"/>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DMlpColQ3mAmvYxpAf5eEG/U9/ijTEqZ2eqGX14LyBQWT5LrwFdy1/0KXlCzQM0ceu6TP1fkI6Ls7N35cD3Ig==" saltValue="Ev0qQ1WTdr3R4lyw8KRy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TVlaziTzOoFaHpW1Ap+3rDP0Mn5AH4n/hyjy4a1cyR9VHLyYRKOhFbskWQpkU4jBPjeNlEOFWKbL59O3hcjQA==" saltValue="S2STRK1NZeIXaImQ82S5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LO6NQjDtAE8REhxW++sG4pkrBEh7c4i5UvDWocHSV37ltaCFWjtzf3Z1JQGM58q0WM+ed4Dv5c1QEMufAdNcg==" saltValue="PS9e+leJrqp952D9DIMQ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118930</v>
      </c>
      <c r="E3" s="161"/>
      <c r="F3" s="162">
        <v>175675</v>
      </c>
      <c r="G3" s="163"/>
      <c r="H3" s="164"/>
    </row>
    <row r="4" spans="1:8" x14ac:dyDescent="0.15">
      <c r="A4" s="165"/>
      <c r="B4" s="166"/>
      <c r="C4" s="167"/>
      <c r="D4" s="168">
        <v>100225</v>
      </c>
      <c r="E4" s="169"/>
      <c r="F4" s="170">
        <v>87698</v>
      </c>
      <c r="G4" s="171"/>
      <c r="H4" s="172"/>
    </row>
    <row r="5" spans="1:8" x14ac:dyDescent="0.15">
      <c r="A5" s="153" t="s">
        <v>540</v>
      </c>
      <c r="B5" s="158"/>
      <c r="C5" s="159"/>
      <c r="D5" s="160">
        <v>93379</v>
      </c>
      <c r="E5" s="161"/>
      <c r="F5" s="162">
        <v>162193</v>
      </c>
      <c r="G5" s="163"/>
      <c r="H5" s="164"/>
    </row>
    <row r="6" spans="1:8" x14ac:dyDescent="0.15">
      <c r="A6" s="165"/>
      <c r="B6" s="166"/>
      <c r="C6" s="167"/>
      <c r="D6" s="168">
        <v>56420</v>
      </c>
      <c r="E6" s="169"/>
      <c r="F6" s="170">
        <v>79985</v>
      </c>
      <c r="G6" s="171"/>
      <c r="H6" s="172"/>
    </row>
    <row r="7" spans="1:8" x14ac:dyDescent="0.15">
      <c r="A7" s="153" t="s">
        <v>541</v>
      </c>
      <c r="B7" s="158"/>
      <c r="C7" s="159"/>
      <c r="D7" s="160">
        <v>107249</v>
      </c>
      <c r="E7" s="161"/>
      <c r="F7" s="162">
        <v>138651</v>
      </c>
      <c r="G7" s="163"/>
      <c r="H7" s="164"/>
    </row>
    <row r="8" spans="1:8" x14ac:dyDescent="0.15">
      <c r="A8" s="165"/>
      <c r="B8" s="166"/>
      <c r="C8" s="167"/>
      <c r="D8" s="168">
        <v>49163</v>
      </c>
      <c r="E8" s="169"/>
      <c r="F8" s="170">
        <v>71211</v>
      </c>
      <c r="G8" s="171"/>
      <c r="H8" s="172"/>
    </row>
    <row r="9" spans="1:8" x14ac:dyDescent="0.15">
      <c r="A9" s="153" t="s">
        <v>542</v>
      </c>
      <c r="B9" s="158"/>
      <c r="C9" s="159"/>
      <c r="D9" s="160">
        <v>109750</v>
      </c>
      <c r="E9" s="161"/>
      <c r="F9" s="162">
        <v>122882</v>
      </c>
      <c r="G9" s="163"/>
      <c r="H9" s="164"/>
    </row>
    <row r="10" spans="1:8" x14ac:dyDescent="0.15">
      <c r="A10" s="165"/>
      <c r="B10" s="166"/>
      <c r="C10" s="167"/>
      <c r="D10" s="168">
        <v>46465</v>
      </c>
      <c r="E10" s="169"/>
      <c r="F10" s="170">
        <v>65785</v>
      </c>
      <c r="G10" s="171"/>
      <c r="H10" s="172"/>
    </row>
    <row r="11" spans="1:8" x14ac:dyDescent="0.15">
      <c r="A11" s="153" t="s">
        <v>543</v>
      </c>
      <c r="B11" s="158"/>
      <c r="C11" s="159"/>
      <c r="D11" s="160">
        <v>93172</v>
      </c>
      <c r="E11" s="161"/>
      <c r="F11" s="162">
        <v>114790</v>
      </c>
      <c r="G11" s="163"/>
      <c r="H11" s="164"/>
    </row>
    <row r="12" spans="1:8" x14ac:dyDescent="0.15">
      <c r="A12" s="165"/>
      <c r="B12" s="166"/>
      <c r="C12" s="173"/>
      <c r="D12" s="168">
        <v>56837</v>
      </c>
      <c r="E12" s="169"/>
      <c r="F12" s="170">
        <v>55601</v>
      </c>
      <c r="G12" s="171"/>
      <c r="H12" s="172"/>
    </row>
    <row r="13" spans="1:8" x14ac:dyDescent="0.15">
      <c r="A13" s="153"/>
      <c r="B13" s="158"/>
      <c r="C13" s="174"/>
      <c r="D13" s="175">
        <v>104496</v>
      </c>
      <c r="E13" s="176"/>
      <c r="F13" s="177">
        <v>142838</v>
      </c>
      <c r="G13" s="178"/>
      <c r="H13" s="164"/>
    </row>
    <row r="14" spans="1:8" x14ac:dyDescent="0.15">
      <c r="A14" s="165"/>
      <c r="B14" s="166"/>
      <c r="C14" s="167"/>
      <c r="D14" s="168">
        <v>61822</v>
      </c>
      <c r="E14" s="169"/>
      <c r="F14" s="170">
        <v>72056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9.0399999999999991</v>
      </c>
      <c r="C19" s="179">
        <f>ROUND(VALUE(SUBSTITUTE(実質収支比率等に係る経年分析!G$48,"▲","-")),2)</f>
        <v>20.440000000000001</v>
      </c>
      <c r="D19" s="179">
        <f>ROUND(VALUE(SUBSTITUTE(実質収支比率等に係る経年分析!H$48,"▲","-")),2)</f>
        <v>7.21</v>
      </c>
      <c r="E19" s="179">
        <f>ROUND(VALUE(SUBSTITUTE(実質収支比率等に係る経年分析!I$48,"▲","-")),2)</f>
        <v>5.42</v>
      </c>
      <c r="F19" s="179">
        <f>ROUND(VALUE(SUBSTITUTE(実質収支比率等に係る経年分析!J$48,"▲","-")),2)</f>
        <v>6.39</v>
      </c>
    </row>
    <row r="20" spans="1:11" x14ac:dyDescent="0.15">
      <c r="A20" s="179" t="s">
        <v>54</v>
      </c>
      <c r="B20" s="179">
        <f>ROUND(VALUE(SUBSTITUTE(実質収支比率等に係る経年分析!F$47,"▲","-")),2)</f>
        <v>40.49</v>
      </c>
      <c r="C20" s="179">
        <f>ROUND(VALUE(SUBSTITUTE(実質収支比率等に係る経年分析!G$47,"▲","-")),2)</f>
        <v>39.54</v>
      </c>
      <c r="D20" s="179">
        <f>ROUND(VALUE(SUBSTITUTE(実質収支比率等に係る経年分析!H$47,"▲","-")),2)</f>
        <v>34.08</v>
      </c>
      <c r="E20" s="179">
        <f>ROUND(VALUE(SUBSTITUTE(実質収支比率等に係る経年分析!I$47,"▲","-")),2)</f>
        <v>25.32</v>
      </c>
      <c r="F20" s="179">
        <f>ROUND(VALUE(SUBSTITUTE(実質収支比率等に係る経年分析!J$47,"▲","-")),2)</f>
        <v>25.53</v>
      </c>
    </row>
    <row r="21" spans="1:11" x14ac:dyDescent="0.15">
      <c r="A21" s="179" t="s">
        <v>55</v>
      </c>
      <c r="B21" s="179">
        <f>IF(ISNUMBER(VALUE(SUBSTITUTE(実質収支比率等に係る経年分析!F$49,"▲","-"))),ROUND(VALUE(SUBSTITUTE(実質収支比率等に係る経年分析!F$49,"▲","-")),2),NA())</f>
        <v>-10.86</v>
      </c>
      <c r="C21" s="179">
        <f>IF(ISNUMBER(VALUE(SUBSTITUTE(実質収支比率等に係る経年分析!G$49,"▲","-"))),ROUND(VALUE(SUBSTITUTE(実質収支比率等に係る経年分析!G$49,"▲","-")),2),NA())</f>
        <v>11.79</v>
      </c>
      <c r="D21" s="179">
        <f>IF(ISNUMBER(VALUE(SUBSTITUTE(実質収支比率等に係る経年分析!H$49,"▲","-"))),ROUND(VALUE(SUBSTITUTE(実質収支比率等に係る経年分析!H$49,"▲","-")),2),NA())</f>
        <v>-19.55</v>
      </c>
      <c r="E21" s="179">
        <f>IF(ISNUMBER(VALUE(SUBSTITUTE(実質収支比率等に係る経年分析!I$49,"▲","-"))),ROUND(VALUE(SUBSTITUTE(実質収支比率等に係る経年分析!I$49,"▲","-")),2),NA())</f>
        <v>-10.82</v>
      </c>
      <c r="F21" s="179">
        <f>IF(ISNUMBER(VALUE(SUBSTITUTE(実質収支比率等に係る経年分析!J$49,"▲","-"))),ROUND(VALUE(SUBSTITUTE(実質収支比率等に係る経年分析!J$49,"▲","-")),2),NA())</f>
        <v>0.99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0.68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1.31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1.81</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喬木村介護サービス事業会計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喬木村後期高齢者医療特別会計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喬木村農業集落排水特別会計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0.65</v>
      </c>
    </row>
    <row r="32" spans="1:11" x14ac:dyDescent="0.15">
      <c r="A32" s="180" t="str">
        <f>IF(連結実質赤字比率に係る赤字・黒字の構成分析!C$38="",NA(),連結実質赤字比率に係る赤字・黒字の構成分析!C$38)</f>
        <v>喬木村国民健康保険特別会計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1.78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喬木村介護保険特別会計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15">
      <c r="A34" s="180" t="str">
        <f>IF(連結実質赤字比率に係る赤字・黒字の構成分析!C$36="",NA(),連結実質赤字比率に係る赤字・黒字の構成分析!C$36)</f>
        <v>喬木村下水道特別会計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9.0399999999999991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20.440000000000001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6.39</v>
      </c>
    </row>
    <row r="36" spans="1:16" x14ac:dyDescent="0.15">
      <c r="A36" s="180" t="str">
        <f>IF(連結実質赤字比率に係る赤字・黒字の構成分析!C$34="",NA(),連結実質赤字比率に係る赤字・黒字の構成分析!C$34)</f>
        <v>喬木村水道事業会計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#VALUE!</v>
      </c>
      <c r="E36" s="180" t="e">
        <f>IF(ROUND(VALUE(SUBSTITUTE(連結実質赤字比率に係る赤字・黒字の構成分析!G$34,"▲", "-")), 2) &gt;= 0, ABS(ROUND(VALUE(SUBSTITUTE(連結実質赤字比率に係る赤字・黒字の構成分析!G$34,"▲", "-")), 2)), NA())</f>
        <v>#VALUE!</v>
      </c>
      <c r="F36" s="180" t="e">
        <f>IF(ROUND(VALUE(SUBSTITUTE(連結実質赤字比率に係る赤字・黒字の構成分析!H$34,"▲", "-")), 2) &lt; 0, ABS(ROUND(VALUE(SUBSTITUTE(連結実質赤字比率に係る赤字・黒字の構成分析!H$34,"▲", "-")), 2)), NA())</f>
        <v>#VALUE!</v>
      </c>
      <c r="G36" s="180" t="e">
        <f>IF(ROUND(VALUE(SUBSTITUTE(連結実質赤字比率に係る赤字・黒字の構成分析!H$34,"▲", "-")), 2) &gt;= 0, ABS(ROUND(VALUE(SUBSTITUTE(連結実質赤字比率に係る赤字・黒字の構成分析!H$34,"▲", "-")), 2)), NA())</f>
        <v>#VALUE!</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8.6199999999999992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10.39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390</v>
      </c>
      <c r="E42" s="181"/>
      <c r="F42" s="181"/>
      <c r="G42" s="181">
        <f>'実質公債費比率（分子）の構造'!L$52</f>
        <v>381</v>
      </c>
      <c r="H42" s="181"/>
      <c r="I42" s="181"/>
      <c r="J42" s="181">
        <f>'実質公債費比率（分子）の構造'!M$52</f>
        <v>367</v>
      </c>
      <c r="K42" s="181"/>
      <c r="L42" s="181"/>
      <c r="M42" s="181">
        <f>'実質公債費比率（分子）の構造'!N$52</f>
        <v>373</v>
      </c>
      <c r="N42" s="181"/>
      <c r="O42" s="181"/>
      <c r="P42" s="181">
        <f>'実質公債費比率（分子）の構造'!O$52</f>
        <v>358</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v>
      </c>
      <c r="C45" s="181"/>
      <c r="D45" s="181"/>
      <c r="E45" s="181">
        <f>'実質公債費比率（分子）の構造'!L$49</f>
        <v>7</v>
      </c>
      <c r="F45" s="181"/>
      <c r="G45" s="181"/>
      <c r="H45" s="181">
        <f>'実質公債費比率（分子）の構造'!M$49</f>
        <v>7</v>
      </c>
      <c r="I45" s="181"/>
      <c r="J45" s="181"/>
      <c r="K45" s="181">
        <f>'実質公債費比率（分子）の構造'!N$49</f>
        <v>5</v>
      </c>
      <c r="L45" s="181"/>
      <c r="M45" s="181"/>
      <c r="N45" s="181" t="str">
        <f>'実質公債費比率（分子）の構造'!O$49</f>
        <v>-</v>
      </c>
      <c r="O45" s="181"/>
      <c r="P45" s="181"/>
    </row>
    <row r="46" spans="1:16" x14ac:dyDescent="0.15">
      <c r="A46" s="181" t="s">
        <v>66</v>
      </c>
      <c r="B46" s="181">
        <f>'実質公債費比率（分子）の構造'!K$48</f>
        <v>221</v>
      </c>
      <c r="C46" s="181"/>
      <c r="D46" s="181"/>
      <c r="E46" s="181">
        <f>'実質公債費比率（分子）の構造'!L$48</f>
        <v>219</v>
      </c>
      <c r="F46" s="181"/>
      <c r="G46" s="181"/>
      <c r="H46" s="181">
        <f>'実質公債費比率（分子）の構造'!M$48</f>
        <v>208</v>
      </c>
      <c r="I46" s="181"/>
      <c r="J46" s="181"/>
      <c r="K46" s="181">
        <f>'実質公債費比率（分子）の構造'!N$48</f>
        <v>205</v>
      </c>
      <c r="L46" s="181"/>
      <c r="M46" s="181"/>
      <c r="N46" s="181">
        <f>'実質公債費比率（分子）の構造'!O$48</f>
        <v>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f>'実質公債費比率（分子）の構造'!O$47</f>
        <v>205</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286</v>
      </c>
      <c r="C49" s="181"/>
      <c r="D49" s="181"/>
      <c r="E49" s="181">
        <f>'実質公債費比率（分子）の構造'!L$45</f>
        <v>305</v>
      </c>
      <c r="F49" s="181"/>
      <c r="G49" s="181"/>
      <c r="H49" s="181">
        <f>'実質公債費比率（分子）の構造'!M$45</f>
        <v>357</v>
      </c>
      <c r="I49" s="181"/>
      <c r="J49" s="181"/>
      <c r="K49" s="181">
        <f>'実質公債費比率（分子）の構造'!N$45</f>
        <v>363</v>
      </c>
      <c r="L49" s="181"/>
      <c r="M49" s="181"/>
      <c r="N49" s="181">
        <f>'実質公債費比率（分子）の構造'!O$45</f>
        <v>295</v>
      </c>
      <c r="O49" s="181"/>
      <c r="P49" s="181"/>
    </row>
    <row r="50" spans="1:16" x14ac:dyDescent="0.15">
      <c r="A50" s="181" t="s">
        <v>70</v>
      </c>
      <c r="B50" s="181" t="e">
        <f>NA()</f>
        <v>#N/A</v>
      </c>
      <c r="C50" s="181">
        <f>IF(ISNUMBER('実質公債費比率（分子）の構造'!K$53),'実質公債費比率（分子）の構造'!K$53,NA())</f>
        <v>123</v>
      </c>
      <c r="D50" s="181" t="e">
        <f>NA()</f>
        <v>#N/A</v>
      </c>
      <c r="E50" s="181" t="e">
        <f>NA()</f>
        <v>#N/A</v>
      </c>
      <c r="F50" s="181">
        <f>IF(ISNUMBER('実質公債費比率（分子）の構造'!L$53),'実質公債費比率（分子）の構造'!L$53,NA())</f>
        <v>150</v>
      </c>
      <c r="G50" s="181" t="e">
        <f>NA()</f>
        <v>#N/A</v>
      </c>
      <c r="H50" s="181" t="e">
        <f>NA()</f>
        <v>#N/A</v>
      </c>
      <c r="I50" s="181">
        <f>IF(ISNUMBER('実質公債費比率（分子）の構造'!M$53),'実質公債費比率（分子）の構造'!M$53,NA())</f>
        <v>205</v>
      </c>
      <c r="J50" s="181" t="e">
        <f>NA()</f>
        <v>#N/A</v>
      </c>
      <c r="K50" s="181" t="e">
        <f>NA()</f>
        <v>#N/A</v>
      </c>
      <c r="L50" s="181">
        <f>IF(ISNUMBER('実質公債費比率（分子）の構造'!N$53),'実質公債費比率（分子）の構造'!N$53,NA())</f>
        <v>200</v>
      </c>
      <c r="M50" s="181" t="e">
        <f>NA()</f>
        <v>#N/A</v>
      </c>
      <c r="N50" s="181" t="e">
        <f>NA()</f>
        <v>#N/A</v>
      </c>
      <c r="O50" s="181">
        <f>IF(ISNUMBER('実質公債費比率（分子）の構造'!O$53),'実質公債費比率（分子）の構造'!O$53,NA())</f>
        <v>144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2922</v>
      </c>
      <c r="E56" s="180"/>
      <c r="F56" s="180"/>
      <c r="G56" s="180">
        <f>'将来負担比率（分子）の構造'!J$52</f>
        <v>2885</v>
      </c>
      <c r="H56" s="180"/>
      <c r="I56" s="180"/>
      <c r="J56" s="180">
        <f>'将来負担比率（分子）の構造'!K$52</f>
        <v>3618</v>
      </c>
      <c r="K56" s="180"/>
      <c r="L56" s="180"/>
      <c r="M56" s="180">
        <f>'将来負担比率（分子）の構造'!L$52</f>
        <v>3409</v>
      </c>
      <c r="N56" s="180"/>
      <c r="O56" s="180"/>
      <c r="P56" s="180">
        <f>'将来負担比率（分子）の構造'!M$52</f>
        <v>3276</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3070</v>
      </c>
      <c r="E58" s="180"/>
      <c r="F58" s="180"/>
      <c r="G58" s="180">
        <f>'将来負担比率（分子）の構造'!J$50</f>
        <v>3343</v>
      </c>
      <c r="H58" s="180"/>
      <c r="I58" s="180"/>
      <c r="J58" s="180">
        <f>'将来負担比率（分子）の構造'!K$50</f>
        <v>3793</v>
      </c>
      <c r="K58" s="180"/>
      <c r="L58" s="180"/>
      <c r="M58" s="180">
        <f>'将来負担比率（分子）の構造'!L$50</f>
        <v>4002</v>
      </c>
      <c r="N58" s="180"/>
      <c r="O58" s="180"/>
      <c r="P58" s="180">
        <f>'将来負担比率（分子）の構造'!M$50</f>
        <v>4105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565</v>
      </c>
      <c r="C62" s="180"/>
      <c r="D62" s="180"/>
      <c r="E62" s="180">
        <f>'将来負担比率（分子）の構造'!J$45</f>
        <v>578</v>
      </c>
      <c r="F62" s="180"/>
      <c r="G62" s="180"/>
      <c r="H62" s="180">
        <f>'将来負担比率（分子）の構造'!K$45</f>
        <v>580</v>
      </c>
      <c r="I62" s="180"/>
      <c r="J62" s="180"/>
      <c r="K62" s="180">
        <f>'将来負担比率（分子）の構造'!L$45</f>
        <v>566</v>
      </c>
      <c r="L62" s="180"/>
      <c r="M62" s="180"/>
      <c r="N62" s="180">
        <f>'将来負担比率（分子）の構造'!M$45</f>
        <v>539</v>
      </c>
      <c r="O62" s="180"/>
      <c r="P62" s="180"/>
    </row>
    <row r="63" spans="1:16" x14ac:dyDescent="0.15">
      <c r="A63" s="180" t="s">
        <v>33</v>
      </c>
      <c r="B63" s="180">
        <f>'将来負担比率（分子）の構造'!I$44</f>
        <v>33</v>
      </c>
      <c r="C63" s="180"/>
      <c r="D63" s="180"/>
      <c r="E63" s="180">
        <f>'将来負担比率（分子）の構造'!J$44</f>
        <v>36</v>
      </c>
      <c r="F63" s="180"/>
      <c r="G63" s="180"/>
      <c r="H63" s="180">
        <f>'将来負担比率（分子）の構造'!K$44</f>
        <v>85</v>
      </c>
      <c r="I63" s="180"/>
      <c r="J63" s="180"/>
      <c r="K63" s="180">
        <f>'将来負担比率（分子）の構造'!L$44</f>
        <v>178</v>
      </c>
      <c r="L63" s="180"/>
      <c r="M63" s="180"/>
      <c r="N63" s="180">
        <f>'将来負担比率（分子）の構造'!M$44</f>
        <v>138</v>
      </c>
      <c r="O63" s="180"/>
      <c r="P63" s="180"/>
    </row>
    <row r="64" spans="1:16" x14ac:dyDescent="0.15">
      <c r="A64" s="180" t="s">
        <v>32</v>
      </c>
      <c r="B64" s="180">
        <f>'将来負担比率（分子）の構造'!I$43</f>
        <v>1973</v>
      </c>
      <c r="C64" s="180"/>
      <c r="D64" s="180"/>
      <c r="E64" s="180">
        <f>'将来負担比率（分子）の構造'!J$43</f>
        <v>1851</v>
      </c>
      <c r="F64" s="180"/>
      <c r="G64" s="180"/>
      <c r="H64" s="180">
        <f>'将来負担比率（分子）の構造'!K$43</f>
        <v>1752</v>
      </c>
      <c r="I64" s="180"/>
      <c r="J64" s="180"/>
      <c r="K64" s="180">
        <f>'将来負担比率（分子）の構造'!L$43</f>
        <v>1681</v>
      </c>
      <c r="L64" s="180"/>
      <c r="M64" s="180"/>
      <c r="N64" s="180">
        <f>'将来負担比率（分子）の構造'!M$43</f>
        <v>1522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2791</v>
      </c>
      <c r="C66" s="180"/>
      <c r="D66" s="180"/>
      <c r="E66" s="180">
        <f>'将来負担比率（分子）の構造'!J$41</f>
        <v>2713</v>
      </c>
      <c r="F66" s="180"/>
      <c r="G66" s="180"/>
      <c r="H66" s="180">
        <f>'将来負担比率（分子）の構造'!K$41</f>
        <v>2542</v>
      </c>
      <c r="I66" s="180"/>
      <c r="J66" s="180"/>
      <c r="K66" s="180">
        <f>'将来負担比率（分子）の構造'!L$41</f>
        <v>2423</v>
      </c>
      <c r="L66" s="180"/>
      <c r="M66" s="180"/>
      <c r="N66" s="180">
        <f>'将来負担比率（分子）の構造'!M$41</f>
        <v>2249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835</v>
      </c>
      <c r="C72" s="184">
        <f>基金残高に係る経年分析!G55</f>
        <v>616</v>
      </c>
      <c r="D72" s="184">
        <f>基金残高に係る経年分析!H55</f>
        <v>618</v>
      </c>
    </row>
    <row r="73" spans="1:16" x14ac:dyDescent="0.15">
      <c r="A73" s="183" t="s">
        <v>77</v>
      </c>
      <c r="B73" s="184">
        <f>基金残高に係る経年分析!F56</f>
        <v>447</v>
      </c>
      <c r="C73" s="184">
        <f>基金残高に係る経年分析!G56</f>
        <v>448</v>
      </c>
      <c r="D73" s="184">
        <f>基金残高に係る経年分析!H56</f>
        <v>449</v>
      </c>
    </row>
    <row r="74" spans="1:16" x14ac:dyDescent="0.15">
      <c r="A74" s="183" t="s">
        <v>78</v>
      </c>
      <c r="B74" s="184">
        <f>基金残高に係る経年分析!F57</f>
        <v>2389</v>
      </c>
      <c r="C74" s="184">
        <f>基金残高に係る経年分析!G57</f>
        <v>2746</v>
      </c>
      <c r="D74" s="184">
        <f>基金残高に係る経年分析!H57</f>
        <v>2804</v>
      </c>
    </row>
  </sheetData>
  <sheetProtection algorithmName="SHA-512" hashValue="fcIpVKB0w6Y8idQI9EG7NNcipFUvJ8RkzzOdVukOQjIpcU05wWBM9CueAG+u/GZrNefBZALGgnmAYmOn3dcVDA==" saltValue="Qx+SAzwJjFZVPwrg43G1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532005</v>
      </c>
      <c r="S5" s="669"/>
      <c r="T5" s="669"/>
      <c r="U5" s="669"/>
      <c r="V5" s="669"/>
      <c r="W5" s="669"/>
      <c r="X5" s="669"/>
      <c r="Y5" s="670"/>
      <c r="Z5" s="671">
        <v>14.3</v>
      </c>
      <c r="AA5" s="671"/>
      <c r="AB5" s="671"/>
      <c r="AC5" s="671"/>
      <c r="AD5" s="672">
        <v>532005</v>
      </c>
      <c r="AE5" s="672"/>
      <c r="AF5" s="672"/>
      <c r="AG5" s="672"/>
      <c r="AH5" s="672"/>
      <c r="AI5" s="672"/>
      <c r="AJ5" s="672"/>
      <c r="AK5" s="672"/>
      <c r="AL5" s="673">
        <v>22.9</v>
      </c>
      <c r="AM5" s="674"/>
      <c r="AN5" s="674"/>
      <c r="AO5" s="675"/>
      <c r="AP5" s="665" t="s">
        <v>226</v>
      </c>
      <c r="AQ5" s="666"/>
      <c r="AR5" s="666"/>
      <c r="AS5" s="666"/>
      <c r="AT5" s="666"/>
      <c r="AU5" s="666"/>
      <c r="AV5" s="666"/>
      <c r="AW5" s="666"/>
      <c r="AX5" s="666"/>
      <c r="AY5" s="666"/>
      <c r="AZ5" s="666"/>
      <c r="BA5" s="666"/>
      <c r="BB5" s="666"/>
      <c r="BC5" s="666"/>
      <c r="BD5" s="666"/>
      <c r="BE5" s="666"/>
      <c r="BF5" s="667"/>
      <c r="BG5" s="679">
        <v>532005</v>
      </c>
      <c r="BH5" s="680"/>
      <c r="BI5" s="680"/>
      <c r="BJ5" s="680"/>
      <c r="BK5" s="680"/>
      <c r="BL5" s="680"/>
      <c r="BM5" s="680"/>
      <c r="BN5" s="681"/>
      <c r="BO5" s="682">
        <v>100</v>
      </c>
      <c r="BP5" s="682"/>
      <c r="BQ5" s="682"/>
      <c r="BR5" s="682"/>
      <c r="BS5" s="683" t="s">
        <v>227</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219</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38594</v>
      </c>
      <c r="S6" s="680"/>
      <c r="T6" s="680"/>
      <c r="U6" s="680"/>
      <c r="V6" s="680"/>
      <c r="W6" s="680"/>
      <c r="X6" s="680"/>
      <c r="Y6" s="681"/>
      <c r="Z6" s="682">
        <v>1</v>
      </c>
      <c r="AA6" s="682"/>
      <c r="AB6" s="682"/>
      <c r="AC6" s="682"/>
      <c r="AD6" s="683">
        <v>38594</v>
      </c>
      <c r="AE6" s="683"/>
      <c r="AF6" s="683"/>
      <c r="AG6" s="683"/>
      <c r="AH6" s="683"/>
      <c r="AI6" s="683"/>
      <c r="AJ6" s="683"/>
      <c r="AK6" s="683"/>
      <c r="AL6" s="684">
        <v>1.7</v>
      </c>
      <c r="AM6" s="685"/>
      <c r="AN6" s="685"/>
      <c r="AO6" s="686"/>
      <c r="AP6" s="676" t="s">
        <v>232</v>
      </c>
      <c r="AQ6" s="677"/>
      <c r="AR6" s="677"/>
      <c r="AS6" s="677"/>
      <c r="AT6" s="677"/>
      <c r="AU6" s="677"/>
      <c r="AV6" s="677"/>
      <c r="AW6" s="677"/>
      <c r="AX6" s="677"/>
      <c r="AY6" s="677"/>
      <c r="AZ6" s="677"/>
      <c r="BA6" s="677"/>
      <c r="BB6" s="677"/>
      <c r="BC6" s="677"/>
      <c r="BD6" s="677"/>
      <c r="BE6" s="677"/>
      <c r="BF6" s="678"/>
      <c r="BG6" s="679">
        <v>532005</v>
      </c>
      <c r="BH6" s="680"/>
      <c r="BI6" s="680"/>
      <c r="BJ6" s="680"/>
      <c r="BK6" s="680"/>
      <c r="BL6" s="680"/>
      <c r="BM6" s="680"/>
      <c r="BN6" s="681"/>
      <c r="BO6" s="682">
        <v>100</v>
      </c>
      <c r="BP6" s="682"/>
      <c r="BQ6" s="682"/>
      <c r="BR6" s="682"/>
      <c r="BS6" s="683" t="s">
        <v>127</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53298</v>
      </c>
      <c r="CS6" s="680"/>
      <c r="CT6" s="680"/>
      <c r="CU6" s="680"/>
      <c r="CV6" s="680"/>
      <c r="CW6" s="680"/>
      <c r="CX6" s="680"/>
      <c r="CY6" s="681"/>
      <c r="CZ6" s="673">
        <v>1.5</v>
      </c>
      <c r="DA6" s="674"/>
      <c r="DB6" s="674"/>
      <c r="DC6" s="693"/>
      <c r="DD6" s="688" t="s">
        <v>127</v>
      </c>
      <c r="DE6" s="680"/>
      <c r="DF6" s="680"/>
      <c r="DG6" s="680"/>
      <c r="DH6" s="680"/>
      <c r="DI6" s="680"/>
      <c r="DJ6" s="680"/>
      <c r="DK6" s="680"/>
      <c r="DL6" s="680"/>
      <c r="DM6" s="680"/>
      <c r="DN6" s="680"/>
      <c r="DO6" s="680"/>
      <c r="DP6" s="681"/>
      <c r="DQ6" s="688">
        <v>53298</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1226</v>
      </c>
      <c r="S7" s="680"/>
      <c r="T7" s="680"/>
      <c r="U7" s="680"/>
      <c r="V7" s="680"/>
      <c r="W7" s="680"/>
      <c r="X7" s="680"/>
      <c r="Y7" s="681"/>
      <c r="Z7" s="682">
        <v>0</v>
      </c>
      <c r="AA7" s="682"/>
      <c r="AB7" s="682"/>
      <c r="AC7" s="682"/>
      <c r="AD7" s="683">
        <v>1226</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255451</v>
      </c>
      <c r="BH7" s="680"/>
      <c r="BI7" s="680"/>
      <c r="BJ7" s="680"/>
      <c r="BK7" s="680"/>
      <c r="BL7" s="680"/>
      <c r="BM7" s="680"/>
      <c r="BN7" s="681"/>
      <c r="BO7" s="682">
        <v>48</v>
      </c>
      <c r="BP7" s="682"/>
      <c r="BQ7" s="682"/>
      <c r="BR7" s="682"/>
      <c r="BS7" s="683" t="s">
        <v>127</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694157</v>
      </c>
      <c r="CS7" s="680"/>
      <c r="CT7" s="680"/>
      <c r="CU7" s="680"/>
      <c r="CV7" s="680"/>
      <c r="CW7" s="680"/>
      <c r="CX7" s="680"/>
      <c r="CY7" s="681"/>
      <c r="CZ7" s="682">
        <v>20</v>
      </c>
      <c r="DA7" s="682"/>
      <c r="DB7" s="682"/>
      <c r="DC7" s="682"/>
      <c r="DD7" s="688">
        <v>26762</v>
      </c>
      <c r="DE7" s="680"/>
      <c r="DF7" s="680"/>
      <c r="DG7" s="680"/>
      <c r="DH7" s="680"/>
      <c r="DI7" s="680"/>
      <c r="DJ7" s="680"/>
      <c r="DK7" s="680"/>
      <c r="DL7" s="680"/>
      <c r="DM7" s="680"/>
      <c r="DN7" s="680"/>
      <c r="DO7" s="680"/>
      <c r="DP7" s="681"/>
      <c r="DQ7" s="688">
        <v>618136</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2085</v>
      </c>
      <c r="S8" s="680"/>
      <c r="T8" s="680"/>
      <c r="U8" s="680"/>
      <c r="V8" s="680"/>
      <c r="W8" s="680"/>
      <c r="X8" s="680"/>
      <c r="Y8" s="681"/>
      <c r="Z8" s="682">
        <v>0.1</v>
      </c>
      <c r="AA8" s="682"/>
      <c r="AB8" s="682"/>
      <c r="AC8" s="682"/>
      <c r="AD8" s="683">
        <v>2085</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11226</v>
      </c>
      <c r="BH8" s="680"/>
      <c r="BI8" s="680"/>
      <c r="BJ8" s="680"/>
      <c r="BK8" s="680"/>
      <c r="BL8" s="680"/>
      <c r="BM8" s="680"/>
      <c r="BN8" s="681"/>
      <c r="BO8" s="682">
        <v>2.1</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865716</v>
      </c>
      <c r="CS8" s="680"/>
      <c r="CT8" s="680"/>
      <c r="CU8" s="680"/>
      <c r="CV8" s="680"/>
      <c r="CW8" s="680"/>
      <c r="CX8" s="680"/>
      <c r="CY8" s="681"/>
      <c r="CZ8" s="682">
        <v>24.9</v>
      </c>
      <c r="DA8" s="682"/>
      <c r="DB8" s="682"/>
      <c r="DC8" s="682"/>
      <c r="DD8" s="688">
        <v>4025</v>
      </c>
      <c r="DE8" s="680"/>
      <c r="DF8" s="680"/>
      <c r="DG8" s="680"/>
      <c r="DH8" s="680"/>
      <c r="DI8" s="680"/>
      <c r="DJ8" s="680"/>
      <c r="DK8" s="680"/>
      <c r="DL8" s="680"/>
      <c r="DM8" s="680"/>
      <c r="DN8" s="680"/>
      <c r="DO8" s="680"/>
      <c r="DP8" s="681"/>
      <c r="DQ8" s="688">
        <v>508491</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1754</v>
      </c>
      <c r="S9" s="680"/>
      <c r="T9" s="680"/>
      <c r="U9" s="680"/>
      <c r="V9" s="680"/>
      <c r="W9" s="680"/>
      <c r="X9" s="680"/>
      <c r="Y9" s="681"/>
      <c r="Z9" s="682">
        <v>0</v>
      </c>
      <c r="AA9" s="682"/>
      <c r="AB9" s="682"/>
      <c r="AC9" s="682"/>
      <c r="AD9" s="683">
        <v>1754</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225896</v>
      </c>
      <c r="BH9" s="680"/>
      <c r="BI9" s="680"/>
      <c r="BJ9" s="680"/>
      <c r="BK9" s="680"/>
      <c r="BL9" s="680"/>
      <c r="BM9" s="680"/>
      <c r="BN9" s="681"/>
      <c r="BO9" s="682">
        <v>42.5</v>
      </c>
      <c r="BP9" s="682"/>
      <c r="BQ9" s="682"/>
      <c r="BR9" s="682"/>
      <c r="BS9" s="688" t="s">
        <v>227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148839</v>
      </c>
      <c r="CS9" s="680"/>
      <c r="CT9" s="680"/>
      <c r="CU9" s="680"/>
      <c r="CV9" s="680"/>
      <c r="CW9" s="680"/>
      <c r="CX9" s="680"/>
      <c r="CY9" s="681"/>
      <c r="CZ9" s="682">
        <v>4.3</v>
      </c>
      <c r="DA9" s="682"/>
      <c r="DB9" s="682"/>
      <c r="DC9" s="682"/>
      <c r="DD9" s="688">
        <v>5501</v>
      </c>
      <c r="DE9" s="680"/>
      <c r="DF9" s="680"/>
      <c r="DG9" s="680"/>
      <c r="DH9" s="680"/>
      <c r="DI9" s="680"/>
      <c r="DJ9" s="680"/>
      <c r="DK9" s="680"/>
      <c r="DL9" s="680"/>
      <c r="DM9" s="680"/>
      <c r="DN9" s="680"/>
      <c r="DO9" s="680"/>
      <c r="DP9" s="681"/>
      <c r="DQ9" s="688">
        <v>124361</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136</v>
      </c>
      <c r="S10" s="680"/>
      <c r="T10" s="680"/>
      <c r="U10" s="680"/>
      <c r="V10" s="680"/>
      <c r="W10" s="680"/>
      <c r="X10" s="680"/>
      <c r="Y10" s="681"/>
      <c r="Z10" s="682" t="s">
        <v>127</v>
      </c>
      <c r="AA10" s="682"/>
      <c r="AB10" s="682"/>
      <c r="AC10" s="682"/>
      <c r="AD10" s="683" t="s">
        <v>136</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9151</v>
      </c>
      <c r="BH10" s="680"/>
      <c r="BI10" s="680"/>
      <c r="BJ10" s="680"/>
      <c r="BK10" s="680"/>
      <c r="BL10" s="680"/>
      <c r="BM10" s="680"/>
      <c r="BN10" s="681"/>
      <c r="BO10" s="682">
        <v>1.7</v>
      </c>
      <c r="BP10" s="682"/>
      <c r="BQ10" s="682"/>
      <c r="BR10" s="682"/>
      <c r="BS10" s="688" t="s">
        <v>227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127</v>
      </c>
      <c r="DA10" s="682"/>
      <c r="DB10" s="682"/>
      <c r="DC10" s="682"/>
      <c r="DD10" s="688" t="s">
        <v>127</v>
      </c>
      <c r="DE10" s="680"/>
      <c r="DF10" s="680"/>
      <c r="DG10" s="680"/>
      <c r="DH10" s="680"/>
      <c r="DI10" s="680"/>
      <c r="DJ10" s="680"/>
      <c r="DK10" s="680"/>
      <c r="DL10" s="680"/>
      <c r="DM10" s="680"/>
      <c r="DN10" s="680"/>
      <c r="DO10" s="680"/>
      <c r="DP10" s="681"/>
      <c r="DQ10" s="688" t="s">
        <v>136</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9178</v>
      </c>
      <c r="BH11" s="680"/>
      <c r="BI11" s="680"/>
      <c r="BJ11" s="680"/>
      <c r="BK11" s="680"/>
      <c r="BL11" s="680"/>
      <c r="BM11" s="680"/>
      <c r="BN11" s="681"/>
      <c r="BO11" s="682">
        <v>1.7</v>
      </c>
      <c r="BP11" s="682"/>
      <c r="BQ11" s="682"/>
      <c r="BR11" s="682"/>
      <c r="BS11" s="688" t="s">
        <v>136</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125522</v>
      </c>
      <c r="CS11" s="680"/>
      <c r="CT11" s="680"/>
      <c r="CU11" s="680"/>
      <c r="CV11" s="680"/>
      <c r="CW11" s="680"/>
      <c r="CX11" s="680"/>
      <c r="CY11" s="681"/>
      <c r="CZ11" s="682">
        <v>3.6</v>
      </c>
      <c r="DA11" s="682"/>
      <c r="DB11" s="682"/>
      <c r="DC11" s="682"/>
      <c r="DD11" s="688">
        <v>13146</v>
      </c>
      <c r="DE11" s="680"/>
      <c r="DF11" s="680"/>
      <c r="DG11" s="680"/>
      <c r="DH11" s="680"/>
      <c r="DI11" s="680"/>
      <c r="DJ11" s="680"/>
      <c r="DK11" s="680"/>
      <c r="DL11" s="680"/>
      <c r="DM11" s="680"/>
      <c r="DN11" s="680"/>
      <c r="DO11" s="680"/>
      <c r="DP11" s="681"/>
      <c r="DQ11" s="688">
        <v>81476</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116458</v>
      </c>
      <c r="S12" s="680"/>
      <c r="T12" s="680"/>
      <c r="U12" s="680"/>
      <c r="V12" s="680"/>
      <c r="W12" s="680"/>
      <c r="X12" s="680"/>
      <c r="Y12" s="681"/>
      <c r="Z12" s="682">
        <v>3.1</v>
      </c>
      <c r="AA12" s="682"/>
      <c r="AB12" s="682"/>
      <c r="AC12" s="682"/>
      <c r="AD12" s="683">
        <v>116458</v>
      </c>
      <c r="AE12" s="683"/>
      <c r="AF12" s="683"/>
      <c r="AG12" s="683"/>
      <c r="AH12" s="683"/>
      <c r="AI12" s="683"/>
      <c r="AJ12" s="683"/>
      <c r="AK12" s="683"/>
      <c r="AL12" s="684">
        <v>5</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225137</v>
      </c>
      <c r="BH12" s="680"/>
      <c r="BI12" s="680"/>
      <c r="BJ12" s="680"/>
      <c r="BK12" s="680"/>
      <c r="BL12" s="680"/>
      <c r="BM12" s="680"/>
      <c r="BN12" s="681"/>
      <c r="BO12" s="682">
        <v>42.3</v>
      </c>
      <c r="BP12" s="682"/>
      <c r="BQ12" s="682"/>
      <c r="BR12" s="682"/>
      <c r="BS12" s="688" t="s">
        <v>244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36365</v>
      </c>
      <c r="CS12" s="680"/>
      <c r="CT12" s="680"/>
      <c r="CU12" s="680"/>
      <c r="CV12" s="680"/>
      <c r="CW12" s="680"/>
      <c r="CX12" s="680"/>
      <c r="CY12" s="681"/>
      <c r="CZ12" s="682">
        <v>1</v>
      </c>
      <c r="DA12" s="682"/>
      <c r="DB12" s="682"/>
      <c r="DC12" s="682"/>
      <c r="DD12" s="688" t="s">
        <v>127</v>
      </c>
      <c r="DE12" s="680"/>
      <c r="DF12" s="680"/>
      <c r="DG12" s="680"/>
      <c r="DH12" s="680"/>
      <c r="DI12" s="680"/>
      <c r="DJ12" s="680"/>
      <c r="DK12" s="680"/>
      <c r="DL12" s="680"/>
      <c r="DM12" s="680"/>
      <c r="DN12" s="680"/>
      <c r="DO12" s="680"/>
      <c r="DP12" s="681"/>
      <c r="DQ12" s="688">
        <v>36265</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136</v>
      </c>
      <c r="AE13" s="683"/>
      <c r="AF13" s="683"/>
      <c r="AG13" s="683"/>
      <c r="AH13" s="683"/>
      <c r="AI13" s="683"/>
      <c r="AJ13" s="683"/>
      <c r="AK13" s="683"/>
      <c r="AL13" s="684" t="s">
        <v>127</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224231</v>
      </c>
      <c r="BH13" s="680"/>
      <c r="BI13" s="680"/>
      <c r="BJ13" s="680"/>
      <c r="BK13" s="680"/>
      <c r="BL13" s="680"/>
      <c r="BM13" s="680"/>
      <c r="BN13" s="681"/>
      <c r="BO13" s="682">
        <v>42.1</v>
      </c>
      <c r="BP13" s="682"/>
      <c r="BQ13" s="682"/>
      <c r="BR13" s="682"/>
      <c r="BS13" s="688" t="s">
        <v>136</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605643</v>
      </c>
      <c r="CS13" s="680"/>
      <c r="CT13" s="680"/>
      <c r="CU13" s="680"/>
      <c r="CV13" s="680"/>
      <c r="CW13" s="680"/>
      <c r="CX13" s="680"/>
      <c r="CY13" s="681"/>
      <c r="CZ13" s="682">
        <v>17.399999999999999</v>
      </c>
      <c r="DA13" s="682"/>
      <c r="DB13" s="682"/>
      <c r="DC13" s="682"/>
      <c r="DD13" s="688">
        <v>352401</v>
      </c>
      <c r="DE13" s="680"/>
      <c r="DF13" s="680"/>
      <c r="DG13" s="680"/>
      <c r="DH13" s="680"/>
      <c r="DI13" s="680"/>
      <c r="DJ13" s="680"/>
      <c r="DK13" s="680"/>
      <c r="DL13" s="680"/>
      <c r="DM13" s="680"/>
      <c r="DN13" s="680"/>
      <c r="DO13" s="680"/>
      <c r="DP13" s="681"/>
      <c r="DQ13" s="688">
        <v>383931</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244</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25306</v>
      </c>
      <c r="BH14" s="680"/>
      <c r="BI14" s="680"/>
      <c r="BJ14" s="680"/>
      <c r="BK14" s="680"/>
      <c r="BL14" s="680"/>
      <c r="BM14" s="680"/>
      <c r="BN14" s="681"/>
      <c r="BO14" s="682">
        <v>4.8</v>
      </c>
      <c r="BP14" s="682"/>
      <c r="BQ14" s="682"/>
      <c r="BR14" s="682"/>
      <c r="BS14" s="688" t="s">
        <v>244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156581</v>
      </c>
      <c r="CS14" s="680"/>
      <c r="CT14" s="680"/>
      <c r="CU14" s="680"/>
      <c r="CV14" s="680"/>
      <c r="CW14" s="680"/>
      <c r="CX14" s="680"/>
      <c r="CY14" s="681"/>
      <c r="CZ14" s="682">
        <v>4.5</v>
      </c>
      <c r="DA14" s="682"/>
      <c r="DB14" s="682"/>
      <c r="DC14" s="682"/>
      <c r="DD14" s="688">
        <v>10822</v>
      </c>
      <c r="DE14" s="680"/>
      <c r="DF14" s="680"/>
      <c r="DG14" s="680"/>
      <c r="DH14" s="680"/>
      <c r="DI14" s="680"/>
      <c r="DJ14" s="680"/>
      <c r="DK14" s="680"/>
      <c r="DL14" s="680"/>
      <c r="DM14" s="680"/>
      <c r="DN14" s="680"/>
      <c r="DO14" s="680"/>
      <c r="DP14" s="681"/>
      <c r="DQ14" s="688">
        <v>144095</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9126</v>
      </c>
      <c r="S15" s="680"/>
      <c r="T15" s="680"/>
      <c r="U15" s="680"/>
      <c r="V15" s="680"/>
      <c r="W15" s="680"/>
      <c r="X15" s="680"/>
      <c r="Y15" s="681"/>
      <c r="Z15" s="682">
        <v>0.2</v>
      </c>
      <c r="AA15" s="682"/>
      <c r="AB15" s="682"/>
      <c r="AC15" s="682"/>
      <c r="AD15" s="683">
        <v>9126</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26111</v>
      </c>
      <c r="BH15" s="680"/>
      <c r="BI15" s="680"/>
      <c r="BJ15" s="680"/>
      <c r="BK15" s="680"/>
      <c r="BL15" s="680"/>
      <c r="BM15" s="680"/>
      <c r="BN15" s="681"/>
      <c r="BO15" s="682">
        <v>4.9000000000000004</v>
      </c>
      <c r="BP15" s="682"/>
      <c r="BQ15" s="682"/>
      <c r="BR15" s="682"/>
      <c r="BS15" s="688" t="s">
        <v>244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490281</v>
      </c>
      <c r="CS15" s="680"/>
      <c r="CT15" s="680"/>
      <c r="CU15" s="680"/>
      <c r="CV15" s="680"/>
      <c r="CW15" s="680"/>
      <c r="CX15" s="680"/>
      <c r="CY15" s="681"/>
      <c r="CZ15" s="682">
        <v>14.1</v>
      </c>
      <c r="DA15" s="682"/>
      <c r="DB15" s="682"/>
      <c r="DC15" s="682"/>
      <c r="DD15" s="688">
        <v>182990</v>
      </c>
      <c r="DE15" s="680"/>
      <c r="DF15" s="680"/>
      <c r="DG15" s="680"/>
      <c r="DH15" s="680"/>
      <c r="DI15" s="680"/>
      <c r="DJ15" s="680"/>
      <c r="DK15" s="680"/>
      <c r="DL15" s="680"/>
      <c r="DM15" s="680"/>
      <c r="DN15" s="680"/>
      <c r="DO15" s="680"/>
      <c r="DP15" s="681"/>
      <c r="DQ15" s="688">
        <v>357625</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227</v>
      </c>
      <c r="AA16" s="682"/>
      <c r="AB16" s="682"/>
      <c r="AC16" s="682"/>
      <c r="AD16" s="683" t="s">
        <v>127</v>
      </c>
      <c r="AE16" s="683"/>
      <c r="AF16" s="683"/>
      <c r="AG16" s="683"/>
      <c r="AH16" s="683"/>
      <c r="AI16" s="683"/>
      <c r="AJ16" s="683"/>
      <c r="AK16" s="683"/>
      <c r="AL16" s="684" t="s">
        <v>127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4065</v>
      </c>
      <c r="CS16" s="680"/>
      <c r="CT16" s="680"/>
      <c r="CU16" s="680"/>
      <c r="CV16" s="680"/>
      <c r="CW16" s="680"/>
      <c r="CX16" s="680"/>
      <c r="CY16" s="681"/>
      <c r="CZ16" s="682">
        <v>0.1</v>
      </c>
      <c r="DA16" s="682"/>
      <c r="DB16" s="682"/>
      <c r="DC16" s="682"/>
      <c r="DD16" s="688" t="s">
        <v>127</v>
      </c>
      <c r="DE16" s="680"/>
      <c r="DF16" s="680"/>
      <c r="DG16" s="680"/>
      <c r="DH16" s="680"/>
      <c r="DI16" s="680"/>
      <c r="DJ16" s="680"/>
      <c r="DK16" s="680"/>
      <c r="DL16" s="680"/>
      <c r="DM16" s="680"/>
      <c r="DN16" s="680"/>
      <c r="DO16" s="680"/>
      <c r="DP16" s="681"/>
      <c r="DQ16" s="688">
        <v>4065</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3703</v>
      </c>
      <c r="S17" s="680"/>
      <c r="T17" s="680"/>
      <c r="U17" s="680"/>
      <c r="V17" s="680"/>
      <c r="W17" s="680"/>
      <c r="X17" s="680"/>
      <c r="Y17" s="681"/>
      <c r="Z17" s="682">
        <v>0.1</v>
      </c>
      <c r="AA17" s="682"/>
      <c r="AB17" s="682"/>
      <c r="AC17" s="682"/>
      <c r="AD17" s="683">
        <v>3703</v>
      </c>
      <c r="AE17" s="683"/>
      <c r="AF17" s="683"/>
      <c r="AG17" s="683"/>
      <c r="AH17" s="683"/>
      <c r="AI17" s="683"/>
      <c r="AJ17" s="683"/>
      <c r="AK17" s="683"/>
      <c r="AL17" s="684">
        <v>0.2</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136</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295012</v>
      </c>
      <c r="CS17" s="680"/>
      <c r="CT17" s="680"/>
      <c r="CU17" s="680"/>
      <c r="CV17" s="680"/>
      <c r="CW17" s="680"/>
      <c r="CX17" s="680"/>
      <c r="CY17" s="681"/>
      <c r="CZ17" s="682">
        <v>8.5</v>
      </c>
      <c r="DA17" s="682"/>
      <c r="DB17" s="682"/>
      <c r="DC17" s="682"/>
      <c r="DD17" s="688" t="s">
        <v>136</v>
      </c>
      <c r="DE17" s="680"/>
      <c r="DF17" s="680"/>
      <c r="DG17" s="680"/>
      <c r="DH17" s="680"/>
      <c r="DI17" s="680"/>
      <c r="DJ17" s="680"/>
      <c r="DK17" s="680"/>
      <c r="DL17" s="680"/>
      <c r="DM17" s="680"/>
      <c r="DN17" s="680"/>
      <c r="DO17" s="680"/>
      <c r="DP17" s="681"/>
      <c r="DQ17" s="688">
        <v>295012</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1753190</v>
      </c>
      <c r="S18" s="680"/>
      <c r="T18" s="680"/>
      <c r="U18" s="680"/>
      <c r="V18" s="680"/>
      <c r="W18" s="680"/>
      <c r="X18" s="680"/>
      <c r="Y18" s="681"/>
      <c r="Z18" s="682">
        <v>47.3</v>
      </c>
      <c r="AA18" s="682"/>
      <c r="AB18" s="682"/>
      <c r="AC18" s="682"/>
      <c r="AD18" s="683">
        <v>1620651</v>
      </c>
      <c r="AE18" s="683"/>
      <c r="AF18" s="683"/>
      <c r="AG18" s="683"/>
      <c r="AH18" s="683"/>
      <c r="AI18" s="683"/>
      <c r="AJ18" s="683"/>
      <c r="AK18" s="683"/>
      <c r="AL18" s="684">
        <v>69.7</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136</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1620651</v>
      </c>
      <c r="S19" s="680"/>
      <c r="T19" s="680"/>
      <c r="U19" s="680"/>
      <c r="V19" s="680"/>
      <c r="W19" s="680"/>
      <c r="X19" s="680"/>
      <c r="Y19" s="681"/>
      <c r="Z19" s="682">
        <v>43.7</v>
      </c>
      <c r="AA19" s="682"/>
      <c r="AB19" s="682"/>
      <c r="AC19" s="682"/>
      <c r="AD19" s="683">
        <v>1620651</v>
      </c>
      <c r="AE19" s="683"/>
      <c r="AF19" s="683"/>
      <c r="AG19" s="683"/>
      <c r="AH19" s="683"/>
      <c r="AI19" s="683"/>
      <c r="AJ19" s="683"/>
      <c r="AK19" s="683"/>
      <c r="AL19" s="684">
        <v>69.7</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227</v>
      </c>
      <c r="BP19" s="682"/>
      <c r="BQ19" s="682"/>
      <c r="BR19" s="682"/>
      <c r="BS19" s="688" t="s">
        <v>244</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227</v>
      </c>
      <c r="DA19" s="682"/>
      <c r="DB19" s="682"/>
      <c r="DC19" s="682"/>
      <c r="DD19" s="688" t="s">
        <v>136</v>
      </c>
      <c r="DE19" s="680"/>
      <c r="DF19" s="680"/>
      <c r="DG19" s="680"/>
      <c r="DH19" s="680"/>
      <c r="DI19" s="680"/>
      <c r="DJ19" s="680"/>
      <c r="DK19" s="680"/>
      <c r="DL19" s="680"/>
      <c r="DM19" s="680"/>
      <c r="DN19" s="680"/>
      <c r="DO19" s="680"/>
      <c r="DP19" s="681"/>
      <c r="DQ19" s="688" t="s">
        <v>227</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132539</v>
      </c>
      <c r="S20" s="680"/>
      <c r="T20" s="680"/>
      <c r="U20" s="680"/>
      <c r="V20" s="680"/>
      <c r="W20" s="680"/>
      <c r="X20" s="680"/>
      <c r="Y20" s="681"/>
      <c r="Z20" s="682">
        <v>3.6</v>
      </c>
      <c r="AA20" s="682"/>
      <c r="AB20" s="682"/>
      <c r="AC20" s="682"/>
      <c r="AD20" s="683" t="s">
        <v>127</v>
      </c>
      <c r="AE20" s="683"/>
      <c r="AF20" s="683"/>
      <c r="AG20" s="683"/>
      <c r="AH20" s="683"/>
      <c r="AI20" s="683"/>
      <c r="AJ20" s="683"/>
      <c r="AK20" s="683"/>
      <c r="AL20" s="684" t="s">
        <v>136</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3475479</v>
      </c>
      <c r="CS20" s="680"/>
      <c r="CT20" s="680"/>
      <c r="CU20" s="680"/>
      <c r="CV20" s="680"/>
      <c r="CW20" s="680"/>
      <c r="CX20" s="680"/>
      <c r="CY20" s="681"/>
      <c r="CZ20" s="682">
        <v>100</v>
      </c>
      <c r="DA20" s="682"/>
      <c r="DB20" s="682"/>
      <c r="DC20" s="682"/>
      <c r="DD20" s="688">
        <v>595647</v>
      </c>
      <c r="DE20" s="680"/>
      <c r="DF20" s="680"/>
      <c r="DG20" s="680"/>
      <c r="DH20" s="680"/>
      <c r="DI20" s="680"/>
      <c r="DJ20" s="680"/>
      <c r="DK20" s="680"/>
      <c r="DL20" s="680"/>
      <c r="DM20" s="680"/>
      <c r="DN20" s="680"/>
      <c r="DO20" s="680"/>
      <c r="DP20" s="681"/>
      <c r="DQ20" s="688">
        <v>2606755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136</v>
      </c>
      <c r="AE21" s="683"/>
      <c r="AF21" s="683"/>
      <c r="AG21" s="683"/>
      <c r="AH21" s="683"/>
      <c r="AI21" s="683"/>
      <c r="AJ21" s="683"/>
      <c r="AK21" s="683"/>
      <c r="AL21" s="684" t="s">
        <v>136</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2458141</v>
      </c>
      <c r="S22" s="680"/>
      <c r="T22" s="680"/>
      <c r="U22" s="680"/>
      <c r="V22" s="680"/>
      <c r="W22" s="680"/>
      <c r="X22" s="680"/>
      <c r="Y22" s="681"/>
      <c r="Z22" s="682">
        <v>66.3</v>
      </c>
      <c r="AA22" s="682"/>
      <c r="AB22" s="682"/>
      <c r="AC22" s="682"/>
      <c r="AD22" s="683">
        <v>2325602</v>
      </c>
      <c r="AE22" s="683"/>
      <c r="AF22" s="683"/>
      <c r="AG22" s="683"/>
      <c r="AH22" s="683"/>
      <c r="AI22" s="683"/>
      <c r="AJ22" s="683"/>
      <c r="AK22" s="683"/>
      <c r="AL22" s="684">
        <v>100</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136</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479</v>
      </c>
      <c r="S23" s="680"/>
      <c r="T23" s="680"/>
      <c r="U23" s="680"/>
      <c r="V23" s="680"/>
      <c r="W23" s="680"/>
      <c r="X23" s="680"/>
      <c r="Y23" s="681"/>
      <c r="Z23" s="682">
        <v>0</v>
      </c>
      <c r="AA23" s="682"/>
      <c r="AB23" s="682"/>
      <c r="AC23" s="682"/>
      <c r="AD23" s="683">
        <v>479</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136</v>
      </c>
      <c r="BP23" s="682"/>
      <c r="BQ23" s="682"/>
      <c r="BR23" s="682"/>
      <c r="BS23" s="688" t="s">
        <v>127</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50753</v>
      </c>
      <c r="S24" s="680"/>
      <c r="T24" s="680"/>
      <c r="U24" s="680"/>
      <c r="V24" s="680"/>
      <c r="W24" s="680"/>
      <c r="X24" s="680"/>
      <c r="Y24" s="681"/>
      <c r="Z24" s="682">
        <v>1.4</v>
      </c>
      <c r="AA24" s="682"/>
      <c r="AB24" s="682"/>
      <c r="AC24" s="682"/>
      <c r="AD24" s="683" t="s">
        <v>127</v>
      </c>
      <c r="AE24" s="683"/>
      <c r="AF24" s="683"/>
      <c r="AG24" s="683"/>
      <c r="AH24" s="683"/>
      <c r="AI24" s="683"/>
      <c r="AJ24" s="683"/>
      <c r="AK24" s="683"/>
      <c r="AL24" s="684" t="s">
        <v>127</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1342242</v>
      </c>
      <c r="CS24" s="669"/>
      <c r="CT24" s="669"/>
      <c r="CU24" s="669"/>
      <c r="CV24" s="669"/>
      <c r="CW24" s="669"/>
      <c r="CX24" s="669"/>
      <c r="CY24" s="670"/>
      <c r="CZ24" s="673">
        <v>38.6</v>
      </c>
      <c r="DA24" s="674"/>
      <c r="DB24" s="674"/>
      <c r="DC24" s="693"/>
      <c r="DD24" s="712">
        <v>1014392</v>
      </c>
      <c r="DE24" s="669"/>
      <c r="DF24" s="669"/>
      <c r="DG24" s="669"/>
      <c r="DH24" s="669"/>
      <c r="DI24" s="669"/>
      <c r="DJ24" s="669"/>
      <c r="DK24" s="670"/>
      <c r="DL24" s="712">
        <v>1002018</v>
      </c>
      <c r="DM24" s="669"/>
      <c r="DN24" s="669"/>
      <c r="DO24" s="669"/>
      <c r="DP24" s="669"/>
      <c r="DQ24" s="669"/>
      <c r="DR24" s="669"/>
      <c r="DS24" s="669"/>
      <c r="DT24" s="669"/>
      <c r="DU24" s="669"/>
      <c r="DV24" s="670"/>
      <c r="DW24" s="673">
        <v>43.1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56948</v>
      </c>
      <c r="S25" s="680"/>
      <c r="T25" s="680"/>
      <c r="U25" s="680"/>
      <c r="V25" s="680"/>
      <c r="W25" s="680"/>
      <c r="X25" s="680"/>
      <c r="Y25" s="681"/>
      <c r="Z25" s="682">
        <v>1.5</v>
      </c>
      <c r="AA25" s="682"/>
      <c r="AB25" s="682"/>
      <c r="AC25" s="682"/>
      <c r="AD25" s="683" t="s">
        <v>227</v>
      </c>
      <c r="AE25" s="683"/>
      <c r="AF25" s="683"/>
      <c r="AG25" s="683"/>
      <c r="AH25" s="683"/>
      <c r="AI25" s="683"/>
      <c r="AJ25" s="683"/>
      <c r="AK25" s="683"/>
      <c r="AL25" s="684" t="s">
        <v>127</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136</v>
      </c>
      <c r="BH25" s="680"/>
      <c r="BI25" s="680"/>
      <c r="BJ25" s="680"/>
      <c r="BK25" s="680"/>
      <c r="BL25" s="680"/>
      <c r="BM25" s="680"/>
      <c r="BN25" s="681"/>
      <c r="BO25" s="682" t="s">
        <v>227</v>
      </c>
      <c r="BP25" s="682"/>
      <c r="BQ25" s="682"/>
      <c r="BR25" s="682"/>
      <c r="BS25" s="688" t="s">
        <v>136</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665451</v>
      </c>
      <c r="CS25" s="715"/>
      <c r="CT25" s="715"/>
      <c r="CU25" s="715"/>
      <c r="CV25" s="715"/>
      <c r="CW25" s="715"/>
      <c r="CX25" s="715"/>
      <c r="CY25" s="716"/>
      <c r="CZ25" s="684">
        <v>19.100000000000001</v>
      </c>
      <c r="DA25" s="713"/>
      <c r="DB25" s="713"/>
      <c r="DC25" s="717"/>
      <c r="DD25" s="688">
        <v>605012</v>
      </c>
      <c r="DE25" s="715"/>
      <c r="DF25" s="715"/>
      <c r="DG25" s="715"/>
      <c r="DH25" s="715"/>
      <c r="DI25" s="715"/>
      <c r="DJ25" s="715"/>
      <c r="DK25" s="716"/>
      <c r="DL25" s="688">
        <v>592688</v>
      </c>
      <c r="DM25" s="715"/>
      <c r="DN25" s="715"/>
      <c r="DO25" s="715"/>
      <c r="DP25" s="715"/>
      <c r="DQ25" s="715"/>
      <c r="DR25" s="715"/>
      <c r="DS25" s="715"/>
      <c r="DT25" s="715"/>
      <c r="DU25" s="715"/>
      <c r="DV25" s="716"/>
      <c r="DW25" s="684">
        <v>25.5</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10662</v>
      </c>
      <c r="S26" s="680"/>
      <c r="T26" s="680"/>
      <c r="U26" s="680"/>
      <c r="V26" s="680"/>
      <c r="W26" s="680"/>
      <c r="X26" s="680"/>
      <c r="Y26" s="681"/>
      <c r="Z26" s="682">
        <v>0.3</v>
      </c>
      <c r="AA26" s="682"/>
      <c r="AB26" s="682"/>
      <c r="AC26" s="682"/>
      <c r="AD26" s="683" t="s">
        <v>244</v>
      </c>
      <c r="AE26" s="683"/>
      <c r="AF26" s="683"/>
      <c r="AG26" s="683"/>
      <c r="AH26" s="683"/>
      <c r="AI26" s="683"/>
      <c r="AJ26" s="683"/>
      <c r="AK26" s="683"/>
      <c r="AL26" s="684" t="s">
        <v>127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321194</v>
      </c>
      <c r="CS26" s="680"/>
      <c r="CT26" s="680"/>
      <c r="CU26" s="680"/>
      <c r="CV26" s="680"/>
      <c r="CW26" s="680"/>
      <c r="CX26" s="680"/>
      <c r="CY26" s="681"/>
      <c r="CZ26" s="684">
        <v>9.1999999999999993</v>
      </c>
      <c r="DA26" s="713"/>
      <c r="DB26" s="713"/>
      <c r="DC26" s="717"/>
      <c r="DD26" s="688">
        <v>272982</v>
      </c>
      <c r="DE26" s="680"/>
      <c r="DF26" s="680"/>
      <c r="DG26" s="680"/>
      <c r="DH26" s="680"/>
      <c r="DI26" s="680"/>
      <c r="DJ26" s="680"/>
      <c r="DK26" s="681"/>
      <c r="DL26" s="688" t="s">
        <v>127</v>
      </c>
      <c r="DM26" s="680"/>
      <c r="DN26" s="680"/>
      <c r="DO26" s="680"/>
      <c r="DP26" s="680"/>
      <c r="DQ26" s="680"/>
      <c r="DR26" s="680"/>
      <c r="DS26" s="680"/>
      <c r="DT26" s="680"/>
      <c r="DU26" s="680"/>
      <c r="DV26" s="681"/>
      <c r="DW26" s="684" t="s">
        <v>227</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247054</v>
      </c>
      <c r="S27" s="680"/>
      <c r="T27" s="680"/>
      <c r="U27" s="680"/>
      <c r="V27" s="680"/>
      <c r="W27" s="680"/>
      <c r="X27" s="680"/>
      <c r="Y27" s="681"/>
      <c r="Z27" s="682">
        <v>6.7</v>
      </c>
      <c r="AA27" s="682"/>
      <c r="AB27" s="682"/>
      <c r="AC27" s="682"/>
      <c r="AD27" s="683" t="s">
        <v>244</v>
      </c>
      <c r="AE27" s="683"/>
      <c r="AF27" s="683"/>
      <c r="AG27" s="683"/>
      <c r="AH27" s="683"/>
      <c r="AI27" s="683"/>
      <c r="AJ27" s="683"/>
      <c r="AK27" s="683"/>
      <c r="AL27" s="684" t="s">
        <v>136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532005</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381779</v>
      </c>
      <c r="CS27" s="715"/>
      <c r="CT27" s="715"/>
      <c r="CU27" s="715"/>
      <c r="CV27" s="715"/>
      <c r="CW27" s="715"/>
      <c r="CX27" s="715"/>
      <c r="CY27" s="716"/>
      <c r="CZ27" s="684">
        <v>11</v>
      </c>
      <c r="DA27" s="713"/>
      <c r="DB27" s="713"/>
      <c r="DC27" s="717"/>
      <c r="DD27" s="688">
        <v>114368</v>
      </c>
      <c r="DE27" s="715"/>
      <c r="DF27" s="715"/>
      <c r="DG27" s="715"/>
      <c r="DH27" s="715"/>
      <c r="DI27" s="715"/>
      <c r="DJ27" s="715"/>
      <c r="DK27" s="716"/>
      <c r="DL27" s="688">
        <v>114318</v>
      </c>
      <c r="DM27" s="715"/>
      <c r="DN27" s="715"/>
      <c r="DO27" s="715"/>
      <c r="DP27" s="715"/>
      <c r="DQ27" s="715"/>
      <c r="DR27" s="715"/>
      <c r="DS27" s="715"/>
      <c r="DT27" s="715"/>
      <c r="DU27" s="715"/>
      <c r="DV27" s="716"/>
      <c r="DW27" s="684">
        <v>4.9000000000000004</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227</v>
      </c>
      <c r="S28" s="680"/>
      <c r="T28" s="680"/>
      <c r="U28" s="680"/>
      <c r="V28" s="680"/>
      <c r="W28" s="680"/>
      <c r="X28" s="680"/>
      <c r="Y28" s="681"/>
      <c r="Z28" s="682" t="s">
        <v>136</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295012</v>
      </c>
      <c r="CS28" s="680"/>
      <c r="CT28" s="680"/>
      <c r="CU28" s="680"/>
      <c r="CV28" s="680"/>
      <c r="CW28" s="680"/>
      <c r="CX28" s="680"/>
      <c r="CY28" s="681"/>
      <c r="CZ28" s="684">
        <v>8.5</v>
      </c>
      <c r="DA28" s="713"/>
      <c r="DB28" s="713"/>
      <c r="DC28" s="717"/>
      <c r="DD28" s="688">
        <v>295012</v>
      </c>
      <c r="DE28" s="680"/>
      <c r="DF28" s="680"/>
      <c r="DG28" s="680"/>
      <c r="DH28" s="680"/>
      <c r="DI28" s="680"/>
      <c r="DJ28" s="680"/>
      <c r="DK28" s="681"/>
      <c r="DL28" s="688">
        <v>295012</v>
      </c>
      <c r="DM28" s="680"/>
      <c r="DN28" s="680"/>
      <c r="DO28" s="680"/>
      <c r="DP28" s="680"/>
      <c r="DQ28" s="680"/>
      <c r="DR28" s="680"/>
      <c r="DS28" s="680"/>
      <c r="DT28" s="680"/>
      <c r="DU28" s="680"/>
      <c r="DV28" s="681"/>
      <c r="DW28" s="684">
        <v>12.7</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174380</v>
      </c>
      <c r="S29" s="680"/>
      <c r="T29" s="680"/>
      <c r="U29" s="680"/>
      <c r="V29" s="680"/>
      <c r="W29" s="680"/>
      <c r="X29" s="680"/>
      <c r="Y29" s="681"/>
      <c r="Z29" s="682">
        <v>4.7</v>
      </c>
      <c r="AA29" s="682"/>
      <c r="AB29" s="682"/>
      <c r="AC29" s="682"/>
      <c r="AD29" s="683" t="s">
        <v>136</v>
      </c>
      <c r="AE29" s="683"/>
      <c r="AF29" s="683"/>
      <c r="AG29" s="683"/>
      <c r="AH29" s="683"/>
      <c r="AI29" s="683"/>
      <c r="AJ29" s="683"/>
      <c r="AK29" s="683"/>
      <c r="AL29" s="684" t="s">
        <v>127</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295012</v>
      </c>
      <c r="CS29" s="715"/>
      <c r="CT29" s="715"/>
      <c r="CU29" s="715"/>
      <c r="CV29" s="715"/>
      <c r="CW29" s="715"/>
      <c r="CX29" s="715"/>
      <c r="CY29" s="716"/>
      <c r="CZ29" s="684">
        <v>8.5</v>
      </c>
      <c r="DA29" s="713"/>
      <c r="DB29" s="713"/>
      <c r="DC29" s="717"/>
      <c r="DD29" s="688">
        <v>295012</v>
      </c>
      <c r="DE29" s="715"/>
      <c r="DF29" s="715"/>
      <c r="DG29" s="715"/>
      <c r="DH29" s="715"/>
      <c r="DI29" s="715"/>
      <c r="DJ29" s="715"/>
      <c r="DK29" s="716"/>
      <c r="DL29" s="688">
        <v>295012</v>
      </c>
      <c r="DM29" s="715"/>
      <c r="DN29" s="715"/>
      <c r="DO29" s="715"/>
      <c r="DP29" s="715"/>
      <c r="DQ29" s="715"/>
      <c r="DR29" s="715"/>
      <c r="DS29" s="715"/>
      <c r="DT29" s="715"/>
      <c r="DU29" s="715"/>
      <c r="DV29" s="716"/>
      <c r="DW29" s="684">
        <v>12.7</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41393</v>
      </c>
      <c r="S30" s="680"/>
      <c r="T30" s="680"/>
      <c r="U30" s="680"/>
      <c r="V30" s="680"/>
      <c r="W30" s="680"/>
      <c r="X30" s="680"/>
      <c r="Y30" s="681"/>
      <c r="Z30" s="682">
        <v>1.1000000000000001</v>
      </c>
      <c r="AA30" s="682"/>
      <c r="AB30" s="682"/>
      <c r="AC30" s="682"/>
      <c r="AD30" s="683" t="s">
        <v>127</v>
      </c>
      <c r="AE30" s="683"/>
      <c r="AF30" s="683"/>
      <c r="AG30" s="683"/>
      <c r="AH30" s="683"/>
      <c r="AI30" s="683"/>
      <c r="AJ30" s="683"/>
      <c r="AK30" s="683"/>
      <c r="AL30" s="684" t="s">
        <v>127</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99.4</v>
      </c>
      <c r="BH30" s="740"/>
      <c r="BI30" s="740"/>
      <c r="BJ30" s="740"/>
      <c r="BK30" s="740"/>
      <c r="BL30" s="740"/>
      <c r="BM30" s="674">
        <v>98</v>
      </c>
      <c r="BN30" s="740"/>
      <c r="BO30" s="740"/>
      <c r="BP30" s="740"/>
      <c r="BQ30" s="741"/>
      <c r="BR30" s="739">
        <v>99.4</v>
      </c>
      <c r="BS30" s="740"/>
      <c r="BT30" s="740"/>
      <c r="BU30" s="740"/>
      <c r="BV30" s="740"/>
      <c r="BW30" s="740"/>
      <c r="BX30" s="674">
        <v>97.9</v>
      </c>
      <c r="BY30" s="740"/>
      <c r="BZ30" s="740"/>
      <c r="CA30" s="740"/>
      <c r="CB30" s="741"/>
      <c r="CD30" s="744"/>
      <c r="CE30" s="745"/>
      <c r="CF30" s="694" t="s">
        <v>311</v>
      </c>
      <c r="CG30" s="695"/>
      <c r="CH30" s="695"/>
      <c r="CI30" s="695"/>
      <c r="CJ30" s="695"/>
      <c r="CK30" s="695"/>
      <c r="CL30" s="695"/>
      <c r="CM30" s="695"/>
      <c r="CN30" s="695"/>
      <c r="CO30" s="695"/>
      <c r="CP30" s="695"/>
      <c r="CQ30" s="696"/>
      <c r="CR30" s="679">
        <v>283869</v>
      </c>
      <c r="CS30" s="680"/>
      <c r="CT30" s="680"/>
      <c r="CU30" s="680"/>
      <c r="CV30" s="680"/>
      <c r="CW30" s="680"/>
      <c r="CX30" s="680"/>
      <c r="CY30" s="681"/>
      <c r="CZ30" s="684">
        <v>8.1999999999999993</v>
      </c>
      <c r="DA30" s="713"/>
      <c r="DB30" s="713"/>
      <c r="DC30" s="717"/>
      <c r="DD30" s="688">
        <v>283869</v>
      </c>
      <c r="DE30" s="680"/>
      <c r="DF30" s="680"/>
      <c r="DG30" s="680"/>
      <c r="DH30" s="680"/>
      <c r="DI30" s="680"/>
      <c r="DJ30" s="680"/>
      <c r="DK30" s="681"/>
      <c r="DL30" s="688">
        <v>283869</v>
      </c>
      <c r="DM30" s="680"/>
      <c r="DN30" s="680"/>
      <c r="DO30" s="680"/>
      <c r="DP30" s="680"/>
      <c r="DQ30" s="680"/>
      <c r="DR30" s="680"/>
      <c r="DS30" s="680"/>
      <c r="DT30" s="680"/>
      <c r="DU30" s="680"/>
      <c r="DV30" s="681"/>
      <c r="DW30" s="684">
        <v>12.2</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170871</v>
      </c>
      <c r="S31" s="680"/>
      <c r="T31" s="680"/>
      <c r="U31" s="680"/>
      <c r="V31" s="680"/>
      <c r="W31" s="680"/>
      <c r="X31" s="680"/>
      <c r="Y31" s="681"/>
      <c r="Z31" s="682">
        <v>4.5999999999999996</v>
      </c>
      <c r="AA31" s="682"/>
      <c r="AB31" s="682"/>
      <c r="AC31" s="682"/>
      <c r="AD31" s="683" t="s">
        <v>136</v>
      </c>
      <c r="AE31" s="683"/>
      <c r="AF31" s="683"/>
      <c r="AG31" s="683"/>
      <c r="AH31" s="683"/>
      <c r="AI31" s="683"/>
      <c r="AJ31" s="683"/>
      <c r="AK31" s="683"/>
      <c r="AL31" s="684" t="s">
        <v>244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99.7</v>
      </c>
      <c r="BH31" s="715"/>
      <c r="BI31" s="715"/>
      <c r="BJ31" s="715"/>
      <c r="BK31" s="715"/>
      <c r="BL31" s="715"/>
      <c r="BM31" s="685">
        <v>99</v>
      </c>
      <c r="BN31" s="737"/>
      <c r="BO31" s="737"/>
      <c r="BP31" s="737"/>
      <c r="BQ31" s="738"/>
      <c r="BR31" s="736">
        <v>99.6</v>
      </c>
      <c r="BS31" s="715"/>
      <c r="BT31" s="715"/>
      <c r="BU31" s="715"/>
      <c r="BV31" s="715"/>
      <c r="BW31" s="715"/>
      <c r="BX31" s="685">
        <v>98.7</v>
      </c>
      <c r="BY31" s="737"/>
      <c r="BZ31" s="737"/>
      <c r="CA31" s="737"/>
      <c r="CB31" s="738"/>
      <c r="CD31" s="744"/>
      <c r="CE31" s="745"/>
      <c r="CF31" s="694" t="s">
        <v>315</v>
      </c>
      <c r="CG31" s="695"/>
      <c r="CH31" s="695"/>
      <c r="CI31" s="695"/>
      <c r="CJ31" s="695"/>
      <c r="CK31" s="695"/>
      <c r="CL31" s="695"/>
      <c r="CM31" s="695"/>
      <c r="CN31" s="695"/>
      <c r="CO31" s="695"/>
      <c r="CP31" s="695"/>
      <c r="CQ31" s="696"/>
      <c r="CR31" s="679">
        <v>11143</v>
      </c>
      <c r="CS31" s="715"/>
      <c r="CT31" s="715"/>
      <c r="CU31" s="715"/>
      <c r="CV31" s="715"/>
      <c r="CW31" s="715"/>
      <c r="CX31" s="715"/>
      <c r="CY31" s="716"/>
      <c r="CZ31" s="684">
        <v>0.3</v>
      </c>
      <c r="DA31" s="713"/>
      <c r="DB31" s="713"/>
      <c r="DC31" s="717"/>
      <c r="DD31" s="688">
        <v>11143</v>
      </c>
      <c r="DE31" s="715"/>
      <c r="DF31" s="715"/>
      <c r="DG31" s="715"/>
      <c r="DH31" s="715"/>
      <c r="DI31" s="715"/>
      <c r="DJ31" s="715"/>
      <c r="DK31" s="716"/>
      <c r="DL31" s="688">
        <v>11143</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83000</v>
      </c>
      <c r="S32" s="680"/>
      <c r="T32" s="680"/>
      <c r="U32" s="680"/>
      <c r="V32" s="680"/>
      <c r="W32" s="680"/>
      <c r="X32" s="680"/>
      <c r="Y32" s="681"/>
      <c r="Z32" s="682">
        <v>2.2000000000000002</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v>
      </c>
      <c r="BH32" s="749"/>
      <c r="BI32" s="749"/>
      <c r="BJ32" s="749"/>
      <c r="BK32" s="749"/>
      <c r="BL32" s="749"/>
      <c r="BM32" s="750">
        <v>96.6</v>
      </c>
      <c r="BN32" s="749"/>
      <c r="BO32" s="749"/>
      <c r="BP32" s="749"/>
      <c r="BQ32" s="751"/>
      <c r="BR32" s="748">
        <v>99.1</v>
      </c>
      <c r="BS32" s="749"/>
      <c r="BT32" s="749"/>
      <c r="BU32" s="749"/>
      <c r="BV32" s="749"/>
      <c r="BW32" s="749"/>
      <c r="BX32" s="750">
        <v>96.7</v>
      </c>
      <c r="BY32" s="749"/>
      <c r="BZ32" s="749"/>
      <c r="CA32" s="749"/>
      <c r="CB32" s="751"/>
      <c r="CD32" s="746"/>
      <c r="CE32" s="747"/>
      <c r="CF32" s="694" t="s">
        <v>318</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244</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139065</v>
      </c>
      <c r="S33" s="680"/>
      <c r="T33" s="680"/>
      <c r="U33" s="680"/>
      <c r="V33" s="680"/>
      <c r="W33" s="680"/>
      <c r="X33" s="680"/>
      <c r="Y33" s="681"/>
      <c r="Z33" s="682">
        <v>3.8</v>
      </c>
      <c r="AA33" s="682"/>
      <c r="AB33" s="682"/>
      <c r="AC33" s="682"/>
      <c r="AD33" s="683" t="s">
        <v>136</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1533525</v>
      </c>
      <c r="CS33" s="715"/>
      <c r="CT33" s="715"/>
      <c r="CU33" s="715"/>
      <c r="CV33" s="715"/>
      <c r="CW33" s="715"/>
      <c r="CX33" s="715"/>
      <c r="CY33" s="716"/>
      <c r="CZ33" s="684">
        <v>44.1</v>
      </c>
      <c r="DA33" s="713"/>
      <c r="DB33" s="713"/>
      <c r="DC33" s="717"/>
      <c r="DD33" s="688">
        <v>1324920</v>
      </c>
      <c r="DE33" s="715"/>
      <c r="DF33" s="715"/>
      <c r="DG33" s="715"/>
      <c r="DH33" s="715"/>
      <c r="DI33" s="715"/>
      <c r="DJ33" s="715"/>
      <c r="DK33" s="716"/>
      <c r="DL33" s="688">
        <v>926983</v>
      </c>
      <c r="DM33" s="715"/>
      <c r="DN33" s="715"/>
      <c r="DO33" s="715"/>
      <c r="DP33" s="715"/>
      <c r="DQ33" s="715"/>
      <c r="DR33" s="715"/>
      <c r="DS33" s="715"/>
      <c r="DT33" s="715"/>
      <c r="DU33" s="715"/>
      <c r="DV33" s="716"/>
      <c r="DW33" s="684">
        <v>39.799999999999997</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164620</v>
      </c>
      <c r="S34" s="680"/>
      <c r="T34" s="680"/>
      <c r="U34" s="680"/>
      <c r="V34" s="680"/>
      <c r="W34" s="680"/>
      <c r="X34" s="680"/>
      <c r="Y34" s="681"/>
      <c r="Z34" s="682">
        <v>4.4000000000000004</v>
      </c>
      <c r="AA34" s="682"/>
      <c r="AB34" s="682"/>
      <c r="AC34" s="682"/>
      <c r="AD34" s="683">
        <v>623</v>
      </c>
      <c r="AE34" s="683"/>
      <c r="AF34" s="683"/>
      <c r="AG34" s="683"/>
      <c r="AH34" s="683"/>
      <c r="AI34" s="683"/>
      <c r="AJ34" s="683"/>
      <c r="AK34" s="683"/>
      <c r="AL34" s="684">
        <v>0</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594907</v>
      </c>
      <c r="CS34" s="680"/>
      <c r="CT34" s="680"/>
      <c r="CU34" s="680"/>
      <c r="CV34" s="680"/>
      <c r="CW34" s="680"/>
      <c r="CX34" s="680"/>
      <c r="CY34" s="681"/>
      <c r="CZ34" s="684">
        <v>17.100000000000001</v>
      </c>
      <c r="DA34" s="713"/>
      <c r="DB34" s="713"/>
      <c r="DC34" s="717"/>
      <c r="DD34" s="688">
        <v>472685</v>
      </c>
      <c r="DE34" s="680"/>
      <c r="DF34" s="680"/>
      <c r="DG34" s="680"/>
      <c r="DH34" s="680"/>
      <c r="DI34" s="680"/>
      <c r="DJ34" s="680"/>
      <c r="DK34" s="681"/>
      <c r="DL34" s="688">
        <v>288850</v>
      </c>
      <c r="DM34" s="680"/>
      <c r="DN34" s="680"/>
      <c r="DO34" s="680"/>
      <c r="DP34" s="680"/>
      <c r="DQ34" s="680"/>
      <c r="DR34" s="680"/>
      <c r="DS34" s="680"/>
      <c r="DT34" s="680"/>
      <c r="DU34" s="680"/>
      <c r="DV34" s="681"/>
      <c r="DW34" s="684">
        <v>12.4</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110300</v>
      </c>
      <c r="S35" s="680"/>
      <c r="T35" s="680"/>
      <c r="U35" s="680"/>
      <c r="V35" s="680"/>
      <c r="W35" s="680"/>
      <c r="X35" s="680"/>
      <c r="Y35" s="681"/>
      <c r="Z35" s="682">
        <v>3</v>
      </c>
      <c r="AA35" s="682"/>
      <c r="AB35" s="682"/>
      <c r="AC35" s="682"/>
      <c r="AD35" s="683" t="s">
        <v>127</v>
      </c>
      <c r="AE35" s="683"/>
      <c r="AF35" s="683"/>
      <c r="AG35" s="683"/>
      <c r="AH35" s="683"/>
      <c r="AI35" s="683"/>
      <c r="AJ35" s="683"/>
      <c r="AK35" s="683"/>
      <c r="AL35" s="684" t="s">
        <v>127</v>
      </c>
      <c r="AM35" s="685"/>
      <c r="AN35" s="685"/>
      <c r="AO35" s="686"/>
      <c r="AP35" s="234"/>
      <c r="AQ35" s="752" t="s">
        <v>326</v>
      </c>
      <c r="AR35" s="753"/>
      <c r="AS35" s="753"/>
      <c r="AT35" s="753"/>
      <c r="AU35" s="753"/>
      <c r="AV35" s="753"/>
      <c r="AW35" s="753"/>
      <c r="AX35" s="753"/>
      <c r="AY35" s="754"/>
      <c r="AZ35" s="668">
        <v>457981</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16868</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25735</v>
      </c>
      <c r="CS35" s="715"/>
      <c r="CT35" s="715"/>
      <c r="CU35" s="715"/>
      <c r="CV35" s="715"/>
      <c r="CW35" s="715"/>
      <c r="CX35" s="715"/>
      <c r="CY35" s="716"/>
      <c r="CZ35" s="684">
        <v>0.7</v>
      </c>
      <c r="DA35" s="713"/>
      <c r="DB35" s="713"/>
      <c r="DC35" s="717"/>
      <c r="DD35" s="688">
        <v>25217</v>
      </c>
      <c r="DE35" s="715"/>
      <c r="DF35" s="715"/>
      <c r="DG35" s="715"/>
      <c r="DH35" s="715"/>
      <c r="DI35" s="715"/>
      <c r="DJ35" s="715"/>
      <c r="DK35" s="716"/>
      <c r="DL35" s="688">
        <v>25217</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227</v>
      </c>
      <c r="AA36" s="682"/>
      <c r="AB36" s="682"/>
      <c r="AC36" s="682"/>
      <c r="AD36" s="683" t="s">
        <v>136</v>
      </c>
      <c r="AE36" s="683"/>
      <c r="AF36" s="683"/>
      <c r="AG36" s="683"/>
      <c r="AH36" s="683"/>
      <c r="AI36" s="683"/>
      <c r="AJ36" s="683"/>
      <c r="AK36" s="683"/>
      <c r="AL36" s="684" t="s">
        <v>227</v>
      </c>
      <c r="AM36" s="685"/>
      <c r="AN36" s="685"/>
      <c r="AO36" s="686"/>
      <c r="AQ36" s="756" t="s">
        <v>330</v>
      </c>
      <c r="AR36" s="757"/>
      <c r="AS36" s="757"/>
      <c r="AT36" s="757"/>
      <c r="AU36" s="757"/>
      <c r="AV36" s="757"/>
      <c r="AW36" s="757"/>
      <c r="AX36" s="757"/>
      <c r="AY36" s="758"/>
      <c r="AZ36" s="679">
        <v>192000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14237</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308319</v>
      </c>
      <c r="CS36" s="680"/>
      <c r="CT36" s="680"/>
      <c r="CU36" s="680"/>
      <c r="CV36" s="680"/>
      <c r="CW36" s="680"/>
      <c r="CX36" s="680"/>
      <c r="CY36" s="681"/>
      <c r="CZ36" s="684">
        <v>8.9</v>
      </c>
      <c r="DA36" s="713"/>
      <c r="DB36" s="713"/>
      <c r="DC36" s="717"/>
      <c r="DD36" s="688">
        <v>274681</v>
      </c>
      <c r="DE36" s="680"/>
      <c r="DF36" s="680"/>
      <c r="DG36" s="680"/>
      <c r="DH36" s="680"/>
      <c r="DI36" s="680"/>
      <c r="DJ36" s="680"/>
      <c r="DK36" s="681"/>
      <c r="DL36" s="688">
        <v>216961</v>
      </c>
      <c r="DM36" s="680"/>
      <c r="DN36" s="680"/>
      <c r="DO36" s="680"/>
      <c r="DP36" s="680"/>
      <c r="DQ36" s="680"/>
      <c r="DR36" s="680"/>
      <c r="DS36" s="680"/>
      <c r="DT36" s="680"/>
      <c r="DU36" s="680"/>
      <c r="DV36" s="681"/>
      <c r="DW36" s="684">
        <v>9.3000000000000007</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t="s">
        <v>227</v>
      </c>
      <c r="S37" s="680"/>
      <c r="T37" s="680"/>
      <c r="U37" s="680"/>
      <c r="V37" s="680"/>
      <c r="W37" s="680"/>
      <c r="X37" s="680"/>
      <c r="Y37" s="681"/>
      <c r="Z37" s="682" t="s">
        <v>227</v>
      </c>
      <c r="AA37" s="682"/>
      <c r="AB37" s="682"/>
      <c r="AC37" s="682"/>
      <c r="AD37" s="683" t="s">
        <v>127</v>
      </c>
      <c r="AE37" s="683"/>
      <c r="AF37" s="683"/>
      <c r="AG37" s="683"/>
      <c r="AH37" s="683"/>
      <c r="AI37" s="683"/>
      <c r="AJ37" s="683"/>
      <c r="AK37" s="683"/>
      <c r="AL37" s="684" t="s">
        <v>127</v>
      </c>
      <c r="AM37" s="685"/>
      <c r="AN37" s="685"/>
      <c r="AO37" s="686"/>
      <c r="AQ37" s="756" t="s">
        <v>334</v>
      </c>
      <c r="AR37" s="757"/>
      <c r="AS37" s="757"/>
      <c r="AT37" s="757"/>
      <c r="AU37" s="757"/>
      <c r="AV37" s="757"/>
      <c r="AW37" s="757"/>
      <c r="AX37" s="757"/>
      <c r="AY37" s="758"/>
      <c r="AZ37" s="679">
        <v>14770</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781</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138757</v>
      </c>
      <c r="CS37" s="715"/>
      <c r="CT37" s="715"/>
      <c r="CU37" s="715"/>
      <c r="CV37" s="715"/>
      <c r="CW37" s="715"/>
      <c r="CX37" s="715"/>
      <c r="CY37" s="716"/>
      <c r="CZ37" s="684">
        <v>4</v>
      </c>
      <c r="DA37" s="713"/>
      <c r="DB37" s="713"/>
      <c r="DC37" s="717"/>
      <c r="DD37" s="688">
        <v>138163</v>
      </c>
      <c r="DE37" s="715"/>
      <c r="DF37" s="715"/>
      <c r="DG37" s="715"/>
      <c r="DH37" s="715"/>
      <c r="DI37" s="715"/>
      <c r="DJ37" s="715"/>
      <c r="DK37" s="716"/>
      <c r="DL37" s="688">
        <v>122727</v>
      </c>
      <c r="DM37" s="715"/>
      <c r="DN37" s="715"/>
      <c r="DO37" s="715"/>
      <c r="DP37" s="715"/>
      <c r="DQ37" s="715"/>
      <c r="DR37" s="715"/>
      <c r="DS37" s="715"/>
      <c r="DT37" s="715"/>
      <c r="DU37" s="715"/>
      <c r="DV37" s="716"/>
      <c r="DW37" s="684">
        <v>5.3</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3707666</v>
      </c>
      <c r="S38" s="760"/>
      <c r="T38" s="760"/>
      <c r="U38" s="760"/>
      <c r="V38" s="760"/>
      <c r="W38" s="760"/>
      <c r="X38" s="760"/>
      <c r="Y38" s="761"/>
      <c r="Z38" s="762">
        <v>100</v>
      </c>
      <c r="AA38" s="762"/>
      <c r="AB38" s="762"/>
      <c r="AC38" s="762"/>
      <c r="AD38" s="763">
        <v>2326704</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227</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1312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443211</v>
      </c>
      <c r="CS38" s="680"/>
      <c r="CT38" s="680"/>
      <c r="CU38" s="680"/>
      <c r="CV38" s="680"/>
      <c r="CW38" s="680"/>
      <c r="CX38" s="680"/>
      <c r="CY38" s="681"/>
      <c r="CZ38" s="684">
        <v>12.8</v>
      </c>
      <c r="DA38" s="713"/>
      <c r="DB38" s="713"/>
      <c r="DC38" s="717"/>
      <c r="DD38" s="688">
        <v>401073</v>
      </c>
      <c r="DE38" s="680"/>
      <c r="DF38" s="680"/>
      <c r="DG38" s="680"/>
      <c r="DH38" s="680"/>
      <c r="DI38" s="680"/>
      <c r="DJ38" s="680"/>
      <c r="DK38" s="681"/>
      <c r="DL38" s="688">
        <v>395955</v>
      </c>
      <c r="DM38" s="680"/>
      <c r="DN38" s="680"/>
      <c r="DO38" s="680"/>
      <c r="DP38" s="680"/>
      <c r="DQ38" s="680"/>
      <c r="DR38" s="680"/>
      <c r="DS38" s="680"/>
      <c r="DT38" s="680"/>
      <c r="DU38" s="680"/>
      <c r="DV38" s="681"/>
      <c r="DW38" s="684">
        <v>17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96</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142414</v>
      </c>
      <c r="CS39" s="715"/>
      <c r="CT39" s="715"/>
      <c r="CU39" s="715"/>
      <c r="CV39" s="715"/>
      <c r="CW39" s="715"/>
      <c r="CX39" s="715"/>
      <c r="CY39" s="716"/>
      <c r="CZ39" s="684">
        <v>4.0999999999999996</v>
      </c>
      <c r="DA39" s="713"/>
      <c r="DB39" s="713"/>
      <c r="DC39" s="717"/>
      <c r="DD39" s="688">
        <v>132325</v>
      </c>
      <c r="DE39" s="715"/>
      <c r="DF39" s="715"/>
      <c r="DG39" s="715"/>
      <c r="DH39" s="715"/>
      <c r="DI39" s="715"/>
      <c r="DJ39" s="715"/>
      <c r="DK39" s="716"/>
      <c r="DL39" s="688" t="s">
        <v>227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41443</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18939</v>
      </c>
      <c r="CS40" s="680"/>
      <c r="CT40" s="680"/>
      <c r="CU40" s="680"/>
      <c r="CV40" s="680"/>
      <c r="CW40" s="680"/>
      <c r="CX40" s="680"/>
      <c r="CY40" s="681"/>
      <c r="CZ40" s="684">
        <v>0.5</v>
      </c>
      <c r="DA40" s="713"/>
      <c r="DB40" s="713"/>
      <c r="DC40" s="717"/>
      <c r="DD40" s="688">
        <v>18939</v>
      </c>
      <c r="DE40" s="680"/>
      <c r="DF40" s="680"/>
      <c r="DG40" s="680"/>
      <c r="DH40" s="680"/>
      <c r="DI40" s="680"/>
      <c r="DJ40" s="680"/>
      <c r="DK40" s="681"/>
      <c r="DL40" s="688" t="s">
        <v>227</v>
      </c>
      <c r="DM40" s="680"/>
      <c r="DN40" s="680"/>
      <c r="DO40" s="680"/>
      <c r="DP40" s="680"/>
      <c r="DQ40" s="680"/>
      <c r="DR40" s="680"/>
      <c r="DS40" s="680"/>
      <c r="DT40" s="680"/>
      <c r="DU40" s="680"/>
      <c r="DV40" s="681"/>
      <c r="DW40" s="684" t="s">
        <v>227</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209768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296</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227</v>
      </c>
      <c r="CS41" s="715"/>
      <c r="CT41" s="715"/>
      <c r="CU41" s="715"/>
      <c r="CV41" s="715"/>
      <c r="CW41" s="715"/>
      <c r="CX41" s="715"/>
      <c r="CY41" s="716"/>
      <c r="CZ41" s="684" t="s">
        <v>227</v>
      </c>
      <c r="DA41" s="713"/>
      <c r="DB41" s="713"/>
      <c r="DC41" s="717"/>
      <c r="DD41" s="688" t="s">
        <v>227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599712</v>
      </c>
      <c r="CS42" s="680"/>
      <c r="CT42" s="680"/>
      <c r="CU42" s="680"/>
      <c r="CV42" s="680"/>
      <c r="CW42" s="680"/>
      <c r="CX42" s="680"/>
      <c r="CY42" s="681"/>
      <c r="CZ42" s="684">
        <v>17.3</v>
      </c>
      <c r="DA42" s="685"/>
      <c r="DB42" s="685"/>
      <c r="DC42" s="780"/>
      <c r="DD42" s="688">
        <v>267443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5140</v>
      </c>
      <c r="CS43" s="715"/>
      <c r="CT43" s="715"/>
      <c r="CU43" s="715"/>
      <c r="CV43" s="715"/>
      <c r="CW43" s="715"/>
      <c r="CX43" s="715"/>
      <c r="CY43" s="716"/>
      <c r="CZ43" s="684">
        <v>0.1</v>
      </c>
      <c r="DA43" s="713"/>
      <c r="DB43" s="713"/>
      <c r="DC43" s="717"/>
      <c r="DD43" s="688" t="s">
        <v>244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595647</v>
      </c>
      <c r="CS44" s="680"/>
      <c r="CT44" s="680"/>
      <c r="CU44" s="680"/>
      <c r="CV44" s="680"/>
      <c r="CW44" s="680"/>
      <c r="CX44" s="680"/>
      <c r="CY44" s="681"/>
      <c r="CZ44" s="684">
        <v>17.100000000000001</v>
      </c>
      <c r="DA44" s="685"/>
      <c r="DB44" s="685"/>
      <c r="DC44" s="780"/>
      <c r="DD44" s="688">
        <v>263378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227797</v>
      </c>
      <c r="CS45" s="715"/>
      <c r="CT45" s="715"/>
      <c r="CU45" s="715"/>
      <c r="CV45" s="715"/>
      <c r="CW45" s="715"/>
      <c r="CX45" s="715"/>
      <c r="CY45" s="716"/>
      <c r="CZ45" s="684">
        <v>6.6</v>
      </c>
      <c r="DA45" s="713"/>
      <c r="DB45" s="713"/>
      <c r="DC45" s="717"/>
      <c r="DD45" s="688">
        <v>79346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363358</v>
      </c>
      <c r="CS46" s="680"/>
      <c r="CT46" s="680"/>
      <c r="CU46" s="680"/>
      <c r="CV46" s="680"/>
      <c r="CW46" s="680"/>
      <c r="CX46" s="680"/>
      <c r="CY46" s="681"/>
      <c r="CZ46" s="684">
        <v>10.5</v>
      </c>
      <c r="DA46" s="685"/>
      <c r="DB46" s="685"/>
      <c r="DC46" s="780"/>
      <c r="DD46" s="688">
        <v>183940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4065</v>
      </c>
      <c r="CS47" s="715"/>
      <c r="CT47" s="715"/>
      <c r="CU47" s="715"/>
      <c r="CV47" s="715"/>
      <c r="CW47" s="715"/>
      <c r="CX47" s="715"/>
      <c r="CY47" s="716"/>
      <c r="CZ47" s="684">
        <v>0.1</v>
      </c>
      <c r="DA47" s="713"/>
      <c r="DB47" s="713"/>
      <c r="DC47" s="717"/>
      <c r="DD47" s="688">
        <v>4065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127</v>
      </c>
      <c r="CS48" s="680"/>
      <c r="CT48" s="680"/>
      <c r="CU48" s="680"/>
      <c r="CV48" s="680"/>
      <c r="CW48" s="680"/>
      <c r="CX48" s="680"/>
      <c r="CY48" s="681"/>
      <c r="CZ48" s="684" t="s">
        <v>227</v>
      </c>
      <c r="DA48" s="685"/>
      <c r="DB48" s="685"/>
      <c r="DC48" s="780"/>
      <c r="DD48" s="688" t="s">
        <v>227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3475479</v>
      </c>
      <c r="CS49" s="749"/>
      <c r="CT49" s="749"/>
      <c r="CU49" s="749"/>
      <c r="CV49" s="749"/>
      <c r="CW49" s="749"/>
      <c r="CX49" s="749"/>
      <c r="CY49" s="781"/>
      <c r="CZ49" s="764">
        <v>100</v>
      </c>
      <c r="DA49" s="782"/>
      <c r="DB49" s="782"/>
      <c r="DC49" s="783"/>
      <c r="DD49" s="784">
        <v>2606755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9Ao/i52bqOMjamjKO1+pmNA+QK40zo0wTkTkcYi7pl3PC0hx3GOIMnO+f0l6yqmHMAPE364O+sKsxQPoJ59oA==" saltValue="th5Q2KJ0NV0nfiMVXZd9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3708</v>
      </c>
      <c r="R7" s="815"/>
      <c r="S7" s="815"/>
      <c r="T7" s="815"/>
      <c r="U7" s="815"/>
      <c r="V7" s="815">
        <v>3476</v>
      </c>
      <c r="W7" s="815"/>
      <c r="X7" s="815"/>
      <c r="Y7" s="815"/>
      <c r="Z7" s="815"/>
      <c r="AA7" s="815">
        <v>232</v>
      </c>
      <c r="AB7" s="815"/>
      <c r="AC7" s="815"/>
      <c r="AD7" s="815"/>
      <c r="AE7" s="816"/>
      <c r="AF7" s="817">
        <v>155</v>
      </c>
      <c r="AG7" s="818"/>
      <c r="AH7" s="818"/>
      <c r="AI7" s="818"/>
      <c r="AJ7" s="819"/>
      <c r="AK7" s="854">
        <v>0</v>
      </c>
      <c r="AL7" s="855"/>
      <c r="AM7" s="855"/>
      <c r="AN7" s="855"/>
      <c r="AO7" s="855"/>
      <c r="AP7" s="855">
        <v>2249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f>+Q7</f>
        <v>3708</v>
      </c>
      <c r="R23" s="874"/>
      <c r="S23" s="874"/>
      <c r="T23" s="874"/>
      <c r="U23" s="874"/>
      <c r="V23" s="874">
        <f t="shared" ref="V23" si="0">+V7</f>
        <v>3476</v>
      </c>
      <c r="W23" s="874"/>
      <c r="X23" s="874"/>
      <c r="Y23" s="874"/>
      <c r="Z23" s="874"/>
      <c r="AA23" s="874">
        <f t="shared" ref="AA23" si="1">+AA7</f>
        <v>232</v>
      </c>
      <c r="AB23" s="874"/>
      <c r="AC23" s="874"/>
      <c r="AD23" s="874"/>
      <c r="AE23" s="875"/>
      <c r="AF23" s="876">
        <v>155</v>
      </c>
      <c r="AG23" s="874"/>
      <c r="AH23" s="874"/>
      <c r="AI23" s="874"/>
      <c r="AJ23" s="877"/>
      <c r="AK23" s="878"/>
      <c r="AL23" s="879"/>
      <c r="AM23" s="879"/>
      <c r="AN23" s="879"/>
      <c r="AO23" s="879"/>
      <c r="AP23" s="874">
        <f>+AP7</f>
        <v>2249</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584</v>
      </c>
      <c r="R28" s="903"/>
      <c r="S28" s="903"/>
      <c r="T28" s="903"/>
      <c r="U28" s="903"/>
      <c r="V28" s="903">
        <v>567</v>
      </c>
      <c r="W28" s="903"/>
      <c r="X28" s="903"/>
      <c r="Y28" s="903"/>
      <c r="Z28" s="903"/>
      <c r="AA28" s="903">
        <v>17</v>
      </c>
      <c r="AB28" s="903"/>
      <c r="AC28" s="903"/>
      <c r="AD28" s="903"/>
      <c r="AE28" s="904"/>
      <c r="AF28" s="905">
        <v>17</v>
      </c>
      <c r="AG28" s="903"/>
      <c r="AH28" s="903"/>
      <c r="AI28" s="903"/>
      <c r="AJ28" s="906"/>
      <c r="AK28" s="907">
        <v>41</v>
      </c>
      <c r="AL28" s="898"/>
      <c r="AM28" s="898"/>
      <c r="AN28" s="898"/>
      <c r="AO28" s="898"/>
      <c r="AP28" s="898" t="s">
        <v>571</v>
      </c>
      <c r="AQ28" s="898"/>
      <c r="AR28" s="898"/>
      <c r="AS28" s="898"/>
      <c r="AT28" s="898"/>
      <c r="AU28" s="898" t="s">
        <v>571</v>
      </c>
      <c r="AV28" s="898"/>
      <c r="AW28" s="898"/>
      <c r="AX28" s="898"/>
      <c r="AY28" s="898"/>
      <c r="AZ28" s="899" t="s">
        <v>571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764</v>
      </c>
      <c r="R29" s="839"/>
      <c r="S29" s="839"/>
      <c r="T29" s="839"/>
      <c r="U29" s="839"/>
      <c r="V29" s="839">
        <v>747</v>
      </c>
      <c r="W29" s="839"/>
      <c r="X29" s="839"/>
      <c r="Y29" s="839"/>
      <c r="Z29" s="839"/>
      <c r="AA29" s="839">
        <v>17</v>
      </c>
      <c r="AB29" s="839"/>
      <c r="AC29" s="839"/>
      <c r="AD29" s="839"/>
      <c r="AE29" s="840"/>
      <c r="AF29" s="841">
        <v>17</v>
      </c>
      <c r="AG29" s="842"/>
      <c r="AH29" s="842"/>
      <c r="AI29" s="842"/>
      <c r="AJ29" s="843"/>
      <c r="AK29" s="910">
        <v>98</v>
      </c>
      <c r="AL29" s="911"/>
      <c r="AM29" s="911"/>
      <c r="AN29" s="911"/>
      <c r="AO29" s="911"/>
      <c r="AP29" s="911" t="s">
        <v>571</v>
      </c>
      <c r="AQ29" s="911"/>
      <c r="AR29" s="911"/>
      <c r="AS29" s="911"/>
      <c r="AT29" s="911"/>
      <c r="AU29" s="911" t="s">
        <v>571</v>
      </c>
      <c r="AV29" s="911"/>
      <c r="AW29" s="911"/>
      <c r="AX29" s="911"/>
      <c r="AY29" s="911"/>
      <c r="AZ29" s="912" t="s">
        <v>571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75</v>
      </c>
      <c r="R30" s="839"/>
      <c r="S30" s="839"/>
      <c r="T30" s="839"/>
      <c r="U30" s="839"/>
      <c r="V30" s="839">
        <v>75</v>
      </c>
      <c r="W30" s="839"/>
      <c r="X30" s="839"/>
      <c r="Y30" s="839"/>
      <c r="Z30" s="839"/>
      <c r="AA30" s="839">
        <v>0</v>
      </c>
      <c r="AB30" s="839"/>
      <c r="AC30" s="839"/>
      <c r="AD30" s="839"/>
      <c r="AE30" s="840"/>
      <c r="AF30" s="841">
        <v>0</v>
      </c>
      <c r="AG30" s="842"/>
      <c r="AH30" s="842"/>
      <c r="AI30" s="842"/>
      <c r="AJ30" s="843"/>
      <c r="AK30" s="910">
        <v>27</v>
      </c>
      <c r="AL30" s="911"/>
      <c r="AM30" s="911"/>
      <c r="AN30" s="911"/>
      <c r="AO30" s="911"/>
      <c r="AP30" s="911" t="s">
        <v>572</v>
      </c>
      <c r="AQ30" s="911"/>
      <c r="AR30" s="911"/>
      <c r="AS30" s="911"/>
      <c r="AT30" s="911"/>
      <c r="AU30" s="911" t="s">
        <v>571</v>
      </c>
      <c r="AV30" s="911"/>
      <c r="AW30" s="911"/>
      <c r="AX30" s="911"/>
      <c r="AY30" s="911"/>
      <c r="AZ30" s="912" t="s">
        <v>571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5</v>
      </c>
      <c r="R31" s="839"/>
      <c r="S31" s="839"/>
      <c r="T31" s="839"/>
      <c r="U31" s="839"/>
      <c r="V31" s="839">
        <v>5</v>
      </c>
      <c r="W31" s="839"/>
      <c r="X31" s="839"/>
      <c r="Y31" s="839"/>
      <c r="Z31" s="839"/>
      <c r="AA31" s="839" t="s">
        <v>571</v>
      </c>
      <c r="AB31" s="839"/>
      <c r="AC31" s="839"/>
      <c r="AD31" s="839"/>
      <c r="AE31" s="840"/>
      <c r="AF31" s="841" t="s">
        <v>403</v>
      </c>
      <c r="AG31" s="842"/>
      <c r="AH31" s="842"/>
      <c r="AI31" s="842"/>
      <c r="AJ31" s="843"/>
      <c r="AK31" s="910">
        <v>2</v>
      </c>
      <c r="AL31" s="911"/>
      <c r="AM31" s="911"/>
      <c r="AN31" s="911"/>
      <c r="AO31" s="911"/>
      <c r="AP31" s="911" t="s">
        <v>571</v>
      </c>
      <c r="AQ31" s="911"/>
      <c r="AR31" s="911"/>
      <c r="AS31" s="911"/>
      <c r="AT31" s="911"/>
      <c r="AU31" s="911" t="s">
        <v>571</v>
      </c>
      <c r="AV31" s="911"/>
      <c r="AW31" s="911"/>
      <c r="AX31" s="911"/>
      <c r="AY31" s="911"/>
      <c r="AZ31" s="912" t="s">
        <v>571</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160</v>
      </c>
      <c r="R32" s="839"/>
      <c r="S32" s="839"/>
      <c r="T32" s="839"/>
      <c r="U32" s="839"/>
      <c r="V32" s="839">
        <v>157</v>
      </c>
      <c r="W32" s="839"/>
      <c r="X32" s="839"/>
      <c r="Y32" s="839"/>
      <c r="Z32" s="839"/>
      <c r="AA32" s="839">
        <v>3</v>
      </c>
      <c r="AB32" s="839"/>
      <c r="AC32" s="839"/>
      <c r="AD32" s="839"/>
      <c r="AE32" s="840"/>
      <c r="AF32" s="841">
        <v>252</v>
      </c>
      <c r="AG32" s="842"/>
      <c r="AH32" s="842"/>
      <c r="AI32" s="842"/>
      <c r="AJ32" s="843"/>
      <c r="AK32" s="910">
        <v>15</v>
      </c>
      <c r="AL32" s="911"/>
      <c r="AM32" s="911"/>
      <c r="AN32" s="911"/>
      <c r="AO32" s="911"/>
      <c r="AP32" s="911">
        <v>611</v>
      </c>
      <c r="AQ32" s="911"/>
      <c r="AR32" s="911"/>
      <c r="AS32" s="911"/>
      <c r="AT32" s="911"/>
      <c r="AU32" s="911">
        <v>305</v>
      </c>
      <c r="AV32" s="911"/>
      <c r="AW32" s="911"/>
      <c r="AX32" s="911"/>
      <c r="AY32" s="911"/>
      <c r="AZ32" s="912" t="s">
        <v>571</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283</v>
      </c>
      <c r="R33" s="839"/>
      <c r="S33" s="839"/>
      <c r="T33" s="839"/>
      <c r="U33" s="839"/>
      <c r="V33" s="839">
        <v>215</v>
      </c>
      <c r="W33" s="839"/>
      <c r="X33" s="839"/>
      <c r="Y33" s="839"/>
      <c r="Z33" s="839"/>
      <c r="AA33" s="839">
        <v>68</v>
      </c>
      <c r="AB33" s="839"/>
      <c r="AC33" s="839"/>
      <c r="AD33" s="839"/>
      <c r="AE33" s="840"/>
      <c r="AF33" s="841">
        <v>68</v>
      </c>
      <c r="AG33" s="842"/>
      <c r="AH33" s="842"/>
      <c r="AI33" s="842"/>
      <c r="AJ33" s="843"/>
      <c r="AK33" s="910">
        <v>149</v>
      </c>
      <c r="AL33" s="911"/>
      <c r="AM33" s="911"/>
      <c r="AN33" s="911"/>
      <c r="AO33" s="911"/>
      <c r="AP33" s="911">
        <v>1001</v>
      </c>
      <c r="AQ33" s="911"/>
      <c r="AR33" s="911"/>
      <c r="AS33" s="911"/>
      <c r="AT33" s="911"/>
      <c r="AU33" s="911">
        <v>910</v>
      </c>
      <c r="AV33" s="911"/>
      <c r="AW33" s="911"/>
      <c r="AX33" s="911"/>
      <c r="AY33" s="911"/>
      <c r="AZ33" s="912" t="s">
        <v>571</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74</v>
      </c>
      <c r="R34" s="839"/>
      <c r="S34" s="839"/>
      <c r="T34" s="839"/>
      <c r="U34" s="839"/>
      <c r="V34" s="839">
        <v>58</v>
      </c>
      <c r="W34" s="839"/>
      <c r="X34" s="839"/>
      <c r="Y34" s="839"/>
      <c r="Z34" s="839"/>
      <c r="AA34" s="839">
        <v>16</v>
      </c>
      <c r="AB34" s="839"/>
      <c r="AC34" s="839"/>
      <c r="AD34" s="839"/>
      <c r="AE34" s="840"/>
      <c r="AF34" s="841">
        <v>16</v>
      </c>
      <c r="AG34" s="842"/>
      <c r="AH34" s="842"/>
      <c r="AI34" s="842"/>
      <c r="AJ34" s="843"/>
      <c r="AK34" s="910">
        <v>43</v>
      </c>
      <c r="AL34" s="911"/>
      <c r="AM34" s="911"/>
      <c r="AN34" s="911"/>
      <c r="AO34" s="911"/>
      <c r="AP34" s="911">
        <v>199</v>
      </c>
      <c r="AQ34" s="911"/>
      <c r="AR34" s="911"/>
      <c r="AS34" s="911"/>
      <c r="AT34" s="911"/>
      <c r="AU34" s="911">
        <v>186</v>
      </c>
      <c r="AV34" s="911"/>
      <c r="AW34" s="911"/>
      <c r="AX34" s="911"/>
      <c r="AY34" s="911"/>
      <c r="AZ34" s="912" t="s">
        <v>571</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369</v>
      </c>
      <c r="AG63" s="922"/>
      <c r="AH63" s="922"/>
      <c r="AI63" s="922"/>
      <c r="AJ63" s="923"/>
      <c r="AK63" s="924"/>
      <c r="AL63" s="919"/>
      <c r="AM63" s="919"/>
      <c r="AN63" s="919"/>
      <c r="AO63" s="919"/>
      <c r="AP63" s="922">
        <f>SUM(AP28:AT34)</f>
        <v>1811</v>
      </c>
      <c r="AQ63" s="922"/>
      <c r="AR63" s="922"/>
      <c r="AS63" s="922"/>
      <c r="AT63" s="922"/>
      <c r="AU63" s="922">
        <f>SUM(AU28:AY34)</f>
        <v>1401</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391</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395</v>
      </c>
      <c r="AL66" s="821"/>
      <c r="AM66" s="821"/>
      <c r="AN66" s="821"/>
      <c r="AO66" s="822"/>
      <c r="AP66" s="797" t="s">
        <v>396</v>
      </c>
      <c r="AQ66" s="798"/>
      <c r="AR66" s="798"/>
      <c r="AS66" s="798"/>
      <c r="AT66" s="799"/>
      <c r="AU66" s="797" t="s">
        <v>416</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2" t="s">
        <v>579</v>
      </c>
      <c r="C68" s="953"/>
      <c r="D68" s="953"/>
      <c r="E68" s="953"/>
      <c r="F68" s="953"/>
      <c r="G68" s="953"/>
      <c r="H68" s="953"/>
      <c r="I68" s="953"/>
      <c r="J68" s="953"/>
      <c r="K68" s="953"/>
      <c r="L68" s="953"/>
      <c r="M68" s="953"/>
      <c r="N68" s="953"/>
      <c r="O68" s="953"/>
      <c r="P68" s="954"/>
      <c r="Q68" s="955">
        <v>1755</v>
      </c>
      <c r="R68" s="948"/>
      <c r="S68" s="948"/>
      <c r="T68" s="948"/>
      <c r="U68" s="949"/>
      <c r="V68" s="947">
        <v>1664</v>
      </c>
      <c r="W68" s="948"/>
      <c r="X68" s="948"/>
      <c r="Y68" s="948"/>
      <c r="Z68" s="949"/>
      <c r="AA68" s="947">
        <v>91</v>
      </c>
      <c r="AB68" s="948"/>
      <c r="AC68" s="948"/>
      <c r="AD68" s="948"/>
      <c r="AE68" s="949"/>
      <c r="AF68" s="947">
        <v>53</v>
      </c>
      <c r="AG68" s="948"/>
      <c r="AH68" s="948"/>
      <c r="AI68" s="948"/>
      <c r="AJ68" s="949"/>
      <c r="AK68" s="947">
        <v>9</v>
      </c>
      <c r="AL68" s="948"/>
      <c r="AM68" s="948"/>
      <c r="AN68" s="948"/>
      <c r="AO68" s="949"/>
      <c r="AP68" s="946">
        <v>5506</v>
      </c>
      <c r="AQ68" s="946"/>
      <c r="AR68" s="946"/>
      <c r="AS68" s="946"/>
      <c r="AT68" s="946"/>
      <c r="AU68" s="947" t="s">
        <v>593</v>
      </c>
      <c r="AV68" s="948"/>
      <c r="AW68" s="948"/>
      <c r="AX68" s="948"/>
      <c r="AY68" s="949"/>
      <c r="AZ68" s="950"/>
      <c r="BA68" s="950"/>
      <c r="BB68" s="950"/>
      <c r="BC68" s="950"/>
      <c r="BD68" s="951"/>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6" t="s">
        <v>580</v>
      </c>
      <c r="C69" s="957"/>
      <c r="D69" s="957"/>
      <c r="E69" s="957"/>
      <c r="F69" s="957"/>
      <c r="G69" s="957"/>
      <c r="H69" s="957"/>
      <c r="I69" s="957"/>
      <c r="J69" s="957"/>
      <c r="K69" s="957"/>
      <c r="L69" s="957"/>
      <c r="M69" s="957"/>
      <c r="N69" s="957"/>
      <c r="O69" s="957"/>
      <c r="P69" s="958"/>
      <c r="Q69" s="959">
        <v>14</v>
      </c>
      <c r="R69" s="911"/>
      <c r="S69" s="911"/>
      <c r="T69" s="911"/>
      <c r="U69" s="911"/>
      <c r="V69" s="911">
        <v>3</v>
      </c>
      <c r="W69" s="911"/>
      <c r="X69" s="911"/>
      <c r="Y69" s="911"/>
      <c r="Z69" s="911"/>
      <c r="AA69" s="911">
        <v>11</v>
      </c>
      <c r="AB69" s="911"/>
      <c r="AC69" s="911"/>
      <c r="AD69" s="911"/>
      <c r="AE69" s="911"/>
      <c r="AF69" s="911">
        <v>2</v>
      </c>
      <c r="AG69" s="911"/>
      <c r="AH69" s="911"/>
      <c r="AI69" s="911"/>
      <c r="AJ69" s="911"/>
      <c r="AK69" s="911" t="s">
        <v>593</v>
      </c>
      <c r="AL69" s="911"/>
      <c r="AM69" s="911"/>
      <c r="AN69" s="911"/>
      <c r="AO69" s="911"/>
      <c r="AP69" s="960" t="s">
        <v>594</v>
      </c>
      <c r="AQ69" s="961"/>
      <c r="AR69" s="961"/>
      <c r="AS69" s="961"/>
      <c r="AT69" s="961"/>
      <c r="AU69" s="911" t="s">
        <v>593</v>
      </c>
      <c r="AV69" s="911"/>
      <c r="AW69" s="911"/>
      <c r="AX69" s="911"/>
      <c r="AY69" s="911"/>
      <c r="AZ69" s="962"/>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6" t="s">
        <v>581</v>
      </c>
      <c r="C70" s="957"/>
      <c r="D70" s="957"/>
      <c r="E70" s="957"/>
      <c r="F70" s="957"/>
      <c r="G70" s="957"/>
      <c r="H70" s="957"/>
      <c r="I70" s="957"/>
      <c r="J70" s="957"/>
      <c r="K70" s="957"/>
      <c r="L70" s="957"/>
      <c r="M70" s="957"/>
      <c r="N70" s="957"/>
      <c r="O70" s="957"/>
      <c r="P70" s="958"/>
      <c r="Q70" s="959">
        <v>2252</v>
      </c>
      <c r="R70" s="911"/>
      <c r="S70" s="911"/>
      <c r="T70" s="911"/>
      <c r="U70" s="911"/>
      <c r="V70" s="911">
        <v>2206</v>
      </c>
      <c r="W70" s="911"/>
      <c r="X70" s="911"/>
      <c r="Y70" s="911"/>
      <c r="Z70" s="911"/>
      <c r="AA70" s="911">
        <v>46</v>
      </c>
      <c r="AB70" s="911"/>
      <c r="AC70" s="911"/>
      <c r="AD70" s="911"/>
      <c r="AE70" s="911"/>
      <c r="AF70" s="911">
        <v>61</v>
      </c>
      <c r="AG70" s="911"/>
      <c r="AH70" s="911"/>
      <c r="AI70" s="911"/>
      <c r="AJ70" s="911"/>
      <c r="AK70" s="911">
        <v>21</v>
      </c>
      <c r="AL70" s="911"/>
      <c r="AM70" s="911"/>
      <c r="AN70" s="911"/>
      <c r="AO70" s="911"/>
      <c r="AP70" s="961">
        <v>530</v>
      </c>
      <c r="AQ70" s="961"/>
      <c r="AR70" s="961"/>
      <c r="AS70" s="961"/>
      <c r="AT70" s="961"/>
      <c r="AU70" s="911" t="s">
        <v>593</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6" t="s">
        <v>582</v>
      </c>
      <c r="C71" s="957"/>
      <c r="D71" s="957"/>
      <c r="E71" s="957"/>
      <c r="F71" s="957"/>
      <c r="G71" s="957"/>
      <c r="H71" s="957"/>
      <c r="I71" s="957"/>
      <c r="J71" s="957"/>
      <c r="K71" s="957"/>
      <c r="L71" s="957"/>
      <c r="M71" s="957"/>
      <c r="N71" s="957"/>
      <c r="O71" s="957"/>
      <c r="P71" s="958"/>
      <c r="Q71" s="959">
        <v>103</v>
      </c>
      <c r="R71" s="911"/>
      <c r="S71" s="911"/>
      <c r="T71" s="911"/>
      <c r="U71" s="911"/>
      <c r="V71" s="911">
        <v>98</v>
      </c>
      <c r="W71" s="911"/>
      <c r="X71" s="911"/>
      <c r="Y71" s="911"/>
      <c r="Z71" s="911"/>
      <c r="AA71" s="911">
        <v>5</v>
      </c>
      <c r="AB71" s="911"/>
      <c r="AC71" s="911"/>
      <c r="AD71" s="911"/>
      <c r="AE71" s="911"/>
      <c r="AF71" s="911">
        <v>5</v>
      </c>
      <c r="AG71" s="911"/>
      <c r="AH71" s="911"/>
      <c r="AI71" s="911"/>
      <c r="AJ71" s="911"/>
      <c r="AK71" s="911" t="s">
        <v>595</v>
      </c>
      <c r="AL71" s="911"/>
      <c r="AM71" s="911"/>
      <c r="AN71" s="911"/>
      <c r="AO71" s="911"/>
      <c r="AP71" s="964" t="s">
        <v>593</v>
      </c>
      <c r="AQ71" s="964"/>
      <c r="AR71" s="964"/>
      <c r="AS71" s="964"/>
      <c r="AT71" s="964"/>
      <c r="AU71" s="911" t="s">
        <v>593</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6" t="s">
        <v>583</v>
      </c>
      <c r="C72" s="957"/>
      <c r="D72" s="957"/>
      <c r="E72" s="957"/>
      <c r="F72" s="957"/>
      <c r="G72" s="957"/>
      <c r="H72" s="957"/>
      <c r="I72" s="957"/>
      <c r="J72" s="957"/>
      <c r="K72" s="957"/>
      <c r="L72" s="957"/>
      <c r="M72" s="957"/>
      <c r="N72" s="957"/>
      <c r="O72" s="957"/>
      <c r="P72" s="958"/>
      <c r="Q72" s="959">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65" t="s">
        <v>596</v>
      </c>
      <c r="AQ72" s="965"/>
      <c r="AR72" s="965"/>
      <c r="AS72" s="965"/>
      <c r="AT72" s="965"/>
      <c r="AU72" s="965" t="s">
        <v>597</v>
      </c>
      <c r="AV72" s="965"/>
      <c r="AW72" s="965"/>
      <c r="AX72" s="965"/>
      <c r="AY72" s="965"/>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6" t="s">
        <v>584</v>
      </c>
      <c r="C73" s="957"/>
      <c r="D73" s="957"/>
      <c r="E73" s="957"/>
      <c r="F73" s="957"/>
      <c r="G73" s="957"/>
      <c r="H73" s="957"/>
      <c r="I73" s="957"/>
      <c r="J73" s="957"/>
      <c r="K73" s="957"/>
      <c r="L73" s="957"/>
      <c r="M73" s="957"/>
      <c r="N73" s="957"/>
      <c r="O73" s="957"/>
      <c r="P73" s="958"/>
      <c r="Q73" s="959">
        <v>191</v>
      </c>
      <c r="R73" s="911"/>
      <c r="S73" s="911"/>
      <c r="T73" s="911"/>
      <c r="U73" s="911"/>
      <c r="V73" s="911">
        <v>182</v>
      </c>
      <c r="W73" s="911"/>
      <c r="X73" s="911"/>
      <c r="Y73" s="911"/>
      <c r="Z73" s="911"/>
      <c r="AA73" s="911">
        <v>9</v>
      </c>
      <c r="AB73" s="911"/>
      <c r="AC73" s="911"/>
      <c r="AD73" s="911"/>
      <c r="AE73" s="911"/>
      <c r="AF73" s="911">
        <v>9</v>
      </c>
      <c r="AG73" s="911"/>
      <c r="AH73" s="911"/>
      <c r="AI73" s="911"/>
      <c r="AJ73" s="911"/>
      <c r="AK73" s="911" t="s">
        <v>571</v>
      </c>
      <c r="AL73" s="911"/>
      <c r="AM73" s="911"/>
      <c r="AN73" s="911"/>
      <c r="AO73" s="911"/>
      <c r="AP73" s="965" t="s">
        <v>596</v>
      </c>
      <c r="AQ73" s="965"/>
      <c r="AR73" s="965"/>
      <c r="AS73" s="965"/>
      <c r="AT73" s="965"/>
      <c r="AU73" s="965" t="s">
        <v>596</v>
      </c>
      <c r="AV73" s="965"/>
      <c r="AW73" s="965"/>
      <c r="AX73" s="965"/>
      <c r="AY73" s="965"/>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6" t="s">
        <v>585</v>
      </c>
      <c r="C74" s="957"/>
      <c r="D74" s="957"/>
      <c r="E74" s="957"/>
      <c r="F74" s="957"/>
      <c r="G74" s="957"/>
      <c r="H74" s="957"/>
      <c r="I74" s="957"/>
      <c r="J74" s="957"/>
      <c r="K74" s="957"/>
      <c r="L74" s="957"/>
      <c r="M74" s="957"/>
      <c r="N74" s="957"/>
      <c r="O74" s="957"/>
      <c r="P74" s="958"/>
      <c r="Q74" s="959">
        <v>6381</v>
      </c>
      <c r="R74" s="911"/>
      <c r="S74" s="911"/>
      <c r="T74" s="911"/>
      <c r="U74" s="911"/>
      <c r="V74" s="911">
        <v>6104</v>
      </c>
      <c r="W74" s="911"/>
      <c r="X74" s="911"/>
      <c r="Y74" s="911"/>
      <c r="Z74" s="911"/>
      <c r="AA74" s="911">
        <v>277</v>
      </c>
      <c r="AB74" s="911"/>
      <c r="AC74" s="911"/>
      <c r="AD74" s="911"/>
      <c r="AE74" s="911"/>
      <c r="AF74" s="911">
        <v>277</v>
      </c>
      <c r="AG74" s="911"/>
      <c r="AH74" s="911"/>
      <c r="AI74" s="911"/>
      <c r="AJ74" s="911"/>
      <c r="AK74" s="911">
        <v>80</v>
      </c>
      <c r="AL74" s="911"/>
      <c r="AM74" s="911"/>
      <c r="AN74" s="911"/>
      <c r="AO74" s="911"/>
      <c r="AP74" s="965" t="s">
        <v>596</v>
      </c>
      <c r="AQ74" s="965"/>
      <c r="AR74" s="965"/>
      <c r="AS74" s="965"/>
      <c r="AT74" s="965"/>
      <c r="AU74" s="965" t="s">
        <v>597</v>
      </c>
      <c r="AV74" s="965"/>
      <c r="AW74" s="965"/>
      <c r="AX74" s="965"/>
      <c r="AY74" s="965"/>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6" t="s">
        <v>586</v>
      </c>
      <c r="C75" s="957"/>
      <c r="D75" s="957"/>
      <c r="E75" s="957"/>
      <c r="F75" s="957"/>
      <c r="G75" s="957"/>
      <c r="H75" s="957"/>
      <c r="I75" s="957"/>
      <c r="J75" s="957"/>
      <c r="K75" s="957"/>
      <c r="L75" s="957"/>
      <c r="M75" s="957"/>
      <c r="N75" s="957"/>
      <c r="O75" s="957"/>
      <c r="P75" s="958"/>
      <c r="Q75" s="966">
        <v>36</v>
      </c>
      <c r="R75" s="967"/>
      <c r="S75" s="967"/>
      <c r="T75" s="967"/>
      <c r="U75" s="910"/>
      <c r="V75" s="968">
        <v>33</v>
      </c>
      <c r="W75" s="967"/>
      <c r="X75" s="967"/>
      <c r="Y75" s="967"/>
      <c r="Z75" s="910"/>
      <c r="AA75" s="968">
        <v>3</v>
      </c>
      <c r="AB75" s="967"/>
      <c r="AC75" s="967"/>
      <c r="AD75" s="967"/>
      <c r="AE75" s="910"/>
      <c r="AF75" s="968">
        <v>3</v>
      </c>
      <c r="AG75" s="967"/>
      <c r="AH75" s="967"/>
      <c r="AI75" s="967"/>
      <c r="AJ75" s="910"/>
      <c r="AK75" s="968">
        <v>29</v>
      </c>
      <c r="AL75" s="967"/>
      <c r="AM75" s="967"/>
      <c r="AN75" s="967"/>
      <c r="AO75" s="910"/>
      <c r="AP75" s="965" t="s">
        <v>598</v>
      </c>
      <c r="AQ75" s="965"/>
      <c r="AR75" s="965"/>
      <c r="AS75" s="965"/>
      <c r="AT75" s="965"/>
      <c r="AU75" s="965" t="s">
        <v>598</v>
      </c>
      <c r="AV75" s="965"/>
      <c r="AW75" s="965"/>
      <c r="AX75" s="965"/>
      <c r="AY75" s="965"/>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6" t="s">
        <v>587</v>
      </c>
      <c r="C76" s="957"/>
      <c r="D76" s="957"/>
      <c r="E76" s="957"/>
      <c r="F76" s="957"/>
      <c r="G76" s="957"/>
      <c r="H76" s="957"/>
      <c r="I76" s="957"/>
      <c r="J76" s="957"/>
      <c r="K76" s="957"/>
      <c r="L76" s="957"/>
      <c r="M76" s="957"/>
      <c r="N76" s="957"/>
      <c r="O76" s="957"/>
      <c r="P76" s="958"/>
      <c r="Q76" s="966">
        <v>1268</v>
      </c>
      <c r="R76" s="967"/>
      <c r="S76" s="967"/>
      <c r="T76" s="967"/>
      <c r="U76" s="910"/>
      <c r="V76" s="968">
        <v>1133</v>
      </c>
      <c r="W76" s="967"/>
      <c r="X76" s="967"/>
      <c r="Y76" s="967"/>
      <c r="Z76" s="910"/>
      <c r="AA76" s="968">
        <v>135</v>
      </c>
      <c r="AB76" s="967"/>
      <c r="AC76" s="967"/>
      <c r="AD76" s="967"/>
      <c r="AE76" s="910"/>
      <c r="AF76" s="968">
        <v>135</v>
      </c>
      <c r="AG76" s="967"/>
      <c r="AH76" s="967"/>
      <c r="AI76" s="967"/>
      <c r="AJ76" s="910"/>
      <c r="AK76" s="968">
        <v>0</v>
      </c>
      <c r="AL76" s="967"/>
      <c r="AM76" s="967"/>
      <c r="AN76" s="967"/>
      <c r="AO76" s="910"/>
      <c r="AP76" s="965" t="s">
        <v>596</v>
      </c>
      <c r="AQ76" s="965"/>
      <c r="AR76" s="965"/>
      <c r="AS76" s="965"/>
      <c r="AT76" s="965"/>
      <c r="AU76" s="965" t="s">
        <v>596</v>
      </c>
      <c r="AV76" s="965"/>
      <c r="AW76" s="965"/>
      <c r="AX76" s="965"/>
      <c r="AY76" s="965"/>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6" t="s">
        <v>588</v>
      </c>
      <c r="C77" s="957"/>
      <c r="D77" s="957"/>
      <c r="E77" s="957"/>
      <c r="F77" s="957"/>
      <c r="G77" s="957"/>
      <c r="H77" s="957"/>
      <c r="I77" s="957"/>
      <c r="J77" s="957"/>
      <c r="K77" s="957"/>
      <c r="L77" s="957"/>
      <c r="M77" s="957"/>
      <c r="N77" s="957"/>
      <c r="O77" s="957"/>
      <c r="P77" s="958"/>
      <c r="Q77" s="966">
        <v>285242</v>
      </c>
      <c r="R77" s="967"/>
      <c r="S77" s="967"/>
      <c r="T77" s="967"/>
      <c r="U77" s="910"/>
      <c r="V77" s="968">
        <v>271656</v>
      </c>
      <c r="W77" s="967"/>
      <c r="X77" s="967"/>
      <c r="Y77" s="967"/>
      <c r="Z77" s="910"/>
      <c r="AA77" s="968">
        <v>13586</v>
      </c>
      <c r="AB77" s="967"/>
      <c r="AC77" s="967"/>
      <c r="AD77" s="967"/>
      <c r="AE77" s="910"/>
      <c r="AF77" s="968">
        <v>13586</v>
      </c>
      <c r="AG77" s="967"/>
      <c r="AH77" s="967"/>
      <c r="AI77" s="967"/>
      <c r="AJ77" s="910"/>
      <c r="AK77" s="968">
        <v>983</v>
      </c>
      <c r="AL77" s="967"/>
      <c r="AM77" s="967"/>
      <c r="AN77" s="967"/>
      <c r="AO77" s="910"/>
      <c r="AP77" s="965" t="s">
        <v>598</v>
      </c>
      <c r="AQ77" s="965"/>
      <c r="AR77" s="965"/>
      <c r="AS77" s="965"/>
      <c r="AT77" s="965"/>
      <c r="AU77" s="965" t="s">
        <v>598</v>
      </c>
      <c r="AV77" s="965"/>
      <c r="AW77" s="965"/>
      <c r="AX77" s="965"/>
      <c r="AY77" s="965"/>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6" t="s">
        <v>589</v>
      </c>
      <c r="C78" s="957"/>
      <c r="D78" s="957"/>
      <c r="E78" s="957"/>
      <c r="F78" s="957"/>
      <c r="G78" s="957"/>
      <c r="H78" s="957"/>
      <c r="I78" s="957"/>
      <c r="J78" s="957"/>
      <c r="K78" s="957"/>
      <c r="L78" s="957"/>
      <c r="M78" s="957"/>
      <c r="N78" s="957"/>
      <c r="O78" s="957"/>
      <c r="P78" s="958"/>
      <c r="Q78" s="959">
        <v>130</v>
      </c>
      <c r="R78" s="911"/>
      <c r="S78" s="911"/>
      <c r="T78" s="911"/>
      <c r="U78" s="911"/>
      <c r="V78" s="911">
        <v>123</v>
      </c>
      <c r="W78" s="911"/>
      <c r="X78" s="911"/>
      <c r="Y78" s="911"/>
      <c r="Z78" s="911"/>
      <c r="AA78" s="911">
        <v>7</v>
      </c>
      <c r="AB78" s="911"/>
      <c r="AC78" s="911"/>
      <c r="AD78" s="911"/>
      <c r="AE78" s="911"/>
      <c r="AF78" s="911">
        <v>7</v>
      </c>
      <c r="AG78" s="911"/>
      <c r="AH78" s="911"/>
      <c r="AI78" s="911"/>
      <c r="AJ78" s="911"/>
      <c r="AK78" s="965" t="s">
        <v>596</v>
      </c>
      <c r="AL78" s="965"/>
      <c r="AM78" s="965"/>
      <c r="AN78" s="965"/>
      <c r="AO78" s="965"/>
      <c r="AP78" s="965" t="s">
        <v>596</v>
      </c>
      <c r="AQ78" s="965"/>
      <c r="AR78" s="965"/>
      <c r="AS78" s="965"/>
      <c r="AT78" s="965"/>
      <c r="AU78" s="965" t="s">
        <v>596</v>
      </c>
      <c r="AV78" s="965"/>
      <c r="AW78" s="965"/>
      <c r="AX78" s="965"/>
      <c r="AY78" s="965"/>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6" t="s">
        <v>590</v>
      </c>
      <c r="C79" s="957"/>
      <c r="D79" s="957"/>
      <c r="E79" s="957"/>
      <c r="F79" s="957"/>
      <c r="G79" s="957"/>
      <c r="H79" s="957"/>
      <c r="I79" s="957"/>
      <c r="J79" s="957"/>
      <c r="K79" s="957"/>
      <c r="L79" s="957"/>
      <c r="M79" s="957"/>
      <c r="N79" s="957"/>
      <c r="O79" s="957"/>
      <c r="P79" s="958"/>
      <c r="Q79" s="959">
        <v>2</v>
      </c>
      <c r="R79" s="911"/>
      <c r="S79" s="911"/>
      <c r="T79" s="911"/>
      <c r="U79" s="911"/>
      <c r="V79" s="911">
        <v>2</v>
      </c>
      <c r="W79" s="911"/>
      <c r="X79" s="911"/>
      <c r="Y79" s="911"/>
      <c r="Z79" s="911"/>
      <c r="AA79" s="911">
        <v>0</v>
      </c>
      <c r="AB79" s="911"/>
      <c r="AC79" s="911"/>
      <c r="AD79" s="911"/>
      <c r="AE79" s="911"/>
      <c r="AF79" s="911" t="s">
        <v>594</v>
      </c>
      <c r="AG79" s="911"/>
      <c r="AH79" s="911"/>
      <c r="AI79" s="911"/>
      <c r="AJ79" s="911"/>
      <c r="AK79" s="965" t="s">
        <v>596</v>
      </c>
      <c r="AL79" s="965"/>
      <c r="AM79" s="965"/>
      <c r="AN79" s="965"/>
      <c r="AO79" s="965"/>
      <c r="AP79" s="965" t="s">
        <v>596</v>
      </c>
      <c r="AQ79" s="965"/>
      <c r="AR79" s="965"/>
      <c r="AS79" s="965"/>
      <c r="AT79" s="965"/>
      <c r="AU79" s="965" t="s">
        <v>596</v>
      </c>
      <c r="AV79" s="965"/>
      <c r="AW79" s="965"/>
      <c r="AX79" s="965"/>
      <c r="AY79" s="965"/>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6" t="s">
        <v>591</v>
      </c>
      <c r="C80" s="957"/>
      <c r="D80" s="957"/>
      <c r="E80" s="957"/>
      <c r="F80" s="957"/>
      <c r="G80" s="957"/>
      <c r="H80" s="957"/>
      <c r="I80" s="957"/>
      <c r="J80" s="957"/>
      <c r="K80" s="957"/>
      <c r="L80" s="957"/>
      <c r="M80" s="957"/>
      <c r="N80" s="957"/>
      <c r="O80" s="957"/>
      <c r="P80" s="958"/>
      <c r="Q80" s="959">
        <v>0</v>
      </c>
      <c r="R80" s="911"/>
      <c r="S80" s="911"/>
      <c r="T80" s="911"/>
      <c r="U80" s="911"/>
      <c r="V80" s="911">
        <v>0</v>
      </c>
      <c r="W80" s="911"/>
      <c r="X80" s="911"/>
      <c r="Y80" s="911"/>
      <c r="Z80" s="911"/>
      <c r="AA80" s="911">
        <v>0</v>
      </c>
      <c r="AB80" s="911"/>
      <c r="AC80" s="911"/>
      <c r="AD80" s="911"/>
      <c r="AE80" s="911"/>
      <c r="AF80" s="911">
        <v>5</v>
      </c>
      <c r="AG80" s="911"/>
      <c r="AH80" s="911"/>
      <c r="AI80" s="911"/>
      <c r="AJ80" s="911"/>
      <c r="AK80" s="965" t="s">
        <v>596</v>
      </c>
      <c r="AL80" s="965"/>
      <c r="AM80" s="965"/>
      <c r="AN80" s="965"/>
      <c r="AO80" s="965"/>
      <c r="AP80" s="965" t="s">
        <v>596</v>
      </c>
      <c r="AQ80" s="965"/>
      <c r="AR80" s="965"/>
      <c r="AS80" s="965"/>
      <c r="AT80" s="965"/>
      <c r="AU80" s="965" t="s">
        <v>598</v>
      </c>
      <c r="AV80" s="965"/>
      <c r="AW80" s="965"/>
      <c r="AX80" s="965"/>
      <c r="AY80" s="965"/>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6" t="s">
        <v>592</v>
      </c>
      <c r="C81" s="957"/>
      <c r="D81" s="957"/>
      <c r="E81" s="957"/>
      <c r="F81" s="957"/>
      <c r="G81" s="957"/>
      <c r="H81" s="957"/>
      <c r="I81" s="957"/>
      <c r="J81" s="957"/>
      <c r="K81" s="957"/>
      <c r="L81" s="957"/>
      <c r="M81" s="957"/>
      <c r="N81" s="957"/>
      <c r="O81" s="957"/>
      <c r="P81" s="958"/>
      <c r="Q81" s="959">
        <v>27</v>
      </c>
      <c r="R81" s="911"/>
      <c r="S81" s="911"/>
      <c r="T81" s="911"/>
      <c r="U81" s="911"/>
      <c r="V81" s="911">
        <v>26</v>
      </c>
      <c r="W81" s="911"/>
      <c r="X81" s="911"/>
      <c r="Y81" s="911"/>
      <c r="Z81" s="911"/>
      <c r="AA81" s="911">
        <v>1</v>
      </c>
      <c r="AB81" s="911"/>
      <c r="AC81" s="911"/>
      <c r="AD81" s="911"/>
      <c r="AE81" s="911"/>
      <c r="AF81" s="911">
        <v>1</v>
      </c>
      <c r="AG81" s="911"/>
      <c r="AH81" s="911"/>
      <c r="AI81" s="911"/>
      <c r="AJ81" s="911"/>
      <c r="AK81" s="965" t="s">
        <v>598</v>
      </c>
      <c r="AL81" s="965"/>
      <c r="AM81" s="965"/>
      <c r="AN81" s="965"/>
      <c r="AO81" s="965"/>
      <c r="AP81" s="965" t="s">
        <v>598</v>
      </c>
      <c r="AQ81" s="965"/>
      <c r="AR81" s="965"/>
      <c r="AS81" s="965"/>
      <c r="AT81" s="965"/>
      <c r="AU81" s="965" t="s">
        <v>596</v>
      </c>
      <c r="AV81" s="965"/>
      <c r="AW81" s="965"/>
      <c r="AX81" s="965"/>
      <c r="AY81" s="965"/>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6" t="s">
        <v>599</v>
      </c>
      <c r="C82" s="957"/>
      <c r="D82" s="957"/>
      <c r="E82" s="957"/>
      <c r="F82" s="957"/>
      <c r="G82" s="957"/>
      <c r="H82" s="957"/>
      <c r="I82" s="957"/>
      <c r="J82" s="957"/>
      <c r="K82" s="957"/>
      <c r="L82" s="957"/>
      <c r="M82" s="957"/>
      <c r="N82" s="957"/>
      <c r="O82" s="957"/>
      <c r="P82" s="958"/>
      <c r="Q82" s="959">
        <v>45</v>
      </c>
      <c r="R82" s="911"/>
      <c r="S82" s="911"/>
      <c r="T82" s="911"/>
      <c r="U82" s="911"/>
      <c r="V82" s="911">
        <v>42</v>
      </c>
      <c r="W82" s="911"/>
      <c r="X82" s="911"/>
      <c r="Y82" s="911"/>
      <c r="Z82" s="911"/>
      <c r="AA82" s="911">
        <v>3</v>
      </c>
      <c r="AB82" s="911"/>
      <c r="AC82" s="911"/>
      <c r="AD82" s="911"/>
      <c r="AE82" s="911"/>
      <c r="AF82" s="911">
        <v>3</v>
      </c>
      <c r="AG82" s="911"/>
      <c r="AH82" s="911"/>
      <c r="AI82" s="911"/>
      <c r="AJ82" s="911"/>
      <c r="AK82" s="911" t="s">
        <v>571</v>
      </c>
      <c r="AL82" s="911"/>
      <c r="AM82" s="911"/>
      <c r="AN82" s="911"/>
      <c r="AO82" s="911"/>
      <c r="AP82" s="969" t="s">
        <v>571</v>
      </c>
      <c r="AQ82" s="969"/>
      <c r="AR82" s="969"/>
      <c r="AS82" s="969"/>
      <c r="AT82" s="969"/>
      <c r="AU82" s="911" t="s">
        <v>600</v>
      </c>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6" t="s">
        <v>601</v>
      </c>
      <c r="C83" s="957"/>
      <c r="D83" s="957"/>
      <c r="E83" s="957"/>
      <c r="F83" s="957"/>
      <c r="G83" s="957"/>
      <c r="H83" s="957"/>
      <c r="I83" s="957"/>
      <c r="J83" s="957"/>
      <c r="K83" s="957"/>
      <c r="L83" s="957"/>
      <c r="M83" s="957"/>
      <c r="N83" s="957"/>
      <c r="O83" s="957"/>
      <c r="P83" s="958"/>
      <c r="Q83" s="959">
        <v>32</v>
      </c>
      <c r="R83" s="911"/>
      <c r="S83" s="911"/>
      <c r="T83" s="911"/>
      <c r="U83" s="911"/>
      <c r="V83" s="911">
        <v>27</v>
      </c>
      <c r="W83" s="911"/>
      <c r="X83" s="911"/>
      <c r="Y83" s="911"/>
      <c r="Z83" s="911"/>
      <c r="AA83" s="911">
        <v>5</v>
      </c>
      <c r="AB83" s="911"/>
      <c r="AC83" s="911"/>
      <c r="AD83" s="911"/>
      <c r="AE83" s="911"/>
      <c r="AF83" s="911">
        <v>5</v>
      </c>
      <c r="AG83" s="911"/>
      <c r="AH83" s="911"/>
      <c r="AI83" s="911"/>
      <c r="AJ83" s="911"/>
      <c r="AK83" s="911" t="s">
        <v>600</v>
      </c>
      <c r="AL83" s="911"/>
      <c r="AM83" s="911"/>
      <c r="AN83" s="911"/>
      <c r="AO83" s="911"/>
      <c r="AP83" s="969" t="s">
        <v>600</v>
      </c>
      <c r="AQ83" s="969"/>
      <c r="AR83" s="969"/>
      <c r="AS83" s="969"/>
      <c r="AT83" s="969"/>
      <c r="AU83" s="911" t="s">
        <v>600</v>
      </c>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SUM(AF68:AJ83)</f>
        <v>14199</v>
      </c>
      <c r="AG88" s="922"/>
      <c r="AH88" s="922"/>
      <c r="AI88" s="922"/>
      <c r="AJ88" s="922"/>
      <c r="AK88" s="919"/>
      <c r="AL88" s="919"/>
      <c r="AM88" s="919"/>
      <c r="AN88" s="919"/>
      <c r="AO88" s="919"/>
      <c r="AP88" s="922">
        <f>SUM(AP68:AT83)</f>
        <v>6036</v>
      </c>
      <c r="AQ88" s="922"/>
      <c r="AR88" s="922"/>
      <c r="AS88" s="922"/>
      <c r="AT88" s="922"/>
      <c r="AU88" s="922">
        <f>SUM(AU68:AY83)</f>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418</v>
      </c>
      <c r="BS102" s="871"/>
      <c r="BT102" s="871"/>
      <c r="BU102" s="871"/>
      <c r="BV102" s="871"/>
      <c r="BW102" s="871"/>
      <c r="BX102" s="871"/>
      <c r="BY102" s="871"/>
      <c r="BZ102" s="871"/>
      <c r="CA102" s="871"/>
      <c r="CB102" s="871"/>
      <c r="CC102" s="871"/>
      <c r="CD102" s="871"/>
      <c r="CE102" s="871"/>
      <c r="CF102" s="871"/>
      <c r="CG102" s="872"/>
      <c r="CH102" s="977"/>
      <c r="CI102" s="978"/>
      <c r="CJ102" s="978"/>
      <c r="CK102" s="978"/>
      <c r="CL102" s="979"/>
      <c r="CM102" s="977"/>
      <c r="CN102" s="978"/>
      <c r="CO102" s="978"/>
      <c r="CP102" s="978"/>
      <c r="CQ102" s="979"/>
      <c r="CR102" s="980"/>
      <c r="CS102" s="930"/>
      <c r="CT102" s="930"/>
      <c r="CU102" s="930"/>
      <c r="CV102" s="981"/>
      <c r="CW102" s="980"/>
      <c r="CX102" s="930"/>
      <c r="CY102" s="930"/>
      <c r="CZ102" s="930"/>
      <c r="DA102" s="981"/>
      <c r="DB102" s="980"/>
      <c r="DC102" s="930"/>
      <c r="DD102" s="930"/>
      <c r="DE102" s="930"/>
      <c r="DF102" s="981"/>
      <c r="DG102" s="980"/>
      <c r="DH102" s="930"/>
      <c r="DI102" s="930"/>
      <c r="DJ102" s="930"/>
      <c r="DK102" s="981"/>
      <c r="DL102" s="980"/>
      <c r="DM102" s="930"/>
      <c r="DN102" s="930"/>
      <c r="DO102" s="930"/>
      <c r="DP102" s="981"/>
      <c r="DQ102" s="980"/>
      <c r="DR102" s="930"/>
      <c r="DS102" s="930"/>
      <c r="DT102" s="930"/>
      <c r="DU102" s="981"/>
      <c r="DV102" s="1004"/>
      <c r="DW102" s="1005"/>
      <c r="DX102" s="1005"/>
      <c r="DY102" s="1005"/>
      <c r="DZ102" s="100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419</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420</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9" t="s">
        <v>423</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424</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x14ac:dyDescent="0.15">
      <c r="A109" s="100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426</v>
      </c>
      <c r="AB109" s="983"/>
      <c r="AC109" s="983"/>
      <c r="AD109" s="983"/>
      <c r="AE109" s="984"/>
      <c r="AF109" s="982" t="s">
        <v>305</v>
      </c>
      <c r="AG109" s="983"/>
      <c r="AH109" s="983"/>
      <c r="AI109" s="983"/>
      <c r="AJ109" s="984"/>
      <c r="AK109" s="982" t="s">
        <v>304</v>
      </c>
      <c r="AL109" s="983"/>
      <c r="AM109" s="983"/>
      <c r="AN109" s="983"/>
      <c r="AO109" s="984"/>
      <c r="AP109" s="982" t="s">
        <v>427</v>
      </c>
      <c r="AQ109" s="983"/>
      <c r="AR109" s="983"/>
      <c r="AS109" s="983"/>
      <c r="AT109" s="985"/>
      <c r="AU109" s="100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426</v>
      </c>
      <c r="BR109" s="983"/>
      <c r="BS109" s="983"/>
      <c r="BT109" s="983"/>
      <c r="BU109" s="984"/>
      <c r="BV109" s="982" t="s">
        <v>305</v>
      </c>
      <c r="BW109" s="983"/>
      <c r="BX109" s="983"/>
      <c r="BY109" s="983"/>
      <c r="BZ109" s="984"/>
      <c r="CA109" s="982" t="s">
        <v>304</v>
      </c>
      <c r="CB109" s="983"/>
      <c r="CC109" s="983"/>
      <c r="CD109" s="983"/>
      <c r="CE109" s="984"/>
      <c r="CF109" s="1003" t="s">
        <v>427</v>
      </c>
      <c r="CG109" s="1003"/>
      <c r="CH109" s="1003"/>
      <c r="CI109" s="1003"/>
      <c r="CJ109" s="1003"/>
      <c r="CK109" s="982"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426</v>
      </c>
      <c r="DH109" s="983"/>
      <c r="DI109" s="983"/>
      <c r="DJ109" s="983"/>
      <c r="DK109" s="984"/>
      <c r="DL109" s="982" t="s">
        <v>305</v>
      </c>
      <c r="DM109" s="983"/>
      <c r="DN109" s="983"/>
      <c r="DO109" s="983"/>
      <c r="DP109" s="984"/>
      <c r="DQ109" s="982" t="s">
        <v>304</v>
      </c>
      <c r="DR109" s="983"/>
      <c r="DS109" s="983"/>
      <c r="DT109" s="983"/>
      <c r="DU109" s="984"/>
      <c r="DV109" s="982" t="s">
        <v>427</v>
      </c>
      <c r="DW109" s="983"/>
      <c r="DX109" s="983"/>
      <c r="DY109" s="983"/>
      <c r="DZ109" s="985"/>
    </row>
    <row r="110" spans="1:131" s="246" customFormat="1" ht="26.25" customHeight="1" x14ac:dyDescent="0.15">
      <c r="A110" s="986" t="s">
        <v>429</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356640</v>
      </c>
      <c r="AB110" s="990"/>
      <c r="AC110" s="990"/>
      <c r="AD110" s="990"/>
      <c r="AE110" s="991"/>
      <c r="AF110" s="992">
        <v>363337</v>
      </c>
      <c r="AG110" s="990"/>
      <c r="AH110" s="990"/>
      <c r="AI110" s="990"/>
      <c r="AJ110" s="991"/>
      <c r="AK110" s="992">
        <v>295012</v>
      </c>
      <c r="AL110" s="990"/>
      <c r="AM110" s="990"/>
      <c r="AN110" s="990"/>
      <c r="AO110" s="991"/>
      <c r="AP110" s="993">
        <v>14.3</v>
      </c>
      <c r="AQ110" s="994"/>
      <c r="AR110" s="994"/>
      <c r="AS110" s="994"/>
      <c r="AT110" s="995"/>
      <c r="AU110" s="996" t="s">
        <v>72</v>
      </c>
      <c r="AV110" s="997"/>
      <c r="AW110" s="997"/>
      <c r="AX110" s="997"/>
      <c r="AY110" s="997"/>
      <c r="AZ110" s="1038" t="s">
        <v>430</v>
      </c>
      <c r="BA110" s="987"/>
      <c r="BB110" s="987"/>
      <c r="BC110" s="987"/>
      <c r="BD110" s="987"/>
      <c r="BE110" s="987"/>
      <c r="BF110" s="987"/>
      <c r="BG110" s="987"/>
      <c r="BH110" s="987"/>
      <c r="BI110" s="987"/>
      <c r="BJ110" s="987"/>
      <c r="BK110" s="987"/>
      <c r="BL110" s="987"/>
      <c r="BM110" s="987"/>
      <c r="BN110" s="987"/>
      <c r="BO110" s="987"/>
      <c r="BP110" s="988"/>
      <c r="BQ110" s="1024">
        <v>2541991</v>
      </c>
      <c r="BR110" s="1025"/>
      <c r="BS110" s="1025"/>
      <c r="BT110" s="1025"/>
      <c r="BU110" s="1025"/>
      <c r="BV110" s="1025">
        <v>2423004</v>
      </c>
      <c r="BW110" s="1025"/>
      <c r="BX110" s="1025"/>
      <c r="BY110" s="1025"/>
      <c r="BZ110" s="1025"/>
      <c r="CA110" s="1025">
        <v>2249435</v>
      </c>
      <c r="CB110" s="1025"/>
      <c r="CC110" s="1025"/>
      <c r="CD110" s="1025"/>
      <c r="CE110" s="1025"/>
      <c r="CF110" s="1039">
        <v>109.1</v>
      </c>
      <c r="CG110" s="1040"/>
      <c r="CH110" s="1040"/>
      <c r="CI110" s="1040"/>
      <c r="CJ110" s="1040"/>
      <c r="CK110" s="1041" t="s">
        <v>431</v>
      </c>
      <c r="CL110" s="1042"/>
      <c r="CM110" s="1021" t="s">
        <v>432</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403</v>
      </c>
      <c r="DH110" s="1025"/>
      <c r="DI110" s="1025"/>
      <c r="DJ110" s="1025"/>
      <c r="DK110" s="1025"/>
      <c r="DL110" s="1025" t="s">
        <v>403</v>
      </c>
      <c r="DM110" s="1025"/>
      <c r="DN110" s="1025"/>
      <c r="DO110" s="1025"/>
      <c r="DP110" s="1025"/>
      <c r="DQ110" s="1025" t="s">
        <v>403</v>
      </c>
      <c r="DR110" s="1025"/>
      <c r="DS110" s="1025"/>
      <c r="DT110" s="1025"/>
      <c r="DU110" s="1025"/>
      <c r="DV110" s="1026" t="s">
        <v>403</v>
      </c>
      <c r="DW110" s="1026"/>
      <c r="DX110" s="1026"/>
      <c r="DY110" s="1026"/>
      <c r="DZ110" s="1027"/>
    </row>
    <row r="111" spans="1:131" s="246" customFormat="1" ht="26.25" customHeight="1" x14ac:dyDescent="0.15">
      <c r="A111" s="1028" t="s">
        <v>433</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127</v>
      </c>
      <c r="AB111" s="1032"/>
      <c r="AC111" s="1032"/>
      <c r="AD111" s="1032"/>
      <c r="AE111" s="1033"/>
      <c r="AF111" s="1034" t="s">
        <v>127</v>
      </c>
      <c r="AG111" s="1032"/>
      <c r="AH111" s="1032"/>
      <c r="AI111" s="1032"/>
      <c r="AJ111" s="1033"/>
      <c r="AK111" s="1034" t="s">
        <v>388</v>
      </c>
      <c r="AL111" s="1032"/>
      <c r="AM111" s="1032"/>
      <c r="AN111" s="1032"/>
      <c r="AO111" s="1033"/>
      <c r="AP111" s="1035" t="s">
        <v>127</v>
      </c>
      <c r="AQ111" s="1036"/>
      <c r="AR111" s="1036"/>
      <c r="AS111" s="1036"/>
      <c r="AT111" s="1037"/>
      <c r="AU111" s="998"/>
      <c r="AV111" s="999"/>
      <c r="AW111" s="999"/>
      <c r="AX111" s="999"/>
      <c r="AY111" s="999"/>
      <c r="AZ111" s="1047" t="s">
        <v>434</v>
      </c>
      <c r="BA111" s="1048"/>
      <c r="BB111" s="1048"/>
      <c r="BC111" s="1048"/>
      <c r="BD111" s="1048"/>
      <c r="BE111" s="1048"/>
      <c r="BF111" s="1048"/>
      <c r="BG111" s="1048"/>
      <c r="BH111" s="1048"/>
      <c r="BI111" s="1048"/>
      <c r="BJ111" s="1048"/>
      <c r="BK111" s="1048"/>
      <c r="BL111" s="1048"/>
      <c r="BM111" s="1048"/>
      <c r="BN111" s="1048"/>
      <c r="BO111" s="1048"/>
      <c r="BP111" s="1049"/>
      <c r="BQ111" s="1017" t="s">
        <v>127</v>
      </c>
      <c r="BR111" s="1018"/>
      <c r="BS111" s="1018"/>
      <c r="BT111" s="1018"/>
      <c r="BU111" s="1018"/>
      <c r="BV111" s="1018" t="s">
        <v>127</v>
      </c>
      <c r="BW111" s="1018"/>
      <c r="BX111" s="1018"/>
      <c r="BY111" s="1018"/>
      <c r="BZ111" s="1018"/>
      <c r="CA111" s="1018" t="s">
        <v>146</v>
      </c>
      <c r="CB111" s="1018"/>
      <c r="CC111" s="1018"/>
      <c r="CD111" s="1018"/>
      <c r="CE111" s="1018"/>
      <c r="CF111" s="1012" t="s">
        <v>127</v>
      </c>
      <c r="CG111" s="1013"/>
      <c r="CH111" s="1013"/>
      <c r="CI111" s="1013"/>
      <c r="CJ111" s="1013"/>
      <c r="CK111" s="1043"/>
      <c r="CL111" s="1044"/>
      <c r="CM111" s="1014" t="s">
        <v>435</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127</v>
      </c>
      <c r="DH111" s="1018"/>
      <c r="DI111" s="1018"/>
      <c r="DJ111" s="1018"/>
      <c r="DK111" s="1018"/>
      <c r="DL111" s="1018" t="s">
        <v>127</v>
      </c>
      <c r="DM111" s="1018"/>
      <c r="DN111" s="1018"/>
      <c r="DO111" s="1018"/>
      <c r="DP111" s="1018"/>
      <c r="DQ111" s="1018" t="s">
        <v>146</v>
      </c>
      <c r="DR111" s="1018"/>
      <c r="DS111" s="1018"/>
      <c r="DT111" s="1018"/>
      <c r="DU111" s="1018"/>
      <c r="DV111" s="1019" t="s">
        <v>127</v>
      </c>
      <c r="DW111" s="1019"/>
      <c r="DX111" s="1019"/>
      <c r="DY111" s="1019"/>
      <c r="DZ111" s="1020"/>
    </row>
    <row r="112" spans="1:131" s="246" customFormat="1" ht="26.25" customHeight="1" x14ac:dyDescent="0.15">
      <c r="A112" s="1050" t="s">
        <v>436</v>
      </c>
      <c r="B112" s="1051"/>
      <c r="C112" s="1048" t="s">
        <v>437</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v>208103</v>
      </c>
      <c r="AB112" s="1057"/>
      <c r="AC112" s="1057"/>
      <c r="AD112" s="1057"/>
      <c r="AE112" s="1058"/>
      <c r="AF112" s="1059">
        <v>205472</v>
      </c>
      <c r="AG112" s="1057"/>
      <c r="AH112" s="1057"/>
      <c r="AI112" s="1057"/>
      <c r="AJ112" s="1058"/>
      <c r="AK112" s="1059">
        <v>204666</v>
      </c>
      <c r="AL112" s="1057"/>
      <c r="AM112" s="1057"/>
      <c r="AN112" s="1057"/>
      <c r="AO112" s="1058"/>
      <c r="AP112" s="1060">
        <v>9.9</v>
      </c>
      <c r="AQ112" s="1061"/>
      <c r="AR112" s="1061"/>
      <c r="AS112" s="1061"/>
      <c r="AT112" s="1062"/>
      <c r="AU112" s="998"/>
      <c r="AV112" s="999"/>
      <c r="AW112" s="999"/>
      <c r="AX112" s="999"/>
      <c r="AY112" s="999"/>
      <c r="AZ112" s="1047" t="s">
        <v>438</v>
      </c>
      <c r="BA112" s="1048"/>
      <c r="BB112" s="1048"/>
      <c r="BC112" s="1048"/>
      <c r="BD112" s="1048"/>
      <c r="BE112" s="1048"/>
      <c r="BF112" s="1048"/>
      <c r="BG112" s="1048"/>
      <c r="BH112" s="1048"/>
      <c r="BI112" s="1048"/>
      <c r="BJ112" s="1048"/>
      <c r="BK112" s="1048"/>
      <c r="BL112" s="1048"/>
      <c r="BM112" s="1048"/>
      <c r="BN112" s="1048"/>
      <c r="BO112" s="1048"/>
      <c r="BP112" s="1049"/>
      <c r="BQ112" s="1017">
        <v>1752052</v>
      </c>
      <c r="BR112" s="1018"/>
      <c r="BS112" s="1018"/>
      <c r="BT112" s="1018"/>
      <c r="BU112" s="1018"/>
      <c r="BV112" s="1018">
        <v>1681255</v>
      </c>
      <c r="BW112" s="1018"/>
      <c r="BX112" s="1018"/>
      <c r="BY112" s="1018"/>
      <c r="BZ112" s="1018"/>
      <c r="CA112" s="1018">
        <v>1522068</v>
      </c>
      <c r="CB112" s="1018"/>
      <c r="CC112" s="1018"/>
      <c r="CD112" s="1018"/>
      <c r="CE112" s="1018"/>
      <c r="CF112" s="1012">
        <v>73.8</v>
      </c>
      <c r="CG112" s="1013"/>
      <c r="CH112" s="1013"/>
      <c r="CI112" s="1013"/>
      <c r="CJ112" s="1013"/>
      <c r="CK112" s="1043"/>
      <c r="CL112" s="1044"/>
      <c r="CM112" s="1014" t="s">
        <v>439</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127</v>
      </c>
      <c r="DH112" s="1018"/>
      <c r="DI112" s="1018"/>
      <c r="DJ112" s="1018"/>
      <c r="DK112" s="1018"/>
      <c r="DL112" s="1018" t="s">
        <v>127</v>
      </c>
      <c r="DM112" s="1018"/>
      <c r="DN112" s="1018"/>
      <c r="DO112" s="1018"/>
      <c r="DP112" s="1018"/>
      <c r="DQ112" s="1018" t="s">
        <v>127</v>
      </c>
      <c r="DR112" s="1018"/>
      <c r="DS112" s="1018"/>
      <c r="DT112" s="1018"/>
      <c r="DU112" s="1018"/>
      <c r="DV112" s="1019" t="s">
        <v>146</v>
      </c>
      <c r="DW112" s="1019"/>
      <c r="DX112" s="1019"/>
      <c r="DY112" s="1019"/>
      <c r="DZ112" s="1020"/>
    </row>
    <row r="113" spans="1:130" s="246" customFormat="1" ht="26.25" customHeight="1" x14ac:dyDescent="0.15">
      <c r="A113" s="1052"/>
      <c r="B113" s="1053"/>
      <c r="C113" s="1048" t="s">
        <v>440</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6761</v>
      </c>
      <c r="AB113" s="1032"/>
      <c r="AC113" s="1032"/>
      <c r="AD113" s="1032"/>
      <c r="AE113" s="1033"/>
      <c r="AF113" s="1034">
        <v>4601</v>
      </c>
      <c r="AG113" s="1032"/>
      <c r="AH113" s="1032"/>
      <c r="AI113" s="1032"/>
      <c r="AJ113" s="1033"/>
      <c r="AK113" s="1034">
        <v>2347</v>
      </c>
      <c r="AL113" s="1032"/>
      <c r="AM113" s="1032"/>
      <c r="AN113" s="1032"/>
      <c r="AO113" s="1033"/>
      <c r="AP113" s="1035">
        <v>0.1</v>
      </c>
      <c r="AQ113" s="1036"/>
      <c r="AR113" s="1036"/>
      <c r="AS113" s="1036"/>
      <c r="AT113" s="1037"/>
      <c r="AU113" s="998"/>
      <c r="AV113" s="999"/>
      <c r="AW113" s="999"/>
      <c r="AX113" s="999"/>
      <c r="AY113" s="999"/>
      <c r="AZ113" s="1047" t="s">
        <v>441</v>
      </c>
      <c r="BA113" s="1048"/>
      <c r="BB113" s="1048"/>
      <c r="BC113" s="1048"/>
      <c r="BD113" s="1048"/>
      <c r="BE113" s="1048"/>
      <c r="BF113" s="1048"/>
      <c r="BG113" s="1048"/>
      <c r="BH113" s="1048"/>
      <c r="BI113" s="1048"/>
      <c r="BJ113" s="1048"/>
      <c r="BK113" s="1048"/>
      <c r="BL113" s="1048"/>
      <c r="BM113" s="1048"/>
      <c r="BN113" s="1048"/>
      <c r="BO113" s="1048"/>
      <c r="BP113" s="1049"/>
      <c r="BQ113" s="1017">
        <v>85314</v>
      </c>
      <c r="BR113" s="1018"/>
      <c r="BS113" s="1018"/>
      <c r="BT113" s="1018"/>
      <c r="BU113" s="1018"/>
      <c r="BV113" s="1018">
        <v>177738</v>
      </c>
      <c r="BW113" s="1018"/>
      <c r="BX113" s="1018"/>
      <c r="BY113" s="1018"/>
      <c r="BZ113" s="1018"/>
      <c r="CA113" s="1018">
        <v>137810</v>
      </c>
      <c r="CB113" s="1018"/>
      <c r="CC113" s="1018"/>
      <c r="CD113" s="1018"/>
      <c r="CE113" s="1018"/>
      <c r="CF113" s="1012">
        <v>6.7</v>
      </c>
      <c r="CG113" s="1013"/>
      <c r="CH113" s="1013"/>
      <c r="CI113" s="1013"/>
      <c r="CJ113" s="1013"/>
      <c r="CK113" s="1043"/>
      <c r="CL113" s="1044"/>
      <c r="CM113" s="1014" t="s">
        <v>442</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127</v>
      </c>
      <c r="DH113" s="1057"/>
      <c r="DI113" s="1057"/>
      <c r="DJ113" s="1057"/>
      <c r="DK113" s="1058"/>
      <c r="DL113" s="1059" t="s">
        <v>443</v>
      </c>
      <c r="DM113" s="1057"/>
      <c r="DN113" s="1057"/>
      <c r="DO113" s="1057"/>
      <c r="DP113" s="1058"/>
      <c r="DQ113" s="1059" t="s">
        <v>443</v>
      </c>
      <c r="DR113" s="1057"/>
      <c r="DS113" s="1057"/>
      <c r="DT113" s="1057"/>
      <c r="DU113" s="1058"/>
      <c r="DV113" s="1060" t="s">
        <v>127</v>
      </c>
      <c r="DW113" s="1061"/>
      <c r="DX113" s="1061"/>
      <c r="DY113" s="1061"/>
      <c r="DZ113" s="1062"/>
    </row>
    <row r="114" spans="1:130" s="246" customFormat="1" ht="26.25" customHeight="1" x14ac:dyDescent="0.15">
      <c r="A114" s="1052"/>
      <c r="B114" s="1053"/>
      <c r="C114" s="1048" t="s">
        <v>444</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t="s">
        <v>127</v>
      </c>
      <c r="AB114" s="1057"/>
      <c r="AC114" s="1057"/>
      <c r="AD114" s="1057"/>
      <c r="AE114" s="1058"/>
      <c r="AF114" s="1059" t="s">
        <v>388</v>
      </c>
      <c r="AG114" s="1057"/>
      <c r="AH114" s="1057"/>
      <c r="AI114" s="1057"/>
      <c r="AJ114" s="1058"/>
      <c r="AK114" s="1059" t="s">
        <v>127</v>
      </c>
      <c r="AL114" s="1057"/>
      <c r="AM114" s="1057"/>
      <c r="AN114" s="1057"/>
      <c r="AO114" s="1058"/>
      <c r="AP114" s="1060" t="s">
        <v>127</v>
      </c>
      <c r="AQ114" s="1061"/>
      <c r="AR114" s="1061"/>
      <c r="AS114" s="1061"/>
      <c r="AT114" s="1062"/>
      <c r="AU114" s="998"/>
      <c r="AV114" s="999"/>
      <c r="AW114" s="999"/>
      <c r="AX114" s="999"/>
      <c r="AY114" s="999"/>
      <c r="AZ114" s="1047" t="s">
        <v>445</v>
      </c>
      <c r="BA114" s="1048"/>
      <c r="BB114" s="1048"/>
      <c r="BC114" s="1048"/>
      <c r="BD114" s="1048"/>
      <c r="BE114" s="1048"/>
      <c r="BF114" s="1048"/>
      <c r="BG114" s="1048"/>
      <c r="BH114" s="1048"/>
      <c r="BI114" s="1048"/>
      <c r="BJ114" s="1048"/>
      <c r="BK114" s="1048"/>
      <c r="BL114" s="1048"/>
      <c r="BM114" s="1048"/>
      <c r="BN114" s="1048"/>
      <c r="BO114" s="1048"/>
      <c r="BP114" s="1049"/>
      <c r="BQ114" s="1017">
        <v>579867</v>
      </c>
      <c r="BR114" s="1018"/>
      <c r="BS114" s="1018"/>
      <c r="BT114" s="1018"/>
      <c r="BU114" s="1018"/>
      <c r="BV114" s="1018">
        <v>565782</v>
      </c>
      <c r="BW114" s="1018"/>
      <c r="BX114" s="1018"/>
      <c r="BY114" s="1018"/>
      <c r="BZ114" s="1018"/>
      <c r="CA114" s="1018">
        <v>539193</v>
      </c>
      <c r="CB114" s="1018"/>
      <c r="CC114" s="1018"/>
      <c r="CD114" s="1018"/>
      <c r="CE114" s="1018"/>
      <c r="CF114" s="1012">
        <v>26.2</v>
      </c>
      <c r="CG114" s="1013"/>
      <c r="CH114" s="1013"/>
      <c r="CI114" s="1013"/>
      <c r="CJ114" s="1013"/>
      <c r="CK114" s="1043"/>
      <c r="CL114" s="1044"/>
      <c r="CM114" s="1014" t="s">
        <v>446</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127</v>
      </c>
      <c r="DH114" s="1057"/>
      <c r="DI114" s="1057"/>
      <c r="DJ114" s="1057"/>
      <c r="DK114" s="1058"/>
      <c r="DL114" s="1059" t="s">
        <v>127</v>
      </c>
      <c r="DM114" s="1057"/>
      <c r="DN114" s="1057"/>
      <c r="DO114" s="1057"/>
      <c r="DP114" s="1058"/>
      <c r="DQ114" s="1059" t="s">
        <v>127</v>
      </c>
      <c r="DR114" s="1057"/>
      <c r="DS114" s="1057"/>
      <c r="DT114" s="1057"/>
      <c r="DU114" s="1058"/>
      <c r="DV114" s="1060" t="s">
        <v>127</v>
      </c>
      <c r="DW114" s="1061"/>
      <c r="DX114" s="1061"/>
      <c r="DY114" s="1061"/>
      <c r="DZ114" s="1062"/>
    </row>
    <row r="115" spans="1:130" s="246" customFormat="1" ht="26.25" customHeight="1" x14ac:dyDescent="0.15">
      <c r="A115" s="1052"/>
      <c r="B115" s="1053"/>
      <c r="C115" s="1048" t="s">
        <v>447</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t="s">
        <v>388</v>
      </c>
      <c r="AB115" s="1032"/>
      <c r="AC115" s="1032"/>
      <c r="AD115" s="1032"/>
      <c r="AE115" s="1033"/>
      <c r="AF115" s="1034" t="s">
        <v>146</v>
      </c>
      <c r="AG115" s="1032"/>
      <c r="AH115" s="1032"/>
      <c r="AI115" s="1032"/>
      <c r="AJ115" s="1033"/>
      <c r="AK115" s="1034" t="s">
        <v>388</v>
      </c>
      <c r="AL115" s="1032"/>
      <c r="AM115" s="1032"/>
      <c r="AN115" s="1032"/>
      <c r="AO115" s="1033"/>
      <c r="AP115" s="1035" t="s">
        <v>388</v>
      </c>
      <c r="AQ115" s="1036"/>
      <c r="AR115" s="1036"/>
      <c r="AS115" s="1036"/>
      <c r="AT115" s="1037"/>
      <c r="AU115" s="998"/>
      <c r="AV115" s="999"/>
      <c r="AW115" s="999"/>
      <c r="AX115" s="999"/>
      <c r="AY115" s="999"/>
      <c r="AZ115" s="1047" t="s">
        <v>448</v>
      </c>
      <c r="BA115" s="1048"/>
      <c r="BB115" s="1048"/>
      <c r="BC115" s="1048"/>
      <c r="BD115" s="1048"/>
      <c r="BE115" s="1048"/>
      <c r="BF115" s="1048"/>
      <c r="BG115" s="1048"/>
      <c r="BH115" s="1048"/>
      <c r="BI115" s="1048"/>
      <c r="BJ115" s="1048"/>
      <c r="BK115" s="1048"/>
      <c r="BL115" s="1048"/>
      <c r="BM115" s="1048"/>
      <c r="BN115" s="1048"/>
      <c r="BO115" s="1048"/>
      <c r="BP115" s="1049"/>
      <c r="BQ115" s="1017" t="s">
        <v>127</v>
      </c>
      <c r="BR115" s="1018"/>
      <c r="BS115" s="1018"/>
      <c r="BT115" s="1018"/>
      <c r="BU115" s="1018"/>
      <c r="BV115" s="1018" t="s">
        <v>127</v>
      </c>
      <c r="BW115" s="1018"/>
      <c r="BX115" s="1018"/>
      <c r="BY115" s="1018"/>
      <c r="BZ115" s="1018"/>
      <c r="CA115" s="1018" t="s">
        <v>127</v>
      </c>
      <c r="CB115" s="1018"/>
      <c r="CC115" s="1018"/>
      <c r="CD115" s="1018"/>
      <c r="CE115" s="1018"/>
      <c r="CF115" s="1012" t="s">
        <v>146</v>
      </c>
      <c r="CG115" s="1013"/>
      <c r="CH115" s="1013"/>
      <c r="CI115" s="1013"/>
      <c r="CJ115" s="1013"/>
      <c r="CK115" s="1043"/>
      <c r="CL115" s="1044"/>
      <c r="CM115" s="1047" t="s">
        <v>449</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127</v>
      </c>
      <c r="DH115" s="1057"/>
      <c r="DI115" s="1057"/>
      <c r="DJ115" s="1057"/>
      <c r="DK115" s="1058"/>
      <c r="DL115" s="1059" t="s">
        <v>388</v>
      </c>
      <c r="DM115" s="1057"/>
      <c r="DN115" s="1057"/>
      <c r="DO115" s="1057"/>
      <c r="DP115" s="1058"/>
      <c r="DQ115" s="1059" t="s">
        <v>127</v>
      </c>
      <c r="DR115" s="1057"/>
      <c r="DS115" s="1057"/>
      <c r="DT115" s="1057"/>
      <c r="DU115" s="1058"/>
      <c r="DV115" s="1060" t="s">
        <v>127</v>
      </c>
      <c r="DW115" s="1061"/>
      <c r="DX115" s="1061"/>
      <c r="DY115" s="1061"/>
      <c r="DZ115" s="1062"/>
    </row>
    <row r="116" spans="1:130" s="246" customFormat="1" ht="26.25" customHeight="1" x14ac:dyDescent="0.15">
      <c r="A116" s="1054"/>
      <c r="B116" s="1055"/>
      <c r="C116" s="1063" t="s">
        <v>450</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127</v>
      </c>
      <c r="AB116" s="1057"/>
      <c r="AC116" s="1057"/>
      <c r="AD116" s="1057"/>
      <c r="AE116" s="1058"/>
      <c r="AF116" s="1059" t="s">
        <v>127</v>
      </c>
      <c r="AG116" s="1057"/>
      <c r="AH116" s="1057"/>
      <c r="AI116" s="1057"/>
      <c r="AJ116" s="1058"/>
      <c r="AK116" s="1059" t="s">
        <v>127</v>
      </c>
      <c r="AL116" s="1057"/>
      <c r="AM116" s="1057"/>
      <c r="AN116" s="1057"/>
      <c r="AO116" s="1058"/>
      <c r="AP116" s="1060" t="s">
        <v>127</v>
      </c>
      <c r="AQ116" s="1061"/>
      <c r="AR116" s="1061"/>
      <c r="AS116" s="1061"/>
      <c r="AT116" s="1062"/>
      <c r="AU116" s="998"/>
      <c r="AV116" s="999"/>
      <c r="AW116" s="999"/>
      <c r="AX116" s="999"/>
      <c r="AY116" s="999"/>
      <c r="AZ116" s="1065" t="s">
        <v>451</v>
      </c>
      <c r="BA116" s="1066"/>
      <c r="BB116" s="1066"/>
      <c r="BC116" s="1066"/>
      <c r="BD116" s="1066"/>
      <c r="BE116" s="1066"/>
      <c r="BF116" s="1066"/>
      <c r="BG116" s="1066"/>
      <c r="BH116" s="1066"/>
      <c r="BI116" s="1066"/>
      <c r="BJ116" s="1066"/>
      <c r="BK116" s="1066"/>
      <c r="BL116" s="1066"/>
      <c r="BM116" s="1066"/>
      <c r="BN116" s="1066"/>
      <c r="BO116" s="1066"/>
      <c r="BP116" s="1067"/>
      <c r="BQ116" s="1017" t="s">
        <v>146</v>
      </c>
      <c r="BR116" s="1018"/>
      <c r="BS116" s="1018"/>
      <c r="BT116" s="1018"/>
      <c r="BU116" s="1018"/>
      <c r="BV116" s="1018" t="s">
        <v>127</v>
      </c>
      <c r="BW116" s="1018"/>
      <c r="BX116" s="1018"/>
      <c r="BY116" s="1018"/>
      <c r="BZ116" s="1018"/>
      <c r="CA116" s="1018" t="s">
        <v>127</v>
      </c>
      <c r="CB116" s="1018"/>
      <c r="CC116" s="1018"/>
      <c r="CD116" s="1018"/>
      <c r="CE116" s="1018"/>
      <c r="CF116" s="1012" t="s">
        <v>388</v>
      </c>
      <c r="CG116" s="1013"/>
      <c r="CH116" s="1013"/>
      <c r="CI116" s="1013"/>
      <c r="CJ116" s="1013"/>
      <c r="CK116" s="1043"/>
      <c r="CL116" s="1044"/>
      <c r="CM116" s="1014" t="s">
        <v>452</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146</v>
      </c>
      <c r="DH116" s="1057"/>
      <c r="DI116" s="1057"/>
      <c r="DJ116" s="1057"/>
      <c r="DK116" s="1058"/>
      <c r="DL116" s="1059" t="s">
        <v>127</v>
      </c>
      <c r="DM116" s="1057"/>
      <c r="DN116" s="1057"/>
      <c r="DO116" s="1057"/>
      <c r="DP116" s="1058"/>
      <c r="DQ116" s="1059" t="s">
        <v>127</v>
      </c>
      <c r="DR116" s="1057"/>
      <c r="DS116" s="1057"/>
      <c r="DT116" s="1057"/>
      <c r="DU116" s="1058"/>
      <c r="DV116" s="1060" t="s">
        <v>127</v>
      </c>
      <c r="DW116" s="1061"/>
      <c r="DX116" s="1061"/>
      <c r="DY116" s="1061"/>
      <c r="DZ116" s="1062"/>
    </row>
    <row r="117" spans="1:130" s="246" customFormat="1" ht="26.25" customHeight="1" x14ac:dyDescent="0.15">
      <c r="A117" s="100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453</v>
      </c>
      <c r="Z117" s="984"/>
      <c r="AA117" s="1074">
        <v>571504</v>
      </c>
      <c r="AB117" s="1075"/>
      <c r="AC117" s="1075"/>
      <c r="AD117" s="1075"/>
      <c r="AE117" s="1076"/>
      <c r="AF117" s="1077">
        <v>573410</v>
      </c>
      <c r="AG117" s="1075"/>
      <c r="AH117" s="1075"/>
      <c r="AI117" s="1075"/>
      <c r="AJ117" s="1076"/>
      <c r="AK117" s="1077">
        <v>502025</v>
      </c>
      <c r="AL117" s="1075"/>
      <c r="AM117" s="1075"/>
      <c r="AN117" s="1075"/>
      <c r="AO117" s="1076"/>
      <c r="AP117" s="1078"/>
      <c r="AQ117" s="1079"/>
      <c r="AR117" s="1079"/>
      <c r="AS117" s="1079"/>
      <c r="AT117" s="1080"/>
      <c r="AU117" s="998"/>
      <c r="AV117" s="999"/>
      <c r="AW117" s="999"/>
      <c r="AX117" s="999"/>
      <c r="AY117" s="999"/>
      <c r="AZ117" s="1065" t="s">
        <v>454</v>
      </c>
      <c r="BA117" s="1066"/>
      <c r="BB117" s="1066"/>
      <c r="BC117" s="1066"/>
      <c r="BD117" s="1066"/>
      <c r="BE117" s="1066"/>
      <c r="BF117" s="1066"/>
      <c r="BG117" s="1066"/>
      <c r="BH117" s="1066"/>
      <c r="BI117" s="1066"/>
      <c r="BJ117" s="1066"/>
      <c r="BK117" s="1066"/>
      <c r="BL117" s="1066"/>
      <c r="BM117" s="1066"/>
      <c r="BN117" s="1066"/>
      <c r="BO117" s="1066"/>
      <c r="BP117" s="1067"/>
      <c r="BQ117" s="1017" t="s">
        <v>388</v>
      </c>
      <c r="BR117" s="1018"/>
      <c r="BS117" s="1018"/>
      <c r="BT117" s="1018"/>
      <c r="BU117" s="1018"/>
      <c r="BV117" s="1018" t="s">
        <v>127</v>
      </c>
      <c r="BW117" s="1018"/>
      <c r="BX117" s="1018"/>
      <c r="BY117" s="1018"/>
      <c r="BZ117" s="1018"/>
      <c r="CA117" s="1018" t="s">
        <v>127</v>
      </c>
      <c r="CB117" s="1018"/>
      <c r="CC117" s="1018"/>
      <c r="CD117" s="1018"/>
      <c r="CE117" s="1018"/>
      <c r="CF117" s="1012" t="s">
        <v>127</v>
      </c>
      <c r="CG117" s="1013"/>
      <c r="CH117" s="1013"/>
      <c r="CI117" s="1013"/>
      <c r="CJ117" s="1013"/>
      <c r="CK117" s="1043"/>
      <c r="CL117" s="1044"/>
      <c r="CM117" s="1014" t="s">
        <v>455</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127</v>
      </c>
      <c r="DH117" s="1057"/>
      <c r="DI117" s="1057"/>
      <c r="DJ117" s="1057"/>
      <c r="DK117" s="1058"/>
      <c r="DL117" s="1059" t="s">
        <v>127</v>
      </c>
      <c r="DM117" s="1057"/>
      <c r="DN117" s="1057"/>
      <c r="DO117" s="1057"/>
      <c r="DP117" s="1058"/>
      <c r="DQ117" s="1059" t="s">
        <v>127</v>
      </c>
      <c r="DR117" s="1057"/>
      <c r="DS117" s="1057"/>
      <c r="DT117" s="1057"/>
      <c r="DU117" s="1058"/>
      <c r="DV117" s="1060" t="s">
        <v>127</v>
      </c>
      <c r="DW117" s="1061"/>
      <c r="DX117" s="1061"/>
      <c r="DY117" s="1061"/>
      <c r="DZ117" s="1062"/>
    </row>
    <row r="118" spans="1:130" s="246" customFormat="1" ht="26.25" customHeight="1" x14ac:dyDescent="0.15">
      <c r="A118" s="100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426</v>
      </c>
      <c r="AB118" s="983"/>
      <c r="AC118" s="983"/>
      <c r="AD118" s="983"/>
      <c r="AE118" s="984"/>
      <c r="AF118" s="982" t="s">
        <v>305</v>
      </c>
      <c r="AG118" s="983"/>
      <c r="AH118" s="983"/>
      <c r="AI118" s="983"/>
      <c r="AJ118" s="984"/>
      <c r="AK118" s="982" t="s">
        <v>304</v>
      </c>
      <c r="AL118" s="983"/>
      <c r="AM118" s="983"/>
      <c r="AN118" s="983"/>
      <c r="AO118" s="984"/>
      <c r="AP118" s="1069" t="s">
        <v>427</v>
      </c>
      <c r="AQ118" s="1070"/>
      <c r="AR118" s="1070"/>
      <c r="AS118" s="1070"/>
      <c r="AT118" s="1071"/>
      <c r="AU118" s="998"/>
      <c r="AV118" s="999"/>
      <c r="AW118" s="999"/>
      <c r="AX118" s="999"/>
      <c r="AY118" s="999"/>
      <c r="AZ118" s="1072" t="s">
        <v>456</v>
      </c>
      <c r="BA118" s="1063"/>
      <c r="BB118" s="1063"/>
      <c r="BC118" s="1063"/>
      <c r="BD118" s="1063"/>
      <c r="BE118" s="1063"/>
      <c r="BF118" s="1063"/>
      <c r="BG118" s="1063"/>
      <c r="BH118" s="1063"/>
      <c r="BI118" s="1063"/>
      <c r="BJ118" s="1063"/>
      <c r="BK118" s="1063"/>
      <c r="BL118" s="1063"/>
      <c r="BM118" s="1063"/>
      <c r="BN118" s="1063"/>
      <c r="BO118" s="1063"/>
      <c r="BP118" s="1064"/>
      <c r="BQ118" s="1095" t="s">
        <v>127</v>
      </c>
      <c r="BR118" s="1096"/>
      <c r="BS118" s="1096"/>
      <c r="BT118" s="1096"/>
      <c r="BU118" s="1096"/>
      <c r="BV118" s="1096" t="s">
        <v>127</v>
      </c>
      <c r="BW118" s="1096"/>
      <c r="BX118" s="1096"/>
      <c r="BY118" s="1096"/>
      <c r="BZ118" s="1096"/>
      <c r="CA118" s="1096" t="s">
        <v>127</v>
      </c>
      <c r="CB118" s="1096"/>
      <c r="CC118" s="1096"/>
      <c r="CD118" s="1096"/>
      <c r="CE118" s="1096"/>
      <c r="CF118" s="1012" t="s">
        <v>127</v>
      </c>
      <c r="CG118" s="1013"/>
      <c r="CH118" s="1013"/>
      <c r="CI118" s="1013"/>
      <c r="CJ118" s="1013"/>
      <c r="CK118" s="1043"/>
      <c r="CL118" s="1044"/>
      <c r="CM118" s="1014" t="s">
        <v>457</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127</v>
      </c>
      <c r="DH118" s="1057"/>
      <c r="DI118" s="1057"/>
      <c r="DJ118" s="1057"/>
      <c r="DK118" s="1058"/>
      <c r="DL118" s="1059" t="s">
        <v>127</v>
      </c>
      <c r="DM118" s="1057"/>
      <c r="DN118" s="1057"/>
      <c r="DO118" s="1057"/>
      <c r="DP118" s="1058"/>
      <c r="DQ118" s="1059" t="s">
        <v>388</v>
      </c>
      <c r="DR118" s="1057"/>
      <c r="DS118" s="1057"/>
      <c r="DT118" s="1057"/>
      <c r="DU118" s="1058"/>
      <c r="DV118" s="1060" t="s">
        <v>127</v>
      </c>
      <c r="DW118" s="1061"/>
      <c r="DX118" s="1061"/>
      <c r="DY118" s="1061"/>
      <c r="DZ118" s="1062"/>
    </row>
    <row r="119" spans="1:130" s="246" customFormat="1" ht="26.25" customHeight="1" x14ac:dyDescent="0.15">
      <c r="A119" s="1156" t="s">
        <v>431</v>
      </c>
      <c r="B119" s="1042"/>
      <c r="C119" s="1021" t="s">
        <v>432</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127</v>
      </c>
      <c r="AB119" s="990"/>
      <c r="AC119" s="990"/>
      <c r="AD119" s="990"/>
      <c r="AE119" s="991"/>
      <c r="AF119" s="992" t="s">
        <v>127</v>
      </c>
      <c r="AG119" s="990"/>
      <c r="AH119" s="990"/>
      <c r="AI119" s="990"/>
      <c r="AJ119" s="991"/>
      <c r="AK119" s="992" t="s">
        <v>127</v>
      </c>
      <c r="AL119" s="990"/>
      <c r="AM119" s="990"/>
      <c r="AN119" s="990"/>
      <c r="AO119" s="991"/>
      <c r="AP119" s="993" t="s">
        <v>127</v>
      </c>
      <c r="AQ119" s="994"/>
      <c r="AR119" s="994"/>
      <c r="AS119" s="994"/>
      <c r="AT119" s="995"/>
      <c r="AU119" s="1000"/>
      <c r="AV119" s="1001"/>
      <c r="AW119" s="1001"/>
      <c r="AX119" s="1001"/>
      <c r="AY119" s="1001"/>
      <c r="AZ119" s="277" t="s">
        <v>187</v>
      </c>
      <c r="BA119" s="277"/>
      <c r="BB119" s="277"/>
      <c r="BC119" s="277"/>
      <c r="BD119" s="277"/>
      <c r="BE119" s="277"/>
      <c r="BF119" s="277"/>
      <c r="BG119" s="277"/>
      <c r="BH119" s="277"/>
      <c r="BI119" s="277"/>
      <c r="BJ119" s="277"/>
      <c r="BK119" s="277"/>
      <c r="BL119" s="277"/>
      <c r="BM119" s="277"/>
      <c r="BN119" s="277"/>
      <c r="BO119" s="1073" t="s">
        <v>458</v>
      </c>
      <c r="BP119" s="1104"/>
      <c r="BQ119" s="1095">
        <v>4959224</v>
      </c>
      <c r="BR119" s="1096"/>
      <c r="BS119" s="1096"/>
      <c r="BT119" s="1096"/>
      <c r="BU119" s="1096"/>
      <c r="BV119" s="1096">
        <v>4847779</v>
      </c>
      <c r="BW119" s="1096"/>
      <c r="BX119" s="1096"/>
      <c r="BY119" s="1096"/>
      <c r="BZ119" s="1096"/>
      <c r="CA119" s="1096">
        <v>4448506</v>
      </c>
      <c r="CB119" s="1096"/>
      <c r="CC119" s="1096"/>
      <c r="CD119" s="1096"/>
      <c r="CE119" s="1096"/>
      <c r="CF119" s="1097"/>
      <c r="CG119" s="1098"/>
      <c r="CH119" s="1098"/>
      <c r="CI119" s="1098"/>
      <c r="CJ119" s="1099"/>
      <c r="CK119" s="1045"/>
      <c r="CL119" s="1046"/>
      <c r="CM119" s="1100" t="s">
        <v>459</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127</v>
      </c>
      <c r="DH119" s="1082"/>
      <c r="DI119" s="1082"/>
      <c r="DJ119" s="1082"/>
      <c r="DK119" s="1083"/>
      <c r="DL119" s="1081" t="s">
        <v>127</v>
      </c>
      <c r="DM119" s="1082"/>
      <c r="DN119" s="1082"/>
      <c r="DO119" s="1082"/>
      <c r="DP119" s="1083"/>
      <c r="DQ119" s="1081" t="s">
        <v>127</v>
      </c>
      <c r="DR119" s="1082"/>
      <c r="DS119" s="1082"/>
      <c r="DT119" s="1082"/>
      <c r="DU119" s="1083"/>
      <c r="DV119" s="1084" t="s">
        <v>388</v>
      </c>
      <c r="DW119" s="1085"/>
      <c r="DX119" s="1085"/>
      <c r="DY119" s="1085"/>
      <c r="DZ119" s="1086"/>
    </row>
    <row r="120" spans="1:130" s="246" customFormat="1" ht="26.25" customHeight="1" x14ac:dyDescent="0.15">
      <c r="A120" s="1157"/>
      <c r="B120" s="1044"/>
      <c r="C120" s="1014" t="s">
        <v>435</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127</v>
      </c>
      <c r="AB120" s="1057"/>
      <c r="AC120" s="1057"/>
      <c r="AD120" s="1057"/>
      <c r="AE120" s="1058"/>
      <c r="AF120" s="1059" t="s">
        <v>127</v>
      </c>
      <c r="AG120" s="1057"/>
      <c r="AH120" s="1057"/>
      <c r="AI120" s="1057"/>
      <c r="AJ120" s="1058"/>
      <c r="AK120" s="1059" t="s">
        <v>127</v>
      </c>
      <c r="AL120" s="1057"/>
      <c r="AM120" s="1057"/>
      <c r="AN120" s="1057"/>
      <c r="AO120" s="1058"/>
      <c r="AP120" s="1060" t="s">
        <v>388</v>
      </c>
      <c r="AQ120" s="1061"/>
      <c r="AR120" s="1061"/>
      <c r="AS120" s="1061"/>
      <c r="AT120" s="1062"/>
      <c r="AU120" s="1087" t="s">
        <v>460</v>
      </c>
      <c r="AV120" s="1088"/>
      <c r="AW120" s="1088"/>
      <c r="AX120" s="1088"/>
      <c r="AY120" s="1089"/>
      <c r="AZ120" s="1038" t="s">
        <v>461</v>
      </c>
      <c r="BA120" s="987"/>
      <c r="BB120" s="987"/>
      <c r="BC120" s="987"/>
      <c r="BD120" s="987"/>
      <c r="BE120" s="987"/>
      <c r="BF120" s="987"/>
      <c r="BG120" s="987"/>
      <c r="BH120" s="987"/>
      <c r="BI120" s="987"/>
      <c r="BJ120" s="987"/>
      <c r="BK120" s="987"/>
      <c r="BL120" s="987"/>
      <c r="BM120" s="987"/>
      <c r="BN120" s="987"/>
      <c r="BO120" s="987"/>
      <c r="BP120" s="988"/>
      <c r="BQ120" s="1024">
        <v>3792573</v>
      </c>
      <c r="BR120" s="1025"/>
      <c r="BS120" s="1025"/>
      <c r="BT120" s="1025"/>
      <c r="BU120" s="1025"/>
      <c r="BV120" s="1025">
        <v>4001699</v>
      </c>
      <c r="BW120" s="1025"/>
      <c r="BX120" s="1025"/>
      <c r="BY120" s="1025"/>
      <c r="BZ120" s="1025"/>
      <c r="CA120" s="1025">
        <v>4105203</v>
      </c>
      <c r="CB120" s="1025"/>
      <c r="CC120" s="1025"/>
      <c r="CD120" s="1025"/>
      <c r="CE120" s="1025"/>
      <c r="CF120" s="1039">
        <v>199.1</v>
      </c>
      <c r="CG120" s="1040"/>
      <c r="CH120" s="1040"/>
      <c r="CI120" s="1040"/>
      <c r="CJ120" s="1040"/>
      <c r="CK120" s="1105" t="s">
        <v>462</v>
      </c>
      <c r="CL120" s="1106"/>
      <c r="CM120" s="1106"/>
      <c r="CN120" s="1106"/>
      <c r="CO120" s="1107"/>
      <c r="CP120" s="1113" t="s">
        <v>406</v>
      </c>
      <c r="CQ120" s="1114"/>
      <c r="CR120" s="1114"/>
      <c r="CS120" s="1114"/>
      <c r="CT120" s="1114"/>
      <c r="CU120" s="1114"/>
      <c r="CV120" s="1114"/>
      <c r="CW120" s="1114"/>
      <c r="CX120" s="1114"/>
      <c r="CY120" s="1114"/>
      <c r="CZ120" s="1114"/>
      <c r="DA120" s="1114"/>
      <c r="DB120" s="1114"/>
      <c r="DC120" s="1114"/>
      <c r="DD120" s="1114"/>
      <c r="DE120" s="1114"/>
      <c r="DF120" s="1115"/>
      <c r="DG120" s="1024">
        <v>1222318</v>
      </c>
      <c r="DH120" s="1025"/>
      <c r="DI120" s="1025"/>
      <c r="DJ120" s="1025"/>
      <c r="DK120" s="1025"/>
      <c r="DL120" s="1025">
        <v>1118508</v>
      </c>
      <c r="DM120" s="1025"/>
      <c r="DN120" s="1025"/>
      <c r="DO120" s="1025"/>
      <c r="DP120" s="1025"/>
      <c r="DQ120" s="1025">
        <v>996409</v>
      </c>
      <c r="DR120" s="1025"/>
      <c r="DS120" s="1025"/>
      <c r="DT120" s="1025"/>
      <c r="DU120" s="1025"/>
      <c r="DV120" s="1026">
        <v>48.3</v>
      </c>
      <c r="DW120" s="1026"/>
      <c r="DX120" s="1026"/>
      <c r="DY120" s="1026"/>
      <c r="DZ120" s="1027"/>
    </row>
    <row r="121" spans="1:130" s="246" customFormat="1" ht="26.25" customHeight="1" x14ac:dyDescent="0.15">
      <c r="A121" s="1157"/>
      <c r="B121" s="1044"/>
      <c r="C121" s="1065" t="s">
        <v>463</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388</v>
      </c>
      <c r="AB121" s="1057"/>
      <c r="AC121" s="1057"/>
      <c r="AD121" s="1057"/>
      <c r="AE121" s="1058"/>
      <c r="AF121" s="1059" t="s">
        <v>388</v>
      </c>
      <c r="AG121" s="1057"/>
      <c r="AH121" s="1057"/>
      <c r="AI121" s="1057"/>
      <c r="AJ121" s="1058"/>
      <c r="AK121" s="1059" t="s">
        <v>127</v>
      </c>
      <c r="AL121" s="1057"/>
      <c r="AM121" s="1057"/>
      <c r="AN121" s="1057"/>
      <c r="AO121" s="1058"/>
      <c r="AP121" s="1060" t="s">
        <v>388</v>
      </c>
      <c r="AQ121" s="1061"/>
      <c r="AR121" s="1061"/>
      <c r="AS121" s="1061"/>
      <c r="AT121" s="1062"/>
      <c r="AU121" s="1090"/>
      <c r="AV121" s="1091"/>
      <c r="AW121" s="1091"/>
      <c r="AX121" s="1091"/>
      <c r="AY121" s="1092"/>
      <c r="AZ121" s="1047" t="s">
        <v>464</v>
      </c>
      <c r="BA121" s="1048"/>
      <c r="BB121" s="1048"/>
      <c r="BC121" s="1048"/>
      <c r="BD121" s="1048"/>
      <c r="BE121" s="1048"/>
      <c r="BF121" s="1048"/>
      <c r="BG121" s="1048"/>
      <c r="BH121" s="1048"/>
      <c r="BI121" s="1048"/>
      <c r="BJ121" s="1048"/>
      <c r="BK121" s="1048"/>
      <c r="BL121" s="1048"/>
      <c r="BM121" s="1048"/>
      <c r="BN121" s="1048"/>
      <c r="BO121" s="1048"/>
      <c r="BP121" s="1049"/>
      <c r="BQ121" s="1017" t="s">
        <v>127</v>
      </c>
      <c r="BR121" s="1018"/>
      <c r="BS121" s="1018"/>
      <c r="BT121" s="1018"/>
      <c r="BU121" s="1018"/>
      <c r="BV121" s="1018" t="s">
        <v>388</v>
      </c>
      <c r="BW121" s="1018"/>
      <c r="BX121" s="1018"/>
      <c r="BY121" s="1018"/>
      <c r="BZ121" s="1018"/>
      <c r="CA121" s="1018" t="s">
        <v>127</v>
      </c>
      <c r="CB121" s="1018"/>
      <c r="CC121" s="1018"/>
      <c r="CD121" s="1018"/>
      <c r="CE121" s="1018"/>
      <c r="CF121" s="1012" t="s">
        <v>127</v>
      </c>
      <c r="CG121" s="1013"/>
      <c r="CH121" s="1013"/>
      <c r="CI121" s="1013"/>
      <c r="CJ121" s="1013"/>
      <c r="CK121" s="1108"/>
      <c r="CL121" s="1109"/>
      <c r="CM121" s="1109"/>
      <c r="CN121" s="1109"/>
      <c r="CO121" s="1110"/>
      <c r="CP121" s="1118" t="s">
        <v>465</v>
      </c>
      <c r="CQ121" s="1119"/>
      <c r="CR121" s="1119"/>
      <c r="CS121" s="1119"/>
      <c r="CT121" s="1119"/>
      <c r="CU121" s="1119"/>
      <c r="CV121" s="1119"/>
      <c r="CW121" s="1119"/>
      <c r="CX121" s="1119"/>
      <c r="CY121" s="1119"/>
      <c r="CZ121" s="1119"/>
      <c r="DA121" s="1119"/>
      <c r="DB121" s="1119"/>
      <c r="DC121" s="1119"/>
      <c r="DD121" s="1119"/>
      <c r="DE121" s="1119"/>
      <c r="DF121" s="1120"/>
      <c r="DG121" s="1017" t="s">
        <v>127</v>
      </c>
      <c r="DH121" s="1018"/>
      <c r="DI121" s="1018"/>
      <c r="DJ121" s="1018"/>
      <c r="DK121" s="1018"/>
      <c r="DL121" s="1018">
        <v>329607</v>
      </c>
      <c r="DM121" s="1018"/>
      <c r="DN121" s="1018"/>
      <c r="DO121" s="1018"/>
      <c r="DP121" s="1018"/>
      <c r="DQ121" s="1018">
        <v>327444</v>
      </c>
      <c r="DR121" s="1018"/>
      <c r="DS121" s="1018"/>
      <c r="DT121" s="1018"/>
      <c r="DU121" s="1018"/>
      <c r="DV121" s="1019">
        <v>15.9</v>
      </c>
      <c r="DW121" s="1019"/>
      <c r="DX121" s="1019"/>
      <c r="DY121" s="1019"/>
      <c r="DZ121" s="1020"/>
    </row>
    <row r="122" spans="1:130" s="246" customFormat="1" ht="26.25" customHeight="1" x14ac:dyDescent="0.15">
      <c r="A122" s="1157"/>
      <c r="B122" s="1044"/>
      <c r="C122" s="1014" t="s">
        <v>446</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388</v>
      </c>
      <c r="AB122" s="1057"/>
      <c r="AC122" s="1057"/>
      <c r="AD122" s="1057"/>
      <c r="AE122" s="1058"/>
      <c r="AF122" s="1059" t="s">
        <v>127</v>
      </c>
      <c r="AG122" s="1057"/>
      <c r="AH122" s="1057"/>
      <c r="AI122" s="1057"/>
      <c r="AJ122" s="1058"/>
      <c r="AK122" s="1059" t="s">
        <v>388</v>
      </c>
      <c r="AL122" s="1057"/>
      <c r="AM122" s="1057"/>
      <c r="AN122" s="1057"/>
      <c r="AO122" s="1058"/>
      <c r="AP122" s="1060" t="s">
        <v>127</v>
      </c>
      <c r="AQ122" s="1061"/>
      <c r="AR122" s="1061"/>
      <c r="AS122" s="1061"/>
      <c r="AT122" s="1062"/>
      <c r="AU122" s="1090"/>
      <c r="AV122" s="1091"/>
      <c r="AW122" s="1091"/>
      <c r="AX122" s="1091"/>
      <c r="AY122" s="1092"/>
      <c r="AZ122" s="1072" t="s">
        <v>466</v>
      </c>
      <c r="BA122" s="1063"/>
      <c r="BB122" s="1063"/>
      <c r="BC122" s="1063"/>
      <c r="BD122" s="1063"/>
      <c r="BE122" s="1063"/>
      <c r="BF122" s="1063"/>
      <c r="BG122" s="1063"/>
      <c r="BH122" s="1063"/>
      <c r="BI122" s="1063"/>
      <c r="BJ122" s="1063"/>
      <c r="BK122" s="1063"/>
      <c r="BL122" s="1063"/>
      <c r="BM122" s="1063"/>
      <c r="BN122" s="1063"/>
      <c r="BO122" s="1063"/>
      <c r="BP122" s="1064"/>
      <c r="BQ122" s="1095">
        <v>3617674</v>
      </c>
      <c r="BR122" s="1096"/>
      <c r="BS122" s="1096"/>
      <c r="BT122" s="1096"/>
      <c r="BU122" s="1096"/>
      <c r="BV122" s="1096">
        <v>3409051</v>
      </c>
      <c r="BW122" s="1096"/>
      <c r="BX122" s="1096"/>
      <c r="BY122" s="1096"/>
      <c r="BZ122" s="1096"/>
      <c r="CA122" s="1096">
        <v>3276361</v>
      </c>
      <c r="CB122" s="1096"/>
      <c r="CC122" s="1096"/>
      <c r="CD122" s="1096"/>
      <c r="CE122" s="1096"/>
      <c r="CF122" s="1116">
        <v>158.9</v>
      </c>
      <c r="CG122" s="1117"/>
      <c r="CH122" s="1117"/>
      <c r="CI122" s="1117"/>
      <c r="CJ122" s="1117"/>
      <c r="CK122" s="1108"/>
      <c r="CL122" s="1109"/>
      <c r="CM122" s="1109"/>
      <c r="CN122" s="1109"/>
      <c r="CO122" s="1110"/>
      <c r="CP122" s="1118" t="s">
        <v>467</v>
      </c>
      <c r="CQ122" s="1119"/>
      <c r="CR122" s="1119"/>
      <c r="CS122" s="1119"/>
      <c r="CT122" s="1119"/>
      <c r="CU122" s="1119"/>
      <c r="CV122" s="1119"/>
      <c r="CW122" s="1119"/>
      <c r="CX122" s="1119"/>
      <c r="CY122" s="1119"/>
      <c r="CZ122" s="1119"/>
      <c r="DA122" s="1119"/>
      <c r="DB122" s="1119"/>
      <c r="DC122" s="1119"/>
      <c r="DD122" s="1119"/>
      <c r="DE122" s="1119"/>
      <c r="DF122" s="1120"/>
      <c r="DG122" s="1017">
        <v>266793</v>
      </c>
      <c r="DH122" s="1018"/>
      <c r="DI122" s="1018"/>
      <c r="DJ122" s="1018"/>
      <c r="DK122" s="1018"/>
      <c r="DL122" s="1018">
        <v>233140</v>
      </c>
      <c r="DM122" s="1018"/>
      <c r="DN122" s="1018"/>
      <c r="DO122" s="1018"/>
      <c r="DP122" s="1018"/>
      <c r="DQ122" s="1018">
        <v>198215</v>
      </c>
      <c r="DR122" s="1018"/>
      <c r="DS122" s="1018"/>
      <c r="DT122" s="1018"/>
      <c r="DU122" s="1018"/>
      <c r="DV122" s="1019">
        <v>9.6</v>
      </c>
      <c r="DW122" s="1019"/>
      <c r="DX122" s="1019"/>
      <c r="DY122" s="1019"/>
      <c r="DZ122" s="1020"/>
    </row>
    <row r="123" spans="1:130" s="246" customFormat="1" ht="26.25" customHeight="1" x14ac:dyDescent="0.15">
      <c r="A123" s="1157"/>
      <c r="B123" s="1044"/>
      <c r="C123" s="1014" t="s">
        <v>452</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127</v>
      </c>
      <c r="AB123" s="1057"/>
      <c r="AC123" s="1057"/>
      <c r="AD123" s="1057"/>
      <c r="AE123" s="1058"/>
      <c r="AF123" s="1059" t="s">
        <v>388</v>
      </c>
      <c r="AG123" s="1057"/>
      <c r="AH123" s="1057"/>
      <c r="AI123" s="1057"/>
      <c r="AJ123" s="1058"/>
      <c r="AK123" s="1059" t="s">
        <v>443</v>
      </c>
      <c r="AL123" s="1057"/>
      <c r="AM123" s="1057"/>
      <c r="AN123" s="1057"/>
      <c r="AO123" s="1058"/>
      <c r="AP123" s="1060" t="s">
        <v>388</v>
      </c>
      <c r="AQ123" s="1061"/>
      <c r="AR123" s="1061"/>
      <c r="AS123" s="1061"/>
      <c r="AT123" s="1062"/>
      <c r="AU123" s="1093"/>
      <c r="AV123" s="1094"/>
      <c r="AW123" s="1094"/>
      <c r="AX123" s="1094"/>
      <c r="AY123" s="1094"/>
      <c r="AZ123" s="277" t="s">
        <v>187</v>
      </c>
      <c r="BA123" s="277"/>
      <c r="BB123" s="277"/>
      <c r="BC123" s="277"/>
      <c r="BD123" s="277"/>
      <c r="BE123" s="277"/>
      <c r="BF123" s="277"/>
      <c r="BG123" s="277"/>
      <c r="BH123" s="277"/>
      <c r="BI123" s="277"/>
      <c r="BJ123" s="277"/>
      <c r="BK123" s="277"/>
      <c r="BL123" s="277"/>
      <c r="BM123" s="277"/>
      <c r="BN123" s="277"/>
      <c r="BO123" s="1073" t="s">
        <v>468</v>
      </c>
      <c r="BP123" s="1104"/>
      <c r="BQ123" s="1163">
        <v>7410247</v>
      </c>
      <c r="BR123" s="1164"/>
      <c r="BS123" s="1164"/>
      <c r="BT123" s="1164"/>
      <c r="BU123" s="1164"/>
      <c r="BV123" s="1164">
        <v>7410750</v>
      </c>
      <c r="BW123" s="1164"/>
      <c r="BX123" s="1164"/>
      <c r="BY123" s="1164"/>
      <c r="BZ123" s="1164"/>
      <c r="CA123" s="1164">
        <v>7381564</v>
      </c>
      <c r="CB123" s="1164"/>
      <c r="CC123" s="1164"/>
      <c r="CD123" s="1164"/>
      <c r="CE123" s="1164"/>
      <c r="CF123" s="1097"/>
      <c r="CG123" s="1098"/>
      <c r="CH123" s="1098"/>
      <c r="CI123" s="1098"/>
      <c r="CJ123" s="1099"/>
      <c r="CK123" s="1108"/>
      <c r="CL123" s="1109"/>
      <c r="CM123" s="1109"/>
      <c r="CN123" s="1109"/>
      <c r="CO123" s="1110"/>
      <c r="CP123" s="1118" t="s">
        <v>400</v>
      </c>
      <c r="CQ123" s="1119"/>
      <c r="CR123" s="1119"/>
      <c r="CS123" s="1119"/>
      <c r="CT123" s="1119"/>
      <c r="CU123" s="1119"/>
      <c r="CV123" s="1119"/>
      <c r="CW123" s="1119"/>
      <c r="CX123" s="1119"/>
      <c r="CY123" s="1119"/>
      <c r="CZ123" s="1119"/>
      <c r="DA123" s="1119"/>
      <c r="DB123" s="1119"/>
      <c r="DC123" s="1119"/>
      <c r="DD123" s="1119"/>
      <c r="DE123" s="1119"/>
      <c r="DF123" s="1120"/>
      <c r="DG123" s="1056" t="s">
        <v>388</v>
      </c>
      <c r="DH123" s="1057"/>
      <c r="DI123" s="1057"/>
      <c r="DJ123" s="1057"/>
      <c r="DK123" s="1058"/>
      <c r="DL123" s="1059" t="s">
        <v>127</v>
      </c>
      <c r="DM123" s="1057"/>
      <c r="DN123" s="1057"/>
      <c r="DO123" s="1057"/>
      <c r="DP123" s="1058"/>
      <c r="DQ123" s="1059" t="s">
        <v>127</v>
      </c>
      <c r="DR123" s="1057"/>
      <c r="DS123" s="1057"/>
      <c r="DT123" s="1057"/>
      <c r="DU123" s="1058"/>
      <c r="DV123" s="1060" t="s">
        <v>127</v>
      </c>
      <c r="DW123" s="1061"/>
      <c r="DX123" s="1061"/>
      <c r="DY123" s="1061"/>
      <c r="DZ123" s="1062"/>
    </row>
    <row r="124" spans="1:130" s="246" customFormat="1" ht="26.25" customHeight="1" thickBot="1" x14ac:dyDescent="0.2">
      <c r="A124" s="1157"/>
      <c r="B124" s="1044"/>
      <c r="C124" s="1014" t="s">
        <v>455</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127</v>
      </c>
      <c r="AB124" s="1057"/>
      <c r="AC124" s="1057"/>
      <c r="AD124" s="1057"/>
      <c r="AE124" s="1058"/>
      <c r="AF124" s="1059" t="s">
        <v>127</v>
      </c>
      <c r="AG124" s="1057"/>
      <c r="AH124" s="1057"/>
      <c r="AI124" s="1057"/>
      <c r="AJ124" s="1058"/>
      <c r="AK124" s="1059" t="s">
        <v>127</v>
      </c>
      <c r="AL124" s="1057"/>
      <c r="AM124" s="1057"/>
      <c r="AN124" s="1057"/>
      <c r="AO124" s="1058"/>
      <c r="AP124" s="1060" t="s">
        <v>127</v>
      </c>
      <c r="AQ124" s="1061"/>
      <c r="AR124" s="1061"/>
      <c r="AS124" s="1061"/>
      <c r="AT124" s="1062"/>
      <c r="AU124" s="1159" t="s">
        <v>469</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127</v>
      </c>
      <c r="BR124" s="1126"/>
      <c r="BS124" s="1126"/>
      <c r="BT124" s="1126"/>
      <c r="BU124" s="1126"/>
      <c r="BV124" s="1126" t="s">
        <v>388</v>
      </c>
      <c r="BW124" s="1126"/>
      <c r="BX124" s="1126"/>
      <c r="BY124" s="1126"/>
      <c r="BZ124" s="1126"/>
      <c r="CA124" s="1126" t="s">
        <v>388</v>
      </c>
      <c r="CB124" s="1126"/>
      <c r="CC124" s="1126"/>
      <c r="CD124" s="1126"/>
      <c r="CE124" s="1126"/>
      <c r="CF124" s="1127"/>
      <c r="CG124" s="1128"/>
      <c r="CH124" s="1128"/>
      <c r="CI124" s="1128"/>
      <c r="CJ124" s="1129"/>
      <c r="CK124" s="1111"/>
      <c r="CL124" s="1111"/>
      <c r="CM124" s="1111"/>
      <c r="CN124" s="1111"/>
      <c r="CO124" s="1112"/>
      <c r="CP124" s="1118" t="s">
        <v>470</v>
      </c>
      <c r="CQ124" s="1119"/>
      <c r="CR124" s="1119"/>
      <c r="CS124" s="1119"/>
      <c r="CT124" s="1119"/>
      <c r="CU124" s="1119"/>
      <c r="CV124" s="1119"/>
      <c r="CW124" s="1119"/>
      <c r="CX124" s="1119"/>
      <c r="CY124" s="1119"/>
      <c r="CZ124" s="1119"/>
      <c r="DA124" s="1119"/>
      <c r="DB124" s="1119"/>
      <c r="DC124" s="1119"/>
      <c r="DD124" s="1119"/>
      <c r="DE124" s="1119"/>
      <c r="DF124" s="1120"/>
      <c r="DG124" s="1103">
        <v>262941</v>
      </c>
      <c r="DH124" s="1082"/>
      <c r="DI124" s="1082"/>
      <c r="DJ124" s="1082"/>
      <c r="DK124" s="1083"/>
      <c r="DL124" s="1081" t="s">
        <v>127</v>
      </c>
      <c r="DM124" s="1082"/>
      <c r="DN124" s="1082"/>
      <c r="DO124" s="1082"/>
      <c r="DP124" s="1083"/>
      <c r="DQ124" s="1081" t="s">
        <v>127</v>
      </c>
      <c r="DR124" s="1082"/>
      <c r="DS124" s="1082"/>
      <c r="DT124" s="1082"/>
      <c r="DU124" s="1083"/>
      <c r="DV124" s="1084" t="s">
        <v>127</v>
      </c>
      <c r="DW124" s="1085"/>
      <c r="DX124" s="1085"/>
      <c r="DY124" s="1085"/>
      <c r="DZ124" s="1086"/>
    </row>
    <row r="125" spans="1:130" s="246" customFormat="1" ht="26.25" customHeight="1" x14ac:dyDescent="0.15">
      <c r="A125" s="1157"/>
      <c r="B125" s="1044"/>
      <c r="C125" s="1014" t="s">
        <v>457</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127</v>
      </c>
      <c r="AB125" s="1057"/>
      <c r="AC125" s="1057"/>
      <c r="AD125" s="1057"/>
      <c r="AE125" s="1058"/>
      <c r="AF125" s="1059" t="s">
        <v>127</v>
      </c>
      <c r="AG125" s="1057"/>
      <c r="AH125" s="1057"/>
      <c r="AI125" s="1057"/>
      <c r="AJ125" s="1058"/>
      <c r="AK125" s="1059" t="s">
        <v>127</v>
      </c>
      <c r="AL125" s="1057"/>
      <c r="AM125" s="1057"/>
      <c r="AN125" s="1057"/>
      <c r="AO125" s="1058"/>
      <c r="AP125" s="1060" t="s">
        <v>127</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471</v>
      </c>
      <c r="CL125" s="1106"/>
      <c r="CM125" s="1106"/>
      <c r="CN125" s="1106"/>
      <c r="CO125" s="1107"/>
      <c r="CP125" s="1038" t="s">
        <v>472</v>
      </c>
      <c r="CQ125" s="987"/>
      <c r="CR125" s="987"/>
      <c r="CS125" s="987"/>
      <c r="CT125" s="987"/>
      <c r="CU125" s="987"/>
      <c r="CV125" s="987"/>
      <c r="CW125" s="987"/>
      <c r="CX125" s="987"/>
      <c r="CY125" s="987"/>
      <c r="CZ125" s="987"/>
      <c r="DA125" s="987"/>
      <c r="DB125" s="987"/>
      <c r="DC125" s="987"/>
      <c r="DD125" s="987"/>
      <c r="DE125" s="987"/>
      <c r="DF125" s="988"/>
      <c r="DG125" s="1024" t="s">
        <v>388</v>
      </c>
      <c r="DH125" s="1025"/>
      <c r="DI125" s="1025"/>
      <c r="DJ125" s="1025"/>
      <c r="DK125" s="1025"/>
      <c r="DL125" s="1025" t="s">
        <v>127</v>
      </c>
      <c r="DM125" s="1025"/>
      <c r="DN125" s="1025"/>
      <c r="DO125" s="1025"/>
      <c r="DP125" s="1025"/>
      <c r="DQ125" s="1025" t="s">
        <v>127</v>
      </c>
      <c r="DR125" s="1025"/>
      <c r="DS125" s="1025"/>
      <c r="DT125" s="1025"/>
      <c r="DU125" s="1025"/>
      <c r="DV125" s="1026" t="s">
        <v>127</v>
      </c>
      <c r="DW125" s="1026"/>
      <c r="DX125" s="1026"/>
      <c r="DY125" s="1026"/>
      <c r="DZ125" s="1027"/>
    </row>
    <row r="126" spans="1:130" s="246" customFormat="1" ht="26.25" customHeight="1" thickBot="1" x14ac:dyDescent="0.2">
      <c r="A126" s="1157"/>
      <c r="B126" s="1044"/>
      <c r="C126" s="1014" t="s">
        <v>459</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127</v>
      </c>
      <c r="AB126" s="1057"/>
      <c r="AC126" s="1057"/>
      <c r="AD126" s="1057"/>
      <c r="AE126" s="1058"/>
      <c r="AF126" s="1059" t="s">
        <v>127</v>
      </c>
      <c r="AG126" s="1057"/>
      <c r="AH126" s="1057"/>
      <c r="AI126" s="1057"/>
      <c r="AJ126" s="1058"/>
      <c r="AK126" s="1059" t="s">
        <v>127</v>
      </c>
      <c r="AL126" s="1057"/>
      <c r="AM126" s="1057"/>
      <c r="AN126" s="1057"/>
      <c r="AO126" s="1058"/>
      <c r="AP126" s="1060" t="s">
        <v>127</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473</v>
      </c>
      <c r="CQ126" s="1048"/>
      <c r="CR126" s="1048"/>
      <c r="CS126" s="1048"/>
      <c r="CT126" s="1048"/>
      <c r="CU126" s="1048"/>
      <c r="CV126" s="1048"/>
      <c r="CW126" s="1048"/>
      <c r="CX126" s="1048"/>
      <c r="CY126" s="1048"/>
      <c r="CZ126" s="1048"/>
      <c r="DA126" s="1048"/>
      <c r="DB126" s="1048"/>
      <c r="DC126" s="1048"/>
      <c r="DD126" s="1048"/>
      <c r="DE126" s="1048"/>
      <c r="DF126" s="1049"/>
      <c r="DG126" s="1017" t="s">
        <v>388</v>
      </c>
      <c r="DH126" s="1018"/>
      <c r="DI126" s="1018"/>
      <c r="DJ126" s="1018"/>
      <c r="DK126" s="1018"/>
      <c r="DL126" s="1018" t="s">
        <v>127</v>
      </c>
      <c r="DM126" s="1018"/>
      <c r="DN126" s="1018"/>
      <c r="DO126" s="1018"/>
      <c r="DP126" s="1018"/>
      <c r="DQ126" s="1018" t="s">
        <v>127</v>
      </c>
      <c r="DR126" s="1018"/>
      <c r="DS126" s="1018"/>
      <c r="DT126" s="1018"/>
      <c r="DU126" s="1018"/>
      <c r="DV126" s="1019" t="s">
        <v>127</v>
      </c>
      <c r="DW126" s="1019"/>
      <c r="DX126" s="1019"/>
      <c r="DY126" s="1019"/>
      <c r="DZ126" s="1020"/>
    </row>
    <row r="127" spans="1:130" s="246" customFormat="1" ht="26.25" customHeight="1" x14ac:dyDescent="0.15">
      <c r="A127" s="1158"/>
      <c r="B127" s="1046"/>
      <c r="C127" s="1100" t="s">
        <v>474</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127</v>
      </c>
      <c r="AB127" s="1057"/>
      <c r="AC127" s="1057"/>
      <c r="AD127" s="1057"/>
      <c r="AE127" s="1058"/>
      <c r="AF127" s="1059" t="s">
        <v>127</v>
      </c>
      <c r="AG127" s="1057"/>
      <c r="AH127" s="1057"/>
      <c r="AI127" s="1057"/>
      <c r="AJ127" s="1058"/>
      <c r="AK127" s="1059" t="s">
        <v>127</v>
      </c>
      <c r="AL127" s="1057"/>
      <c r="AM127" s="1057"/>
      <c r="AN127" s="1057"/>
      <c r="AO127" s="1058"/>
      <c r="AP127" s="1060" t="s">
        <v>127</v>
      </c>
      <c r="AQ127" s="1061"/>
      <c r="AR127" s="1061"/>
      <c r="AS127" s="1061"/>
      <c r="AT127" s="1062"/>
      <c r="AU127" s="282"/>
      <c r="AV127" s="282"/>
      <c r="AW127" s="282"/>
      <c r="AX127" s="1130" t="s">
        <v>475</v>
      </c>
      <c r="AY127" s="1131"/>
      <c r="AZ127" s="1131"/>
      <c r="BA127" s="1131"/>
      <c r="BB127" s="1131"/>
      <c r="BC127" s="1131"/>
      <c r="BD127" s="1131"/>
      <c r="BE127" s="1132"/>
      <c r="BF127" s="1133" t="s">
        <v>476</v>
      </c>
      <c r="BG127" s="1131"/>
      <c r="BH127" s="1131"/>
      <c r="BI127" s="1131"/>
      <c r="BJ127" s="1131"/>
      <c r="BK127" s="1131"/>
      <c r="BL127" s="1132"/>
      <c r="BM127" s="1133" t="s">
        <v>477</v>
      </c>
      <c r="BN127" s="1131"/>
      <c r="BO127" s="1131"/>
      <c r="BP127" s="1131"/>
      <c r="BQ127" s="1131"/>
      <c r="BR127" s="1131"/>
      <c r="BS127" s="1132"/>
      <c r="BT127" s="1133" t="s">
        <v>478</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479</v>
      </c>
      <c r="CQ127" s="1048"/>
      <c r="CR127" s="1048"/>
      <c r="CS127" s="1048"/>
      <c r="CT127" s="1048"/>
      <c r="CU127" s="1048"/>
      <c r="CV127" s="1048"/>
      <c r="CW127" s="1048"/>
      <c r="CX127" s="1048"/>
      <c r="CY127" s="1048"/>
      <c r="CZ127" s="1048"/>
      <c r="DA127" s="1048"/>
      <c r="DB127" s="1048"/>
      <c r="DC127" s="1048"/>
      <c r="DD127" s="1048"/>
      <c r="DE127" s="1048"/>
      <c r="DF127" s="1049"/>
      <c r="DG127" s="1017" t="s">
        <v>127</v>
      </c>
      <c r="DH127" s="1018"/>
      <c r="DI127" s="1018"/>
      <c r="DJ127" s="1018"/>
      <c r="DK127" s="1018"/>
      <c r="DL127" s="1018" t="s">
        <v>127</v>
      </c>
      <c r="DM127" s="1018"/>
      <c r="DN127" s="1018"/>
      <c r="DO127" s="1018"/>
      <c r="DP127" s="1018"/>
      <c r="DQ127" s="1018" t="s">
        <v>127</v>
      </c>
      <c r="DR127" s="1018"/>
      <c r="DS127" s="1018"/>
      <c r="DT127" s="1018"/>
      <c r="DU127" s="1018"/>
      <c r="DV127" s="1019" t="s">
        <v>388</v>
      </c>
      <c r="DW127" s="1019"/>
      <c r="DX127" s="1019"/>
      <c r="DY127" s="1019"/>
      <c r="DZ127" s="1020"/>
    </row>
    <row r="128" spans="1:130" s="246" customFormat="1" ht="26.25" customHeight="1" thickBot="1" x14ac:dyDescent="0.2">
      <c r="A128" s="1141" t="s">
        <v>480</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481</v>
      </c>
      <c r="X128" s="1143"/>
      <c r="Y128" s="1143"/>
      <c r="Z128" s="1144"/>
      <c r="AA128" s="1145" t="s">
        <v>127</v>
      </c>
      <c r="AB128" s="1146"/>
      <c r="AC128" s="1146"/>
      <c r="AD128" s="1146"/>
      <c r="AE128" s="1147"/>
      <c r="AF128" s="1148" t="s">
        <v>127</v>
      </c>
      <c r="AG128" s="1146"/>
      <c r="AH128" s="1146"/>
      <c r="AI128" s="1146"/>
      <c r="AJ128" s="1147"/>
      <c r="AK128" s="1148" t="s">
        <v>127</v>
      </c>
      <c r="AL128" s="1146"/>
      <c r="AM128" s="1146"/>
      <c r="AN128" s="1146"/>
      <c r="AO128" s="1147"/>
      <c r="AP128" s="1149"/>
      <c r="AQ128" s="1150"/>
      <c r="AR128" s="1150"/>
      <c r="AS128" s="1150"/>
      <c r="AT128" s="1151"/>
      <c r="AU128" s="282"/>
      <c r="AV128" s="282"/>
      <c r="AW128" s="282"/>
      <c r="AX128" s="986" t="s">
        <v>482</v>
      </c>
      <c r="AY128" s="987"/>
      <c r="AZ128" s="987"/>
      <c r="BA128" s="987"/>
      <c r="BB128" s="987"/>
      <c r="BC128" s="987"/>
      <c r="BD128" s="987"/>
      <c r="BE128" s="988"/>
      <c r="BF128" s="1152" t="s">
        <v>127</v>
      </c>
      <c r="BG128" s="1153"/>
      <c r="BH128" s="1153"/>
      <c r="BI128" s="1153"/>
      <c r="BJ128" s="1153"/>
      <c r="BK128" s="1153"/>
      <c r="BL128" s="1154"/>
      <c r="BM128" s="1152">
        <v>15</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483</v>
      </c>
      <c r="CQ128" s="1135"/>
      <c r="CR128" s="1135"/>
      <c r="CS128" s="1135"/>
      <c r="CT128" s="1135"/>
      <c r="CU128" s="1135"/>
      <c r="CV128" s="1135"/>
      <c r="CW128" s="1135"/>
      <c r="CX128" s="1135"/>
      <c r="CY128" s="1135"/>
      <c r="CZ128" s="1135"/>
      <c r="DA128" s="1135"/>
      <c r="DB128" s="1135"/>
      <c r="DC128" s="1135"/>
      <c r="DD128" s="1135"/>
      <c r="DE128" s="1135"/>
      <c r="DF128" s="1136"/>
      <c r="DG128" s="1137" t="s">
        <v>127</v>
      </c>
      <c r="DH128" s="1138"/>
      <c r="DI128" s="1138"/>
      <c r="DJ128" s="1138"/>
      <c r="DK128" s="1138"/>
      <c r="DL128" s="1138" t="s">
        <v>127</v>
      </c>
      <c r="DM128" s="1138"/>
      <c r="DN128" s="1138"/>
      <c r="DO128" s="1138"/>
      <c r="DP128" s="1138"/>
      <c r="DQ128" s="1138" t="s">
        <v>127</v>
      </c>
      <c r="DR128" s="1138"/>
      <c r="DS128" s="1138"/>
      <c r="DT128" s="1138"/>
      <c r="DU128" s="1138"/>
      <c r="DV128" s="1139" t="s">
        <v>127</v>
      </c>
      <c r="DW128" s="1139"/>
      <c r="DX128" s="1139"/>
      <c r="DY128" s="1139"/>
      <c r="DZ128" s="1140"/>
    </row>
    <row r="129" spans="1:131" s="246" customFormat="1" ht="26.25" customHeight="1" x14ac:dyDescent="0.15">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484</v>
      </c>
      <c r="X129" s="1172"/>
      <c r="Y129" s="1172"/>
      <c r="Z129" s="1173"/>
      <c r="AA129" s="1056">
        <v>2449733</v>
      </c>
      <c r="AB129" s="1057"/>
      <c r="AC129" s="1057"/>
      <c r="AD129" s="1057"/>
      <c r="AE129" s="1058"/>
      <c r="AF129" s="1059">
        <v>2434020</v>
      </c>
      <c r="AG129" s="1057"/>
      <c r="AH129" s="1057"/>
      <c r="AI129" s="1057"/>
      <c r="AJ129" s="1058"/>
      <c r="AK129" s="1059">
        <v>2419397</v>
      </c>
      <c r="AL129" s="1057"/>
      <c r="AM129" s="1057"/>
      <c r="AN129" s="1057"/>
      <c r="AO129" s="1058"/>
      <c r="AP129" s="1174"/>
      <c r="AQ129" s="1175"/>
      <c r="AR129" s="1175"/>
      <c r="AS129" s="1175"/>
      <c r="AT129" s="1176"/>
      <c r="AU129" s="284"/>
      <c r="AV129" s="284"/>
      <c r="AW129" s="284"/>
      <c r="AX129" s="1165" t="s">
        <v>485</v>
      </c>
      <c r="AY129" s="1048"/>
      <c r="AZ129" s="1048"/>
      <c r="BA129" s="1048"/>
      <c r="BB129" s="1048"/>
      <c r="BC129" s="1048"/>
      <c r="BD129" s="1048"/>
      <c r="BE129" s="1049"/>
      <c r="BF129" s="1166" t="s">
        <v>388</v>
      </c>
      <c r="BG129" s="1167"/>
      <c r="BH129" s="1167"/>
      <c r="BI129" s="1167"/>
      <c r="BJ129" s="1167"/>
      <c r="BK129" s="1167"/>
      <c r="BL129" s="1168"/>
      <c r="BM129" s="1166">
        <v>20</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8" t="s">
        <v>486</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487</v>
      </c>
      <c r="X130" s="1172"/>
      <c r="Y130" s="1172"/>
      <c r="Z130" s="1173"/>
      <c r="AA130" s="1056">
        <v>366951</v>
      </c>
      <c r="AB130" s="1057"/>
      <c r="AC130" s="1057"/>
      <c r="AD130" s="1057"/>
      <c r="AE130" s="1058"/>
      <c r="AF130" s="1059">
        <v>372950</v>
      </c>
      <c r="AG130" s="1057"/>
      <c r="AH130" s="1057"/>
      <c r="AI130" s="1057"/>
      <c r="AJ130" s="1058"/>
      <c r="AK130" s="1059">
        <v>358001</v>
      </c>
      <c r="AL130" s="1057"/>
      <c r="AM130" s="1057"/>
      <c r="AN130" s="1057"/>
      <c r="AO130" s="1058"/>
      <c r="AP130" s="1174"/>
      <c r="AQ130" s="1175"/>
      <c r="AR130" s="1175"/>
      <c r="AS130" s="1175"/>
      <c r="AT130" s="1176"/>
      <c r="AU130" s="284"/>
      <c r="AV130" s="284"/>
      <c r="AW130" s="284"/>
      <c r="AX130" s="1165" t="s">
        <v>488</v>
      </c>
      <c r="AY130" s="1048"/>
      <c r="AZ130" s="1048"/>
      <c r="BA130" s="1048"/>
      <c r="BB130" s="1048"/>
      <c r="BC130" s="1048"/>
      <c r="BD130" s="1048"/>
      <c r="BE130" s="1049"/>
      <c r="BF130" s="1202">
        <v>8.8000000000000007</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489</v>
      </c>
      <c r="X131" s="1210"/>
      <c r="Y131" s="1210"/>
      <c r="Z131" s="1211"/>
      <c r="AA131" s="1103">
        <v>2082782</v>
      </c>
      <c r="AB131" s="1082"/>
      <c r="AC131" s="1082"/>
      <c r="AD131" s="1082"/>
      <c r="AE131" s="1083"/>
      <c r="AF131" s="1081">
        <v>2061070</v>
      </c>
      <c r="AG131" s="1082"/>
      <c r="AH131" s="1082"/>
      <c r="AI131" s="1082"/>
      <c r="AJ131" s="1083"/>
      <c r="AK131" s="1081">
        <v>2061396</v>
      </c>
      <c r="AL131" s="1082"/>
      <c r="AM131" s="1082"/>
      <c r="AN131" s="1082"/>
      <c r="AO131" s="1083"/>
      <c r="AP131" s="1212"/>
      <c r="AQ131" s="1213"/>
      <c r="AR131" s="1213"/>
      <c r="AS131" s="1213"/>
      <c r="AT131" s="1214"/>
      <c r="AU131" s="284"/>
      <c r="AV131" s="284"/>
      <c r="AW131" s="284"/>
      <c r="AX131" s="1184" t="s">
        <v>490</v>
      </c>
      <c r="AY131" s="1135"/>
      <c r="AZ131" s="1135"/>
      <c r="BA131" s="1135"/>
      <c r="BB131" s="1135"/>
      <c r="BC131" s="1135"/>
      <c r="BD131" s="1135"/>
      <c r="BE131" s="1136"/>
      <c r="BF131" s="1185" t="s">
        <v>127</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1" t="s">
        <v>491</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492</v>
      </c>
      <c r="W132" s="1195"/>
      <c r="X132" s="1195"/>
      <c r="Y132" s="1195"/>
      <c r="Z132" s="1196"/>
      <c r="AA132" s="1197">
        <v>9.8211430669999995</v>
      </c>
      <c r="AB132" s="1198"/>
      <c r="AC132" s="1198"/>
      <c r="AD132" s="1198"/>
      <c r="AE132" s="1199"/>
      <c r="AF132" s="1200">
        <v>9.7260160980000006</v>
      </c>
      <c r="AG132" s="1198"/>
      <c r="AH132" s="1198"/>
      <c r="AI132" s="1198"/>
      <c r="AJ132" s="1199"/>
      <c r="AK132" s="1200">
        <v>6.98672162</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493</v>
      </c>
      <c r="W133" s="1178"/>
      <c r="X133" s="1178"/>
      <c r="Y133" s="1178"/>
      <c r="Z133" s="1179"/>
      <c r="AA133" s="1180">
        <v>7.6</v>
      </c>
      <c r="AB133" s="1181"/>
      <c r="AC133" s="1181"/>
      <c r="AD133" s="1181"/>
      <c r="AE133" s="1182"/>
      <c r="AF133" s="1180">
        <v>8.8000000000000007</v>
      </c>
      <c r="AG133" s="1181"/>
      <c r="AH133" s="1181"/>
      <c r="AI133" s="1181"/>
      <c r="AJ133" s="1182"/>
      <c r="AK133" s="1180">
        <v>8.8000000000000007</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S86FkJ80WpnwJqGaHjl/T6OPy+B7bzSpxAN62lLJrICd+M9MHFzVa3Iinw6unp1LHLGrVG2L4tDIO3m9KByLg==" saltValue="2p0lcogBetzaglEwYgZA7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LYH4UW71L1kHOZBClvbquqE9zESAST5Pglksz27Aw/4CCkMU2PgN1M9G71wwvl4idAIn29kyjY3NJuA73T67Q==" saltValue="xOq3YC32D+HsU7zUMs4B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FD/X3fy/JupSk0MUsib57d+lJnKULPR0uyzZotUcggq9VPh7oeUD8SOjZFyJlCDngw6lpJXavUXPXQ8UZWCYg==" saltValue="gJoG9qekxU7H0i25eGn5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502</v>
      </c>
      <c r="AL9" s="1221"/>
      <c r="AM9" s="1221"/>
      <c r="AN9" s="1222"/>
      <c r="AO9" s="312">
        <v>665451</v>
      </c>
      <c r="AP9" s="312">
        <v>104091</v>
      </c>
      <c r="AQ9" s="313">
        <v>107683</v>
      </c>
      <c r="AR9" s="314">
        <v>-3.3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503</v>
      </c>
      <c r="AL10" s="1221"/>
      <c r="AM10" s="1221"/>
      <c r="AN10" s="1222"/>
      <c r="AO10" s="315">
        <v>44437</v>
      </c>
      <c r="AP10" s="315">
        <v>6951</v>
      </c>
      <c r="AQ10" s="316">
        <v>13084</v>
      </c>
      <c r="AR10" s="317">
        <v>-46.9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504</v>
      </c>
      <c r="AL11" s="1221"/>
      <c r="AM11" s="1221"/>
      <c r="AN11" s="1222"/>
      <c r="AO11" s="315">
        <v>87624</v>
      </c>
      <c r="AP11" s="315">
        <v>13706</v>
      </c>
      <c r="AQ11" s="316">
        <v>13980</v>
      </c>
      <c r="AR11" s="317">
        <v>-2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505</v>
      </c>
      <c r="AL12" s="1221"/>
      <c r="AM12" s="1221"/>
      <c r="AN12" s="1222"/>
      <c r="AO12" s="315" t="s">
        <v>506</v>
      </c>
      <c r="AP12" s="315" t="s">
        <v>506</v>
      </c>
      <c r="AQ12" s="316">
        <v>1895</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507</v>
      </c>
      <c r="AL13" s="1221"/>
      <c r="AM13" s="1221"/>
      <c r="AN13" s="1222"/>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508</v>
      </c>
      <c r="AL14" s="1221"/>
      <c r="AM14" s="1221"/>
      <c r="AN14" s="1222"/>
      <c r="AO14" s="315" t="s">
        <v>506</v>
      </c>
      <c r="AP14" s="315" t="s">
        <v>506</v>
      </c>
      <c r="AQ14" s="316">
        <v>5185</v>
      </c>
      <c r="AR14" s="317" t="s">
        <v>506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509</v>
      </c>
      <c r="AL15" s="1221"/>
      <c r="AM15" s="1221"/>
      <c r="AN15" s="1222"/>
      <c r="AO15" s="315">
        <v>5140</v>
      </c>
      <c r="AP15" s="315">
        <v>804</v>
      </c>
      <c r="AQ15" s="316">
        <v>2748</v>
      </c>
      <c r="AR15" s="317">
        <v>-70.7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510</v>
      </c>
      <c r="AL16" s="1224"/>
      <c r="AM16" s="1224"/>
      <c r="AN16" s="1225"/>
      <c r="AO16" s="315">
        <v>-43384</v>
      </c>
      <c r="AP16" s="315">
        <v>-6786</v>
      </c>
      <c r="AQ16" s="316">
        <v>-9965</v>
      </c>
      <c r="AR16" s="317">
        <v>-31.9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187</v>
      </c>
      <c r="AL17" s="1224"/>
      <c r="AM17" s="1224"/>
      <c r="AN17" s="1225"/>
      <c r="AO17" s="315">
        <v>759268</v>
      </c>
      <c r="AP17" s="315">
        <v>118766</v>
      </c>
      <c r="AQ17" s="316">
        <v>134610</v>
      </c>
      <c r="AR17" s="317">
        <v>-11.8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515</v>
      </c>
      <c r="AL21" s="1216"/>
      <c r="AM21" s="1216"/>
      <c r="AN21" s="1217"/>
      <c r="AO21" s="327">
        <v>10.17</v>
      </c>
      <c r="AP21" s="328">
        <v>12.5</v>
      </c>
      <c r="AQ21" s="329">
        <v>-2.33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516</v>
      </c>
      <c r="AL22" s="1216"/>
      <c r="AM22" s="1216"/>
      <c r="AN22" s="1217"/>
      <c r="AO22" s="332">
        <v>95.9</v>
      </c>
      <c r="AP22" s="333">
        <v>95.7</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1" t="s">
        <v>520</v>
      </c>
      <c r="AL32" s="1232"/>
      <c r="AM32" s="1232"/>
      <c r="AN32" s="1233"/>
      <c r="AO32" s="342">
        <v>295012</v>
      </c>
      <c r="AP32" s="342">
        <v>46146</v>
      </c>
      <c r="AQ32" s="343">
        <v>66752</v>
      </c>
      <c r="AR32" s="344">
        <v>-30.9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1" t="s">
        <v>521</v>
      </c>
      <c r="AL33" s="1232"/>
      <c r="AM33" s="1232"/>
      <c r="AN33" s="1233"/>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1" t="s">
        <v>522</v>
      </c>
      <c r="AL34" s="1232"/>
      <c r="AM34" s="1232"/>
      <c r="AN34" s="1233"/>
      <c r="AO34" s="342">
        <v>204666</v>
      </c>
      <c r="AP34" s="342">
        <v>32014</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1" t="s">
        <v>523</v>
      </c>
      <c r="AL35" s="1232"/>
      <c r="AM35" s="1232"/>
      <c r="AN35" s="1233"/>
      <c r="AO35" s="342">
        <v>2347</v>
      </c>
      <c r="AP35" s="342">
        <v>367</v>
      </c>
      <c r="AQ35" s="343">
        <v>23231</v>
      </c>
      <c r="AR35" s="344">
        <v>-98.4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1" t="s">
        <v>524</v>
      </c>
      <c r="AL36" s="1232"/>
      <c r="AM36" s="1232"/>
      <c r="AN36" s="1233"/>
      <c r="AO36" s="342" t="s">
        <v>506</v>
      </c>
      <c r="AP36" s="342" t="s">
        <v>506</v>
      </c>
      <c r="AQ36" s="343">
        <v>3463</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1" t="s">
        <v>525</v>
      </c>
      <c r="AL37" s="1232"/>
      <c r="AM37" s="1232"/>
      <c r="AN37" s="1233"/>
      <c r="AO37" s="342" t="s">
        <v>506</v>
      </c>
      <c r="AP37" s="342" t="s">
        <v>506</v>
      </c>
      <c r="AQ37" s="343">
        <v>751</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4" t="s">
        <v>526</v>
      </c>
      <c r="AL38" s="1235"/>
      <c r="AM38" s="1235"/>
      <c r="AN38" s="1236"/>
      <c r="AO38" s="345" t="s">
        <v>506</v>
      </c>
      <c r="AP38" s="345" t="s">
        <v>506</v>
      </c>
      <c r="AQ38" s="346">
        <v>11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4" t="s">
        <v>527</v>
      </c>
      <c r="AL39" s="1235"/>
      <c r="AM39" s="1235"/>
      <c r="AN39" s="1236"/>
      <c r="AO39" s="342" t="s">
        <v>506</v>
      </c>
      <c r="AP39" s="342" t="s">
        <v>506</v>
      </c>
      <c r="AQ39" s="343">
        <v>-2100</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1" t="s">
        <v>528</v>
      </c>
      <c r="AL40" s="1232"/>
      <c r="AM40" s="1232"/>
      <c r="AN40" s="1233"/>
      <c r="AO40" s="342">
        <v>-358001</v>
      </c>
      <c r="AP40" s="342">
        <v>-55999</v>
      </c>
      <c r="AQ40" s="343">
        <v>-67233</v>
      </c>
      <c r="AR40" s="344">
        <v>-16.7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7" t="s">
        <v>299</v>
      </c>
      <c r="AL41" s="1238"/>
      <c r="AM41" s="1238"/>
      <c r="AN41" s="1239"/>
      <c r="AO41" s="342">
        <v>144024</v>
      </c>
      <c r="AP41" s="342">
        <v>22528</v>
      </c>
      <c r="AQ41" s="343">
        <v>24874</v>
      </c>
      <c r="AR41" s="344">
        <v>-9.4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6" t="s">
        <v>497</v>
      </c>
      <c r="AN49" s="1228" t="s">
        <v>532</v>
      </c>
      <c r="AO49" s="1229"/>
      <c r="AP49" s="1229"/>
      <c r="AQ49" s="1229"/>
      <c r="AR49" s="123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7"/>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789340</v>
      </c>
      <c r="AN51" s="364">
        <v>118930</v>
      </c>
      <c r="AO51" s="365">
        <v>31.7</v>
      </c>
      <c r="AP51" s="366">
        <v>175675</v>
      </c>
      <c r="AQ51" s="367">
        <v>0.6</v>
      </c>
      <c r="AR51" s="368">
        <v>31.1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665196</v>
      </c>
      <c r="AN52" s="372">
        <v>100225</v>
      </c>
      <c r="AO52" s="373">
        <v>23.2</v>
      </c>
      <c r="AP52" s="374">
        <v>87698</v>
      </c>
      <c r="AQ52" s="375">
        <v>10</v>
      </c>
      <c r="AR52" s="376">
        <v>13.2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614717</v>
      </c>
      <c r="AN53" s="364">
        <v>93379</v>
      </c>
      <c r="AO53" s="365">
        <v>-21.5</v>
      </c>
      <c r="AP53" s="366">
        <v>162193</v>
      </c>
      <c r="AQ53" s="367">
        <v>-7.7</v>
      </c>
      <c r="AR53" s="368">
        <v>-13.8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371412</v>
      </c>
      <c r="AN54" s="372">
        <v>56420</v>
      </c>
      <c r="AO54" s="373">
        <v>-43.7</v>
      </c>
      <c r="AP54" s="374">
        <v>79985</v>
      </c>
      <c r="AQ54" s="375">
        <v>-8.8000000000000007</v>
      </c>
      <c r="AR54" s="376">
        <v>-34.9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703124</v>
      </c>
      <c r="AN55" s="364">
        <v>107249</v>
      </c>
      <c r="AO55" s="365">
        <v>14.9</v>
      </c>
      <c r="AP55" s="366">
        <v>138651</v>
      </c>
      <c r="AQ55" s="367">
        <v>-14.5</v>
      </c>
      <c r="AR55" s="368">
        <v>29.4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322314</v>
      </c>
      <c r="AN56" s="372">
        <v>49163</v>
      </c>
      <c r="AO56" s="373">
        <v>-12.9</v>
      </c>
      <c r="AP56" s="374">
        <v>71211</v>
      </c>
      <c r="AQ56" s="375">
        <v>-11</v>
      </c>
      <c r="AR56" s="376">
        <v>-1.9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714583</v>
      </c>
      <c r="AN57" s="364">
        <v>109750</v>
      </c>
      <c r="AO57" s="365">
        <v>2.2999999999999998</v>
      </c>
      <c r="AP57" s="366">
        <v>122882</v>
      </c>
      <c r="AQ57" s="367">
        <v>-11.4</v>
      </c>
      <c r="AR57" s="368">
        <v>13.7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302532</v>
      </c>
      <c r="AN58" s="372">
        <v>46465</v>
      </c>
      <c r="AO58" s="373">
        <v>-5.5</v>
      </c>
      <c r="AP58" s="374">
        <v>65785</v>
      </c>
      <c r="AQ58" s="375">
        <v>-7.6</v>
      </c>
      <c r="AR58" s="376">
        <v>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595647</v>
      </c>
      <c r="AN59" s="364">
        <v>93172</v>
      </c>
      <c r="AO59" s="365">
        <v>-15.1</v>
      </c>
      <c r="AP59" s="366">
        <v>114790</v>
      </c>
      <c r="AQ59" s="367">
        <v>-6.6</v>
      </c>
      <c r="AR59" s="368">
        <v>-8.5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363358</v>
      </c>
      <c r="AN60" s="372">
        <v>56837</v>
      </c>
      <c r="AO60" s="373">
        <v>22.3</v>
      </c>
      <c r="AP60" s="374">
        <v>55601</v>
      </c>
      <c r="AQ60" s="375">
        <v>-15.5</v>
      </c>
      <c r="AR60" s="376">
        <v>37.799999999999997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683482</v>
      </c>
      <c r="AN61" s="379">
        <v>104496</v>
      </c>
      <c r="AO61" s="380">
        <v>2.5</v>
      </c>
      <c r="AP61" s="381">
        <v>142838</v>
      </c>
      <c r="AQ61" s="382">
        <v>-7.9</v>
      </c>
      <c r="AR61" s="368">
        <v>10.4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404962</v>
      </c>
      <c r="AN62" s="372">
        <v>61822</v>
      </c>
      <c r="AO62" s="373">
        <v>-3.3</v>
      </c>
      <c r="AP62" s="374">
        <v>72056</v>
      </c>
      <c r="AQ62" s="375">
        <v>-6.6</v>
      </c>
      <c r="AR62" s="376">
        <v>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7iUQ8L0m6jnH75jzKbxP2Fm1e3ZTJ8td55dDegqj7qOS+slH1bmZIm3SNzi5SwyrNcLPfuN8/y7vzAZQYBW3A==" saltValue="McsIgpjktIsi3mC5lGG3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FcVsHjY2d8rMrSVjKe65G5YQ4bfNKC7+gArREs2zjQ/o/Ntbufjn7zVSgl8bc+FwO3CCHpsZmuxuCcmtYcxnQ==" saltValue="Tbv/7zU6YHjMrUh6j2ID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0kBAmwzT/SCVr1608MQINsA2yqeMs8Yw8jG89ejqxd7CyLU1yTGxD3ZOD3PpKFIrrS3Zn/Ou7DGdP+AyUKpGw==" saltValue="y15/bUcuzoz8wllyoKNY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40" t="s">
        <v>3</v>
      </c>
      <c r="D47" s="1240"/>
      <c r="E47" s="1241"/>
      <c r="F47" s="11">
        <v>40.49</v>
      </c>
      <c r="G47" s="12">
        <v>39.54</v>
      </c>
      <c r="H47" s="12">
        <v>34.08</v>
      </c>
      <c r="I47" s="12">
        <v>25.32</v>
      </c>
      <c r="J47" s="13">
        <v>25.53</v>
      </c>
    </row>
    <row r="48" spans="2:10" ht="57.75" customHeight="1" x14ac:dyDescent="0.15">
      <c r="B48" s="14"/>
      <c r="C48" s="1242" t="s">
        <v>4</v>
      </c>
      <c r="D48" s="1242"/>
      <c r="E48" s="1243"/>
      <c r="F48" s="15">
        <v>9.0399999999999991</v>
      </c>
      <c r="G48" s="16">
        <v>20.440000000000001</v>
      </c>
      <c r="H48" s="16">
        <v>7.21</v>
      </c>
      <c r="I48" s="16">
        <v>5.42</v>
      </c>
      <c r="J48" s="17">
        <v>6.39</v>
      </c>
    </row>
    <row r="49" spans="2:10" ht="57.75" customHeight="1" thickBot="1" x14ac:dyDescent="0.2">
      <c r="B49" s="18"/>
      <c r="C49" s="1244" t="s">
        <v>5</v>
      </c>
      <c r="D49" s="1244"/>
      <c r="E49" s="1245"/>
      <c r="F49" s="19" t="s">
        <v>553</v>
      </c>
      <c r="G49" s="20">
        <v>11.79</v>
      </c>
      <c r="H49" s="20" t="s">
        <v>554</v>
      </c>
      <c r="I49" s="20" t="s">
        <v>555</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vvEX/pAyUuVfs+UzR0UAMp+NJUq9WjJj9flzWVGZdqfhtLRBLH5iXOAQl8KrWW+IdXzQqkO+SY0jUWoWdL25Q==" saltValue="hP+bqIzIfOoWdBN00Pj3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2020-09-01T01:30:23Z</cp:lastPrinted>
  <dcterms:created xsi:type="dcterms:W3CDTF">2020-02-10T03:59:24Z</dcterms:created>
  <dcterms:modified xsi:type="dcterms:W3CDTF">2020-09-30T02:10:59Z</dcterms:modified>
  <cp:category/>
</cp:coreProperties>
</file>