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04 企画財政課\02 企画財政係\36 公会計（財務諸表）\調査\R05\【R05.10.16〆】R05.09.28 令和３年度財政状況資料集の作成について（決算統計・地方公会計関係）\02村→県\"/>
    </mc:Choice>
  </mc:AlternateContent>
  <bookViews>
    <workbookView xWindow="-120" yWindow="-120" windowWidth="20730" windowHeight="11160" firstSheet="14"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BE34"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<sst xmlns="http://schemas.openxmlformats.org/spreadsheetml/2006/main" count="1230" uniqueCount="604">
  <si>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</si>
  <si>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</si>
  <si>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</si>
  <si>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</si>
  <si>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</si>
  <si>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</si>
  <si>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</si>
  <si>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</si>
  <si>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</si>
  <si>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</si>
  <si>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</si>
  <si>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</si>
  <si>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</si>
  <si>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</si>
  <si>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</si>
  <si>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</si>
  <si>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</si>
  <si>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</si>
  <si>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</si>
  <si>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</si>
  <si>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</si>
  <si>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</si>
  <si>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</si>
  <si>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</si>
  <si>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</si>
  <si>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</si>
  <si>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</si>
  <si>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</si>
  <si>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</si>
  <si>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</si>
  <si>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</si>
  <si>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</si>
  <si>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</si>
  <si>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</si>
  <si>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</si>
  <si>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</si>
  <si>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</si>
  <si>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</si>
  <si>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</si>
  <si>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</si>
  <si>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</si>
  <si>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</si>
  <si>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</si>
  <si>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</si>
  <si>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</si>
  <si>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</si>
  <si>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</si>
  <si>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</si>
  <si>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</si>
  <si>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</si>
  <si>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</si>
  <si>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</si>
  <si>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</si>
  <si>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</si>
  <si>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</si>
  <si>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</si>
  <si>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</si>
  <si>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</si>
  <si>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</si>
  <si>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</si>
  <si>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</si>
  <si>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</si>
  <si>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</si>
  <si>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</si>
  <si>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</si>
  <si>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</si>
  <si>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</si>
  <si>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</si>
  <si>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</si>
  <si>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</si>
  <si>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</si>
  <si>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</si>
  <si>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</si>
  <si>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</si>
  <si>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</si>
  <si>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</si>
  <si>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</si>
  <si>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</si>
  <si>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</si>
  <si>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</si>
  <si>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</si>
  <si>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</si>
  <si>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</si>
  <si>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</si>
  <si>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</si>
  <si>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</si>
  <si>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</si>
  <si>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</si>
  <si>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</si>
  <si>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</si>
  <si>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</si>
  <si>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</si>
  <si>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</si>
  <si>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</si>
  <si>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</si>
  <si>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</si>
  <si>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</si>
  <si>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</si>
  <si>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</si>
  <si>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</si>
  <si>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</si>
  <si>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</si>
  <si>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</si>
  <si>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</si>
  <si>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</si>
  <si>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</si>
  <si>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</si>
  <si>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</si>
  <si>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</si>
  <si>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</si>
  <si>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</si>
  <si>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</si>
  <si>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</si>
  <si>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</si>
  <si>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</si>
  <si>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</si>
  <si>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</si>
  <si>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</si>
  <si>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</si>
  <si>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</si>
  <si>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</si>
  <si>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</si>
  <si>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</si>
  <si>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</si>
  <si>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</si>
  <si>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</si>
  <si>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</si>
  <si>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</si>
  <si>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</si>
  <si>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</si>
  <si>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</si>
  <si>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</si>
  <si>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</si>
  <si>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</si>
  <si>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</si>
  <si>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</si>
  <si>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</si>
  <si>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</si>
  <si>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</si>
  <si>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</si>
  <si>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</si>
  <si>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</si>
  <si>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</si>
  <si>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</si>
  <si>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</si>
  <si>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</si>
  <si>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</si>
  <si>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</si>
  <si>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</si>
  <si>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</si>
  <si>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</si>
  <si>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</si>
  <si>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</si>
  <si>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</si>
  <si>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</si>
  <si>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</si>
  <si>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</si>
  <si>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</si>
  <si>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</si>
  <si>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</si>
  <si>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</si>
  <si>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</si>
  <si>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</si>
  <si>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</si>
  <si>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</si>
  <si>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</si>
  <si>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</si>
  <si>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</si>
  <si>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</si>
  <si>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</si>
  <si>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</si>
  <si>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</si>
  <si>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</si>
  <si>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</si>
  <si>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</si>
  <si>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</si>
  <si>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</si>
  <si>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</si>
  <si>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</si>
  <si>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</si>
  <si>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</si>
  <si>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</si>
  <si>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</si>
  <si>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</si>
  <si>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</si>
  <si>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</si>
  <si>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</si>
  <si>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</si>
  <si>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</si>
  <si>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</si>
  <si>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</si>
  <si>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</si>
  <si>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</si>
  <si>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</si>
  <si>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</si>
  <si>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</si>
  <si>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</si>
  <si>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</si>
  <si>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</si>
  <si>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</si>
  <si>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</si>
  <si>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</si>
  <si>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</si>
  <si>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</si>
  <si>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</si>
  <si>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</si>
  <si>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</si>
  <si>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</si>
  <si>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</si>
  <si>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</si>
  <si>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</si>
  <si>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</si>
  <si>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</si>
  <si>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</si>
  <si>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</si>
  <si>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</si>
  <si>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長野県喬木村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</si>
  <si>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</si>
  <si>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</si>
  <si>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</si>
  <si>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</si>
  <si>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</si>
  <si>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</si>
  <si>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</si>
  <si>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</si>
  <si>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</si>
  <si>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</si>
  <si>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</si>
  <si>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</si>
  <si>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</si>
  <si>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</si>
  <si>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</si>
  <si>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</si>
  <si>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</si>
  <si>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</si>
  <si>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</si>
  <si>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</si>
  <si>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</si>
  <si>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</si>
  <si>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</si>
  <si>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</si>
  <si>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</si>
  <si>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</si>
  <si>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</si>
  <si>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</si>
  <si>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</si>
  <si>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</si>
  <si>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</si>
  <si>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</si>
  <si>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</si>
  <si>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</si>
  <si>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</si>
  <si>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</si>
  <si>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</si>
  <si>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</si>
  <si>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</si>
  <si>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</si>
  <si>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</si>
  <si>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</si>
  <si>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</si>
  <si>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</si>
  <si>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</si>
  <si>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</si>
  <si>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</si>
  <si>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</si>
  <si>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</si>
  <si>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</si>
  <si>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</si>
  <si>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</si>
  <si>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</si>
  <si>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</si>
  <si>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</si>
  <si>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</si>
  <si>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</si>
  <si>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</si>
  <si>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</si>
  <si>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</si>
  <si>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</si>
  <si>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</si>
  <si>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</si>
  <si>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</si>
  <si>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</si>
  <si>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</si>
  <si>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</si>
  <si>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</si>
  <si>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</si>
  <si>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</si>
  <si>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</si>
  <si>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</si>
  <si>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</si>
  <si>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</si>
  <si>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</si>
  <si>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</si>
  <si>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</si>
  <si>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</si>
  <si>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</si>
  <si>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</si>
  <si>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</si>
  <si>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</si>
  <si>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</si>
  <si>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</si>
  <si>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</si>
  <si>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</si>
  <si>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</si>
  <si>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</si>
  <si>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</si>
  <si>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</si>
  <si>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</si>
  <si>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</si>
  <si>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</si>
  <si>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</si>
  <si>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</si>
  <si>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</si>
  <si>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</si>
  <si>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</si>
  <si>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</si>
  <si>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</si>
  <si>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</si>
  <si>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</si>
  <si>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</si>
  <si>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</si>
  <si>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</si>
  <si>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</si>
  <si>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</si>
  <si>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</si>
  <si>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</si>
  <si>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</si>
  <si>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</si>
  <si>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</si>
  <si>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</si>
  <si>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</si>
  <si>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</si>
  <si>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</si>
  <si>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</si>
  <si>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</si>
  <si>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</si>
  <si>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</si>
  <si>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</si>
  <si>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</si>
  <si>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</si>
  <si>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</si>
  <si>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</si>
  <si>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</si>
  <si>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</si>
  <si>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</si>
  <si>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</si>
  <si>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</si>
  <si>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</si>
  <si>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</si>
  <si>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</si>
  <si>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</si>
  <si>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</si>
  <si>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</si>
  <si>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</si>
  <si>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</si>
  <si>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</si>
  <si>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</si>
  <si>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</si>
  <si>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</si>
  <si>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</si>
  <si>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</si>
  <si>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</si>
  <si>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</si>
  <si>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</si>
  <si>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</si>
  <si>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</si>
  <si>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</si>
  <si>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</si>
  <si>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</si>
  <si>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</si>
  <si>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長野県喬木村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</si>
  <si>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</si>
  <si>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</si>
  <si>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</si>
  <si>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</si>
  <si>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</si>
  <si>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</si>
  <si>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</si>
  <si>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</si>
  <si>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</si>
  <si>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</si>
  <si>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</si>
  <si>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</si>
  <si>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</si>
  <si>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</si>
  <si>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</si>
  <si>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</si>
  <si>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</si>
  <si>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</si>
  <si>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</si>
  <si>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</si>
  <si>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</si>
  <si>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</si>
  <si>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</si>
  <si>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</si>
  <si>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</si>
  <si>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</si>
  <si>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</si>
  <si>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</si>
  <si>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</si>
  <si>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</si>
  <si>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</si>
  <si>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</si>
  <si>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</si>
  <si>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</si>
  <si>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喬木村後期高齢者医療特別会計</t>
    <phoneticPr fontId="5"/>
  </si>
  <si>
    <t>喬木村介護保険特別会計</t>
    <phoneticPr fontId="5"/>
  </si>
  <si>
    <t>喬木村介護サービス事業会計</t>
    <phoneticPr fontId="5"/>
  </si>
  <si>
    <t>喬木村水道事業会計</t>
    <phoneticPr fontId="5"/>
  </si>
  <si>
    <t>法適用企業</t>
    <phoneticPr fontId="5"/>
  </si>
  <si>
    <t>喬木村特定環境保全公共下水道事業会計</t>
    <phoneticPr fontId="5"/>
  </si>
  <si>
    <t>喬木村農業集落排水事業会計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</si>
  <si>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</si>
  <si>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</si>
  <si>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</si>
  <si>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</si>
  <si>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</si>
  <si>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</si>
  <si>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</si>
  <si>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</si>
  <si>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</si>
  <si>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</si>
  <si>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</si>
  <si>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</si>
  <si>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</si>
  <si>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</si>
  <si>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</si>
  <si>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</si>
  <si>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</si>
  <si>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</si>
  <si>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</si>
  <si>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</si>
  <si>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</si>
  <si>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</si>
  <si>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</si>
  <si>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</si>
  <si>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</si>
  <si>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</si>
  <si>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</si>
  <si>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</si>
  <si>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</si>
  <si>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</si>
  <si>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</si>
  <si>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</si>
  <si>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</si>
  <si>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</si>
  <si>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</si>
  <si>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</si>
  <si>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</si>
  <si>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</si>
  <si>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</si>
  <si>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</si>
  <si>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</si>
  <si>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</si>
  <si>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</si>
  <si>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</si>
  <si>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</si>
  <si>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</si>
  <si>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</si>
  <si>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</si>
  <si>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</si>
  <si>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</si>
  <si>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</si>
  <si>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</si>
  <si>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</si>
  <si>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</si>
  <si>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</si>
  <si>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</si>
  <si>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</si>
  <si>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</si>
  <si>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</si>
  <si>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</si>
  <si>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</si>
  <si>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</si>
  <si>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</si>
  <si>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</si>
  <si>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</si>
  <si>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</si>
  <si>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</si>
  <si>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</si>
  <si>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</si>
  <si>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</si>
  <si>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</si>
  <si>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</si>
  <si>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</si>
  <si>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</si>
  <si>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</si>
  <si>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</si>
  <si>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</si>
  <si>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</si>
  <si>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</si>
  <si>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</si>
  <si>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</si>
  <si>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</si>
  <si>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</si>
  <si>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</si>
  <si>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</si>
  <si>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</si>
  <si>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</si>
  <si>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</si>
  <si>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</si>
  <si>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</si>
  <si>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</si>
  <si>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</si>
  <si>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</si>
  <si>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</si>
  <si>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</si>
  <si>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</si>
  <si>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</si>
  <si>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</si>
  <si>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</si>
  <si>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</si>
  <si>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</si>
  <si>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</si>
  <si>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</si>
  <si>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</si>
  <si>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</si>
  <si>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</si>
  <si>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</si>
  <si>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</si>
  <si>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</si>
  <si>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</si>
  <si>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</si>
  <si>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</si>
  <si>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</si>
  <si>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</si>
  <si>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</si>
  <si>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</si>
  <si>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</si>
  <si>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</si>
  <si>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</si>
  <si>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</si>
  <si>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</si>
  <si>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</si>
  <si>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</si>
  <si>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</si>
  <si>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</si>
  <si>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</si>
  <si>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</si>
  <si>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</si>
  <si>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</si>
  <si>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</si>
  <si>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</si>
  <si>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</si>
  <si>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</si>
  <si>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</si>
  <si>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</si>
  <si>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</si>
  <si>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</si>
  <si>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</si>
  <si>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</si>
  <si>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</si>
  <si>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</si>
  <si>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10.82</t>
  </si>
  <si>
    <t>▲ 4.53</t>
  </si>
  <si>
    <t>喬木村水道事業会計</t>
  </si>
  <si>
    <t>一般会計</t>
  </si>
  <si>
    <t>喬木村農業集落排水事業会計</t>
  </si>
  <si>
    <t>喬木村介護保険特別会計</t>
  </si>
  <si>
    <t>喬木村国民健康保険特別会計</t>
  </si>
  <si>
    <t>喬木村特定環境保全公共下水道事業会計</t>
  </si>
  <si>
    <t>喬木村後期高齢者医療特別会計</t>
  </si>
  <si>
    <t>喬木村介護サービス事業会計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</si>
  <si>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</si>
  <si>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</si>
  <si>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</si>
  <si>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</si>
  <si>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</si>
  <si>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</si>
  <si>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</si>
  <si>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</si>
  <si>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</si>
  <si>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南信州広域連合（南信州広域連合振興基金特別会計）</t>
    <rPh sb="0" eb="7">
      <t>ミナミシンシュウコウイキレンゴウ</t>
    </rPh>
    <rPh sb="8" eb="9">
      <t>ミナミ</t>
    </rPh>
    <rPh sb="9" eb="11">
      <t>シンシュウ</t>
    </rPh>
    <rPh sb="11" eb="13">
      <t>コウイキ</t>
    </rPh>
    <rPh sb="13" eb="15">
      <t>レンゴウ</t>
    </rPh>
    <rPh sb="15" eb="17">
      <t>シンコウ</t>
    </rPh>
    <rPh sb="17" eb="19">
      <t>キキン</t>
    </rPh>
    <rPh sb="19" eb="21">
      <t>トクベツ</t>
    </rPh>
    <rPh sb="21" eb="23">
      <t>カイケイ</t>
    </rPh>
    <phoneticPr fontId="2"/>
  </si>
  <si>
    <t>南信州広域連合（飯田広域消防特別会計）</t>
    <rPh sb="0" eb="7">
      <t>ミナミシンシュウコウイキレンゴウ</t>
    </rPh>
    <rPh sb="8" eb="14">
      <t>イイダコウイキショウボウ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</si>
  <si>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</si>
  <si>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下伊那郡町村総合事務組合</t>
    <rPh sb="0" eb="4">
      <t>シモイナグン</t>
    </rPh>
    <rPh sb="4" eb="12">
      <t>チョウソンソウゴウジムクミアイ</t>
    </rPh>
    <phoneticPr fontId="2"/>
  </si>
  <si>
    <t>下伊那自治センター組合</t>
    <rPh sb="0" eb="3">
      <t>シモイナ</t>
    </rPh>
    <rPh sb="3" eb="5">
      <t>ジチ</t>
    </rPh>
    <rPh sb="9" eb="11">
      <t>クミアイ</t>
    </rPh>
    <phoneticPr fontId="2"/>
  </si>
  <si>
    <t>下伊那郡土木技術センター組合</t>
    <rPh sb="0" eb="4">
      <t>シモイナグン</t>
    </rPh>
    <rPh sb="4" eb="6">
      <t>ドボク</t>
    </rPh>
    <rPh sb="6" eb="8">
      <t>ギジュツ</t>
    </rPh>
    <rPh sb="12" eb="14">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</si>
  <si>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</si>
  <si>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9">
      <t>イッパンカイケイ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</si>
  <si>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</si>
  <si>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</si>
  <si>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</si>
  <si>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</si>
  <si>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t>
    <rPh sb="0" eb="3">
      <t>ナガノケン</t>
    </rPh>
    <rPh sb="3" eb="6">
      <t>チホウゼイ</t>
    </rPh>
    <rPh sb="6" eb="8">
      <t>タイノウ</t>
    </rPh>
    <rPh sb="8" eb="10">
      <t>セイリ</t>
    </rPh>
    <rPh sb="10" eb="12">
      <t>キコウ</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</si>
  <si>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</si>
  <si>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</si>
  <si>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t>
    <phoneticPr fontId="2"/>
  </si>
  <si>
    <t>公共施設整備基金</t>
  </si>
  <si>
    <t>リニア・三遠南信道関連活性化基金</t>
  </si>
  <si>
    <t>福祉基金</t>
    <rPh sb="0" eb="2">
      <t>フクシ</t>
    </rPh>
    <rPh sb="2" eb="4">
      <t>キキン</t>
    </rPh>
    <phoneticPr fontId="2"/>
  </si>
  <si>
    <t>新型コロナ対策支援基金</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</si>
  <si>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</si>
  <si>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</si>
  <si>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</si>
  <si>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</si>
  <si>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</si>
  <si>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</si>
  <si>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</si>
  <si>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</si>
  <si>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</si>
  <si>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</si>
  <si>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減少傾向で、類似団体と比較して低い水準であり、将来負担比率は発生していない。今後、保育園の建設、学校の大規模改修等大型事業を予定しているので、交付税措置率等考慮して慎重に発行していきたい。</t>
    <phoneticPr fontId="5"/>
  </si>
  <si>
    <r>
      <t>将来負担比率は発生していないが、有形固定資産減価償却率は類似団体を上回っている。特に、</t>
    </r>
    <r>
      <rPr>
        <sz val="11"/>
        <rFont val="ＭＳ Ｐゴシック"/>
        <family val="3"/>
        <charset val="128"/>
      </rPr>
      <t>保育所は減価償却率が96.7％</t>
    </r>
    <r>
      <rPr>
        <sz val="11"/>
        <color indexed="8"/>
        <rFont val="ＭＳ Ｐゴシック"/>
        <family val="3"/>
        <charset val="128"/>
      </rPr>
      <t>と高い値になっているため、集約化による統合保育園の建設を進めている。
道路や学校等他にも等減価償却率が高くなっている施設があるので、計画的に施設の更新・改修等を図っていく必要がある。</t>
    </r>
    <rPh sb="45" eb="46">
      <t>トコロ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</si>
</sst>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8078-477F-A350-3C9472260C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109750</c:v>
                </c:pt>
                <c:pt idx="1">
                  <c:v>93172</c:v>
                </c:pt>
                <c:pt idx="2">
                  <c:v>89873</c:v>
                </c:pt>
                <c:pt idx="3">
                  <c:v>142830</c:v>
                </c:pt>
                <c:pt idx="4">
                  <c:v>164112</c:v>
                </c:pt>
              </c:numCache>
            </c:numRef>
          </c:val>
          <c:smooth val="0"/>
          <c:extLst>
            <c:ext xmlns:c16="http://schemas.microsoft.com/office/drawing/2014/chart" uri="{C3380CC4-5D6E-409C-BE32-E72D297353CC}">
              <c16:uniqueId val="{00000001-8078-477F-A350-3C9472260C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5.42</c:v>
                </c:pt>
                <c:pt idx="1">
                  <c:v>6.39</c:v>
                </c:pt>
                <c:pt idx="2">
                  <c:v>14</c:v>
                </c:pt>
                <c:pt idx="3">
                  <c:v>8.43</c:v>
                </c:pt>
                <c:pt idx="4">
                  <c:v>8.19</c:v>
                </c:pt>
              </c:numCache>
            </c:numRef>
          </c:val>
          <c:extLst>
            <c:ext xmlns:c16="http://schemas.microsoft.com/office/drawing/2014/chart" uri="{C3380CC4-5D6E-409C-BE32-E72D297353CC}">
              <c16:uniqueId val="{00000000-15F7-4987-8A91-FB7F287C79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25.32</c:v>
                </c:pt>
                <c:pt idx="1">
                  <c:v>25.53</c:v>
                </c:pt>
                <c:pt idx="2">
                  <c:v>25.6</c:v>
                </c:pt>
                <c:pt idx="3">
                  <c:v>23.78</c:v>
                </c:pt>
                <c:pt idx="4">
                  <c:v>22.23</c:v>
                </c:pt>
              </c:numCache>
            </c:numRef>
          </c:val>
          <c:extLst>
            <c:ext xmlns:c16="http://schemas.microsoft.com/office/drawing/2014/chart" uri="{C3380CC4-5D6E-409C-BE32-E72D297353CC}">
              <c16:uniqueId val="{00000001-15F7-4987-8A91-FB7F287C79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-10.82</c:v>
                </c:pt>
                <c:pt idx="1">
                  <c:v>0.99</c:v>
                </c:pt>
                <c:pt idx="2">
                  <c:v>7.64</c:v>
                </c:pt>
                <c:pt idx="3">
                  <c:v>-4.53</c:v>
                </c:pt>
                <c:pt idx="4">
                  <c:v>0.34</c:v>
                </c:pt>
              </c:numCache>
            </c:numRef>
          </c:val>
          <c:smooth val="0"/>
          <c:extLst>
            <c:ext xmlns:c16="http://schemas.microsoft.com/office/drawing/2014/chart" uri="{C3380CC4-5D6E-409C-BE32-E72D297353CC}">
              <c16:uniqueId val="{00000002-15F7-4987-8A91-FB7F287C79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2.09</c:v>
                </c:pt>
                <c:pt idx="2">
                  <c:v>#N/A</c:v>
                </c:pt>
                <c:pt idx="3">
                  <c:v>3.47</c:v>
                </c:pt>
                <c:pt idx="4">
                  <c:v>0</c:v>
                </c:pt>
                <c:pt idx="5">
                  <c:v>0</c:v>
                </c:pt>
                <c:pt idx="6">
                  <c:v>0</c:v>
                </c:pt>
                <c:pt idx="7">
                  <c:v>0</c:v>
                </c:pt>
                <c:pt idx="8">
                  <c:v>0</c:v>
                </c:pt>
                <c:pt idx="9">
                  <c:v>0</c:v>
                </c:pt>
              </c:numCache>
            </c:numRef>
          </c:val>
          <c:extLst>
            <c:ext xmlns:c16="http://schemas.microsoft.com/office/drawing/2014/chart" uri="{C3380CC4-5D6E-409C-BE32-E72D297353CC}">
              <c16:uniqueId val="{00000000-5826-44EF-AF74-AF3432BA83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26-44EF-AF74-AF3432BA8395}"/>
            </c:ext>
          </c:extLst>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826-44EF-AF74-AF3432BA8395}"/>
            </c:ext>
          </c:extLst>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826-44EF-AF74-AF3432BA8395}"/>
            </c:ext>
          </c:extLst>
        </c:ser>
        <c:ser>
          <c:idx val="4"/>
          <c:order val="4"/>
          <c:tx>
            <c:strRef>
              <c:f>データシート!$A$31</c:f>
              <c:strCache>
                <c:ptCount val="1"/>
                <c:pt idx="0">
                  <c:v>喬木村特定環境保全公共下水道事業会計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1.54</c:v>
                </c:pt>
                <c:pt idx="6">
                  <c:v>#N/A</c:v>
                </c:pt>
                <c:pt idx="7">
                  <c:v>2.4500000000000002</c:v>
                </c:pt>
                <c:pt idx="8">
                  <c:v>#N/A</c:v>
                </c:pt>
                <c:pt idx="9">
                  <c:v>0.36</c:v>
                </c:pt>
              </c:numCache>
            </c:numRef>
          </c:val>
          <c:extLst>
            <c:ext xmlns:c16="http://schemas.microsoft.com/office/drawing/2014/chart" uri="{C3380CC4-5D6E-409C-BE32-E72D297353CC}">
              <c16:uniqueId val="{00000004-5826-44EF-AF74-AF3432BA8395}"/>
            </c:ext>
          </c:extLst>
        </c:ser>
        <c:ser>
          <c:idx val="5"/>
          <c:order val="5"/>
          <c:tx>
            <c:strRef>
              <c:f>データシート!$A$32</c:f>
              <c:strCache>
                <c:ptCount val="1"/>
                <c:pt idx="0">
                  <c:v>喬木村国民健康保険特別会計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0.85</c:v>
                </c:pt>
                <c:pt idx="2">
                  <c:v>#N/A</c:v>
                </c:pt>
                <c:pt idx="3">
                  <c:v>0.69</c:v>
                </c:pt>
                <c:pt idx="4">
                  <c:v>#N/A</c:v>
                </c:pt>
                <c:pt idx="5">
                  <c:v>1.05</c:v>
                </c:pt>
                <c:pt idx="6">
                  <c:v>#N/A</c:v>
                </c:pt>
                <c:pt idx="7">
                  <c:v>0.62</c:v>
                </c:pt>
                <c:pt idx="8">
                  <c:v>#N/A</c:v>
                </c:pt>
                <c:pt idx="9">
                  <c:v>0.46</c:v>
                </c:pt>
              </c:numCache>
            </c:numRef>
          </c:val>
          <c:extLst>
            <c:ext xmlns:c16="http://schemas.microsoft.com/office/drawing/2014/chart" uri="{C3380CC4-5D6E-409C-BE32-E72D297353CC}">
              <c16:uniqueId val="{00000005-5826-44EF-AF74-AF3432BA8395}"/>
            </c:ext>
          </c:extLst>
        </c:ser>
        <c:ser>
          <c:idx val="6"/>
          <c:order val="6"/>
          <c:tx>
            <c:strRef>
              <c:f>データシート!$A$33</c:f>
              <c:strCache>
                <c:ptCount val="1"/>
                <c:pt idx="0">
                  <c:v>喬木村介護保険特別会計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1.01</c:v>
                </c:pt>
                <c:pt idx="2">
                  <c:v>#N/A</c:v>
                </c:pt>
                <c:pt idx="3">
                  <c:v>0.7</c:v>
                </c:pt>
                <c:pt idx="4">
                  <c:v>#N/A</c:v>
                </c:pt>
                <c:pt idx="5">
                  <c:v>0.44</c:v>
                </c:pt>
                <c:pt idx="6">
                  <c:v>#N/A</c:v>
                </c:pt>
                <c:pt idx="7">
                  <c:v>0.53</c:v>
                </c:pt>
                <c:pt idx="8">
                  <c:v>#N/A</c:v>
                </c:pt>
                <c:pt idx="9">
                  <c:v>0.53</c:v>
                </c:pt>
              </c:numCache>
            </c:numRef>
          </c:val>
          <c:extLst>
            <c:ext xmlns:c16="http://schemas.microsoft.com/office/drawing/2014/chart" uri="{C3380CC4-5D6E-409C-BE32-E72D297353CC}">
              <c16:uniqueId val="{00000006-5826-44EF-AF74-AF3432BA8395}"/>
            </c:ext>
          </c:extLst>
        </c:ser>
        <c:ser>
          <c:idx val="7"/>
          <c:order val="7"/>
          <c:tx>
            <c:strRef>
              <c:f>データシート!$A$34</c:f>
              <c:strCache>
                <c:ptCount val="1"/>
                <c:pt idx="0">
                  <c:v>喬木村農業集落排水事業会計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0.41</c:v>
                </c:pt>
                <c:pt idx="8">
                  <c:v>#N/A</c:v>
                </c:pt>
                <c:pt idx="9">
                  <c:v>2.74</c:v>
                </c:pt>
              </c:numCache>
            </c:numRef>
          </c:val>
          <c:extLst>
            <c:ext xmlns:c16="http://schemas.microsoft.com/office/drawing/2014/chart" uri="{C3380CC4-5D6E-409C-BE32-E72D297353CC}">
              <c16:uniqueId val="{00000007-5826-44EF-AF74-AF3432BA83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5.41</c:v>
                </c:pt>
                <c:pt idx="2">
                  <c:v>#N/A</c:v>
                </c:pt>
                <c:pt idx="3">
                  <c:v>6.39</c:v>
                </c:pt>
                <c:pt idx="4">
                  <c:v>#N/A</c:v>
                </c:pt>
                <c:pt idx="5">
                  <c:v>13.99</c:v>
                </c:pt>
                <c:pt idx="6">
                  <c:v>#N/A</c:v>
                </c:pt>
                <c:pt idx="7">
                  <c:v>8.43</c:v>
                </c:pt>
                <c:pt idx="8">
                  <c:v>#N/A</c:v>
                </c:pt>
                <c:pt idx="9">
                  <c:v>8.19</c:v>
                </c:pt>
              </c:numCache>
            </c:numRef>
          </c:val>
          <c:extLst>
            <c:ext xmlns:c16="http://schemas.microsoft.com/office/drawing/2014/chart" uri="{C3380CC4-5D6E-409C-BE32-E72D297353CC}">
              <c16:uniqueId val="{00000008-5826-44EF-AF74-AF3432BA8395}"/>
            </c:ext>
          </c:extLst>
        </c:ser>
        <c:ser>
          <c:idx val="9"/>
          <c:order val="9"/>
          <c:tx>
            <c:strRef>
              <c:f>データシート!$A$36</c:f>
              <c:strCache>
                <c:ptCount val="1"/>
                <c:pt idx="0">
                  <c:v>喬木村水道事業会計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8.6199999999999992</c:v>
                </c:pt>
                <c:pt idx="2">
                  <c:v>#N/A</c:v>
                </c:pt>
                <c:pt idx="3">
                  <c:v>10.39</c:v>
                </c:pt>
                <c:pt idx="4">
                  <c:v>#N/A</c:v>
                </c:pt>
                <c:pt idx="5">
                  <c:v>11.96</c:v>
                </c:pt>
                <c:pt idx="6">
                  <c:v>#N/A</c:v>
                </c:pt>
                <c:pt idx="7">
                  <c:v>13.32</c:v>
                </c:pt>
                <c:pt idx="8">
                  <c:v>#N/A</c:v>
                </c:pt>
                <c:pt idx="9">
                  <c:v>13.64</c:v>
                </c:pt>
              </c:numCache>
            </c:numRef>
          </c:val>
          <c:extLst>
            <c:ext xmlns:c16="http://schemas.microsoft.com/office/drawing/2014/chart" uri="{C3380CC4-5D6E-409C-BE32-E72D297353CC}">
              <c16:uniqueId val="{00000009-5826-44EF-AF74-AF3432BA83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373</c:v>
                </c:pt>
                <c:pt idx="5">
                  <c:v>358</c:v>
                </c:pt>
                <c:pt idx="8">
                  <c:v>363</c:v>
                </c:pt>
                <c:pt idx="11">
                  <c:v>371</c:v>
                </c:pt>
                <c:pt idx="14">
                  <c:v>348</c:v>
                </c:pt>
              </c:numCache>
            </c:numRef>
          </c:val>
          <c:extLst>
            <c:ext xmlns:c16="http://schemas.microsoft.com/office/drawing/2014/chart" uri="{C3380CC4-5D6E-409C-BE32-E72D297353CC}">
              <c16:uniqueId val="{00000000-6AD2-42B6-AF26-9F4A7D027A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D2-42B6-AF26-9F4A7D027A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D2-42B6-AF26-9F4A7D027A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0</c:v>
                </c:pt>
                <c:pt idx="6">
                  <c:v>3</c:v>
                </c:pt>
                <c:pt idx="9">
                  <c:v>10</c:v>
                </c:pt>
                <c:pt idx="12">
                  <c:v>13</c:v>
                </c:pt>
              </c:numCache>
            </c:numRef>
          </c:val>
          <c:extLst>
            <c:ext xmlns:c16="http://schemas.microsoft.com/office/drawing/2014/chart" uri="{C3380CC4-5D6E-409C-BE32-E72D297353CC}">
              <c16:uniqueId val="{00000003-6AD2-42B6-AF26-9F4A7D027A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205</c:v>
                </c:pt>
                <c:pt idx="3">
                  <c:v>2</c:v>
                </c:pt>
                <c:pt idx="6">
                  <c:v>210</c:v>
                </c:pt>
                <c:pt idx="9">
                  <c:v>212</c:v>
                </c:pt>
                <c:pt idx="12">
                  <c:v>212</c:v>
                </c:pt>
              </c:numCache>
            </c:numRef>
          </c:val>
          <c:extLst>
            <c:ext xmlns:c16="http://schemas.microsoft.com/office/drawing/2014/chart" uri="{C3380CC4-5D6E-409C-BE32-E72D297353CC}">
              <c16:uniqueId val="{00000004-6AD2-42B6-AF26-9F4A7D027A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205</c:v>
                </c:pt>
                <c:pt idx="6">
                  <c:v>0</c:v>
                </c:pt>
                <c:pt idx="9">
                  <c:v>0</c:v>
                </c:pt>
                <c:pt idx="12">
                  <c:v>0</c:v>
                </c:pt>
              </c:numCache>
            </c:numRef>
          </c:val>
          <c:extLst>
            <c:ext xmlns:c16="http://schemas.microsoft.com/office/drawing/2014/chart" uri="{C3380CC4-5D6E-409C-BE32-E72D297353CC}">
              <c16:uniqueId val="{00000005-6AD2-42B6-AF26-9F4A7D027A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D2-42B6-AF26-9F4A7D027A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363</c:v>
                </c:pt>
                <c:pt idx="3">
                  <c:v>295</c:v>
                </c:pt>
                <c:pt idx="6">
                  <c:v>300</c:v>
                </c:pt>
                <c:pt idx="9">
                  <c:v>316</c:v>
                </c:pt>
                <c:pt idx="12">
                  <c:v>295</c:v>
                </c:pt>
              </c:numCache>
            </c:numRef>
          </c:val>
          <c:extLst>
            <c:ext xmlns:c16="http://schemas.microsoft.com/office/drawing/2014/chart" uri="{C3380CC4-5D6E-409C-BE32-E72D297353CC}">
              <c16:uniqueId val="{00000007-6AD2-42B6-AF26-9F4A7D027A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200</c:v>
                </c:pt>
                <c:pt idx="2">
                  <c:v>#N/A</c:v>
                </c:pt>
                <c:pt idx="3">
                  <c:v>#N/A</c:v>
                </c:pt>
                <c:pt idx="4">
                  <c:v>144</c:v>
                </c:pt>
                <c:pt idx="5">
                  <c:v>#N/A</c:v>
                </c:pt>
                <c:pt idx="6">
                  <c:v>#N/A</c:v>
                </c:pt>
                <c:pt idx="7">
                  <c:v>150</c:v>
                </c:pt>
                <c:pt idx="8">
                  <c:v>#N/A</c:v>
                </c:pt>
                <c:pt idx="9">
                  <c:v>#N/A</c:v>
                </c:pt>
                <c:pt idx="10">
                  <c:v>167</c:v>
                </c:pt>
                <c:pt idx="11">
                  <c:v>#N/A</c:v>
                </c:pt>
                <c:pt idx="12">
                  <c:v>#N/A</c:v>
                </c:pt>
                <c:pt idx="13">
                  <c:v>172</c:v>
                </c:pt>
                <c:pt idx="14">
                  <c:v>#N/A</c:v>
                </c:pt>
              </c:numCache>
            </c:numRef>
          </c:val>
          <c:smooth val="0"/>
          <c:extLst>
            <c:ext xmlns:c16="http://schemas.microsoft.com/office/drawing/2014/chart" uri="{C3380CC4-5D6E-409C-BE32-E72D297353CC}">
              <c16:uniqueId val="{00000008-6AD2-42B6-AF26-9F4A7D027A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3409</c:v>
                </c:pt>
                <c:pt idx="5">
                  <c:v>3276</c:v>
                </c:pt>
                <c:pt idx="8">
                  <c:v>3107</c:v>
                </c:pt>
                <c:pt idx="11">
                  <c:v>3004</c:v>
                </c:pt>
                <c:pt idx="14">
                  <c:v>3043</c:v>
                </c:pt>
              </c:numCache>
            </c:numRef>
          </c:val>
          <c:extLst>
            <c:ext xmlns:c16="http://schemas.microsoft.com/office/drawing/2014/chart" uri="{C3380CC4-5D6E-409C-BE32-E72D297353CC}">
              <c16:uniqueId val="{00000000-8BC5-4D39-8756-FFD0D6791C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BC5-4D39-8756-FFD0D6791C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4002</c:v>
                </c:pt>
                <c:pt idx="5">
                  <c:v>4105</c:v>
                </c:pt>
                <c:pt idx="8">
                  <c:v>4148</c:v>
                </c:pt>
                <c:pt idx="11">
                  <c:v>4497</c:v>
                </c:pt>
                <c:pt idx="14">
                  <c:v>5033</c:v>
                </c:pt>
              </c:numCache>
            </c:numRef>
          </c:val>
          <c:extLst>
            <c:ext xmlns:c16="http://schemas.microsoft.com/office/drawing/2014/chart" uri="{C3380CC4-5D6E-409C-BE32-E72D297353CC}">
              <c16:uniqueId val="{00000002-8BC5-4D39-8756-FFD0D6791C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C5-4D39-8756-FFD0D6791C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C5-4D39-8756-FFD0D6791C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C5-4D39-8756-FFD0D6791C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566</c:v>
                </c:pt>
                <c:pt idx="3">
                  <c:v>539</c:v>
                </c:pt>
                <c:pt idx="6">
                  <c:v>537</c:v>
                </c:pt>
                <c:pt idx="9">
                  <c:v>541</c:v>
                </c:pt>
                <c:pt idx="12">
                  <c:v>502</c:v>
                </c:pt>
              </c:numCache>
            </c:numRef>
          </c:val>
          <c:extLst>
            <c:ext xmlns:c16="http://schemas.microsoft.com/office/drawing/2014/chart" uri="{C3380CC4-5D6E-409C-BE32-E72D297353CC}">
              <c16:uniqueId val="{00000006-8BC5-4D39-8756-FFD0D6791C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178</c:v>
                </c:pt>
                <c:pt idx="3">
                  <c:v>138</c:v>
                </c:pt>
                <c:pt idx="6">
                  <c:v>136</c:v>
                </c:pt>
                <c:pt idx="9">
                  <c:v>125</c:v>
                </c:pt>
                <c:pt idx="12">
                  <c:v>112</c:v>
                </c:pt>
              </c:numCache>
            </c:numRef>
          </c:val>
          <c:extLst>
            <c:ext xmlns:c16="http://schemas.microsoft.com/office/drawing/2014/chart" uri="{C3380CC4-5D6E-409C-BE32-E72D297353CC}">
              <c16:uniqueId val="{00000007-8BC5-4D39-8756-FFD0D6791C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1681</c:v>
                </c:pt>
                <c:pt idx="3">
                  <c:v>1522</c:v>
                </c:pt>
                <c:pt idx="6">
                  <c:v>1407</c:v>
                </c:pt>
                <c:pt idx="9">
                  <c:v>1323</c:v>
                </c:pt>
                <c:pt idx="12">
                  <c:v>1207</c:v>
                </c:pt>
              </c:numCache>
            </c:numRef>
          </c:val>
          <c:extLst>
            <c:ext xmlns:c16="http://schemas.microsoft.com/office/drawing/2014/chart" uri="{C3380CC4-5D6E-409C-BE32-E72D297353CC}">
              <c16:uniqueId val="{00000008-8BC5-4D39-8756-FFD0D6791C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BC5-4D39-8756-FFD0D6791C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2423</c:v>
                </c:pt>
                <c:pt idx="3">
                  <c:v>2249</c:v>
                </c:pt>
                <c:pt idx="6">
                  <c:v>2135</c:v>
                </c:pt>
                <c:pt idx="9">
                  <c:v>1921</c:v>
                </c:pt>
                <c:pt idx="12">
                  <c:v>2237</c:v>
                </c:pt>
              </c:numCache>
            </c:numRef>
          </c:val>
          <c:extLst>
            <c:ext xmlns:c16="http://schemas.microsoft.com/office/drawing/2014/chart" uri="{C3380CC4-5D6E-409C-BE32-E72D297353CC}">
              <c16:uniqueId val="{0000000A-8BC5-4D39-8756-FFD0D6791C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BC5-4D39-8756-FFD0D6791C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619</c:v>
                </c:pt>
                <c:pt idx="1">
                  <c:v>619</c:v>
                </c:pt>
                <c:pt idx="2">
                  <c:v>620</c:v>
                </c:pt>
              </c:numCache>
            </c:numRef>
          </c:val>
          <c:extLst>
            <c:ext xmlns:c16="http://schemas.microsoft.com/office/drawing/2014/chart" uri="{C3380CC4-5D6E-409C-BE32-E72D297353CC}">
              <c16:uniqueId val="{00000000-7178-4A25-8FA1-AFACAE0691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600</c:v>
                </c:pt>
                <c:pt idx="1">
                  <c:v>600</c:v>
                </c:pt>
                <c:pt idx="2">
                  <c:v>801</c:v>
                </c:pt>
              </c:numCache>
            </c:numRef>
          </c:val>
          <c:extLst>
            <c:ext xmlns:c16="http://schemas.microsoft.com/office/drawing/2014/chart" uri="{C3380CC4-5D6E-409C-BE32-E72D297353CC}">
              <c16:uniqueId val="{00000001-7178-4A25-8FA1-AFACAE0691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2761</c:v>
                </c:pt>
                <c:pt idx="1">
                  <c:v>3095</c:v>
                </c:pt>
                <c:pt idx="2">
                  <c:v>3400</c:v>
                </c:pt>
              </c:numCache>
            </c:numRef>
          </c:val>
          <c:extLst>
            <c:ext xmlns:c16="http://schemas.microsoft.com/office/drawing/2014/chart" uri="{C3380CC4-5D6E-409C-BE32-E72D297353CC}">
              <c16:uniqueId val="{00000002-7178-4A25-8FA1-AFACAE0691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{490978DF-A9F8-428F-9F67-2217100AC07F}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7DB-47BB-9B4E-F52E238E52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{3EE1668E-52D4-43B0-A927-67C1414D199B}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DB-47BB-9B4E-F52E238E52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{7860E686-463A-4A3A-A34A-86089C48EFC4}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DB-47BB-9B4E-F52E238E52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{8824842F-0D7D-43C6-8DF0-5AE678D09D90}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DB-47BB-9B4E-F52E238E52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{21248F2A-8BCE-4BBD-9EF8-D61391D971CC}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DB-47BB-9B4E-F52E238E525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{4E130760-564D-426E-8A7F-171825A7E20D}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7DB-47BB-9B4E-F52E238E525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{E594620E-D3B1-4666-92FE-BBC78ED3DA1E}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7DB-47BB-9B4E-F52E238E525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{28F21296-9104-4382-B9D1-025C7F73ED92}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7DB-47BB-9B4E-F52E238E525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{5DB671D4-B436-4CD0-8721-6DF26DC23D38}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7DB-47BB-9B4E-F52E238E52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68.099999999999994</c:v>
                </c:pt>
                <c:pt idx="8">
                  <c:v>68.2</c:v>
                </c:pt>
                <c:pt idx="16">
                  <c:v>69.099999999999994</c:v>
                </c:pt>
                <c:pt idx="24">
                  <c:v>67.900000000000006</c:v>
                </c:pt>
                <c:pt idx="32">
                  <c:v>68.900000000000006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DB-47BB-9B4E-F52E238E52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{CACB5DF9-EE2A-4B5A-AB49-74909D48770B}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7DB-47BB-9B4E-F52E238E52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{EE6A00DA-1762-45B0-84EA-0A074489D408}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DB-47BB-9B4E-F52E238E52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{6BC98A29-C44A-49C9-9B9A-5A4597A313FC}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DB-47BB-9B4E-F52E238E52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{C964AEBD-9494-4F9F-9A62-A5128C22E71E}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DB-47BB-9B4E-F52E238E52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{17C95627-6B71-442D-B379-057FD6AAB0B1}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DB-47BB-9B4E-F52E238E525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{16B3D54E-3CC5-4233-A00A-3DEA74885AF1}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7DB-47BB-9B4E-F52E238E525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{03BE92E9-195D-4F49-8845-8D8C5694E6C9}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7DB-47BB-9B4E-F52E238E525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{EF230E52-821C-44FC-9C55-0BF4347BCAD8}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7DB-47BB-9B4E-F52E238E525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{C8A06F1A-B4D1-4096-83FA-A3E9E0869C6F}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7DB-47BB-9B4E-F52E238E52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7DB-47BB-9B4E-F52E238E525C}"/>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{EFE5314E-9D4D-4CCE-8319-157446E4F80F}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5C6-4785-9822-6E6BD68816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{2E1F15DA-1A3D-4F13-A8A9-4086768D2CAD}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C6-4785-9822-6E6BD68816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{734E772B-714F-4C3C-970C-0715661CF8F6}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C6-4785-9822-6E6BD68816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{3A4839CE-1B93-4F06-95FF-CAEB0693D2B2}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C6-4785-9822-6E6BD68816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{C7BEF642-ACB8-4BD5-B66E-0714114933AD}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C6-4785-9822-6E6BD688169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{83D24B04-A6E8-495F-BEC0-CC067B18E0DD}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5C6-4785-9822-6E6BD688169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{2DF6C61A-C24A-4120-BE7D-F8A0C2FA9D49}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5C6-4785-9822-6E6BD688169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{3D8F54BA-2231-4115-86E9-B7E70BD2AF9E}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5C6-4785-9822-6E6BD688169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{99660F46-E5C7-4D49-BE74-6219AA949AEF}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5C6-4785-9822-6E6BD68816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8.8000000000000007</c:v>
                </c:pt>
                <c:pt idx="16">
                  <c:v>8</c:v>
                </c:pt>
                <c:pt idx="24">
                  <c:v>7.2</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5C6-4785-9822-6E6BD68816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{9C0036D3-B17E-45B9-AC83-C779FA021F5F}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5C6-4785-9822-6E6BD68816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{381DF5FB-3E68-4981-9C89-50C9915090A8}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C6-4785-9822-6E6BD68816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{30415580-9566-4780-A006-9664E1474024}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C6-4785-9822-6E6BD68816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{4CF97C29-39C2-44C3-9E5F-890CD17FB62F}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C6-4785-9822-6E6BD68816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{89B89485-1AF3-4F95-8F4C-A438CEA5F2D7}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C6-4785-9822-6E6BD6881693}"/>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{81832E61-72D5-440B-A68F-868AD7BF93A8}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5C6-4785-9822-6E6BD688169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{06FF6953-5D92-45C6-8EA7-B58C95E1D01E}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5C6-4785-9822-6E6BD6881693}"/>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{CF2E011C-D829-4BD6-BB41-8BC126DFD746}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5C6-4785-9822-6E6BD6881693}"/>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{32177CE9-AE04-4F96-BD5D-E6C2B9741813}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5C6-4785-9822-6E6BD68816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5C6-4785-9822-6E6BD6881693}"/>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626C0ED-FE2E-43AC-8E1B-4B09FB9CD1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ECF3AE9-A3F5-4B33-A80C-4D06FFDCA32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年度以降に行ってきた大規模な緊急防災・減災事業や防災対策事業の償還が平成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年度より順次始まったこと等により上昇傾向が続いていたが、平成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借入れのクラインガルテン整備等に係る辺地対策事業債の元利償還が終了したことにより減少に転じた。しかし、今後は統合保育所の建設等大型事業が予定されるため、現状程度の水準を維持できるよう実施計画段階から事業の平準化を考慮し、計画的かつ有効な起債の活用に努める。令和</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過去５年間、将来負担額を充当可能財源等が上回っている。</a:t>
          </a:r>
        </a:p>
        <a:p>
          <a:r>
            <a:rPr kumimoji="1" lang="ja-JP" altLang="en-US" sz="1400">
              <a:latin typeface="ＭＳ ゴシック" pitchFamily="49" charset="-128"/>
              <a:ea typeface="ＭＳ ゴシック" pitchFamily="49" charset="-128"/>
            </a:rPr>
            <a:t>今後、統合保育所の整備や公共施設の長寿命化、防災対策、リニア・三遠南信道開通を見据えた各種インフラ整備等による地方債残高の増加が見込まれるため、繰上償還や有効な起債への借換、国・県補正予算事業に対応できるような計画立案を進め、将来的に財政悪化が生じない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長野県喬木村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統合保育園をはじめとした将来の大型起債事業の償還に備えるため減債基金に積み立てを行ったことや、その他特定目基金の積み立てを行ったことにより前年から大幅に増加している。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公共施設の老朽化対策やリニア・三遠南信自動車道の開通を見据えた公共事業のための積立てを行っていく予定であるが、令和４年度以降に宅地造成事業の実施予定があるなど、その他特定目的基金をはじめとした基金の取崩しを行うため、基金全体として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・リニア・三遠南信自動車道関連活性化基金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リニア中央新幹線及び三遠南信自動車道の開通を見据えた地域活性化及びその関連施設の整備に要する経費の財源に充てる。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福祉施設の整備等村民の福祉向上に必要な経費の財源に充てる。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令和４年度以降二リア中央新幹線の住宅補償により宅地造成事業を実施する見込みであるため、リニア・三遠南信自動車道関連活性化基金へ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今後も引き続き、公共施設の老朽化対策やリニア・三遠南信自動車道の開通を見据えた公共事業のための積立てを行っていく予定である。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令和３年度は取崩しも積立ても行わなかったため、利息の積立て分のみの微増となっている。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緊急的な財政需要に対応するための取り崩しにより基金残高は減少する見込みであるが、標準財政規模の概ね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％程度は残高を維持していく予定である。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令和３年度は統合保育園をはじめとした将来の大型起債事業の償還に備えるため減債基金に積み立てを行ったことにより前年から大幅に増加している。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今後大型事業による起債残高の増加が見込まれるため、繰り上げ償還の財源として取り崩しを行っていく予定である。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6,107
6,052
66.61
5,265,777
4,826,463
228,537
2,788,918
2,237,089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年度に策定した公共施設等総合管理計画において、公共施設等の延べ床面積を９％削減するという目標を掲げ、老朽化した施設の対応を進めている。有形固定資産減価償却率については、類似団体平均値より</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％高く、今後施設老朽化対策の費用が増加することが予想されるため、引き続き公共施設等総合管理計画に基づき計画的に集約化等を進める必要がある。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80" name="有形固定資産減価償却率平均値テキスト"/>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55351</xdr:rowOff>
    </xdr:from>
    <xdr:to>
      <xdr:col>23</xdr:col>
      <xdr:colOff>136525</xdr:colOff>
      <xdr:row>31</xdr:row>
      <xdr:rowOff>156951</xdr:rowOff>
    </xdr:to>
    <xdr:sp macro="" textlink="">
      <xdr:nvSpPr>
        <xdr:cNvPr id="91" name="楕円 90"/>
        <xdr:cNvSpPr/>
      </xdr:nvSpPr>
      <xdr:spPr>
        <a:xfrm>
          <a:off x="4711700" y="61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33778</xdr:rowOff>
    </xdr:from>
    <xdr:ext cx="405111" cy="259045"/>
    <xdr:sp macro="" textlink="">
      <xdr:nvSpPr>
        <xdr:cNvPr id="92" name="有形固定資産減価償却率該当値テキスト"/>
        <xdr:cNvSpPr txBox="1"/>
      </xdr:nvSpPr>
      <xdr:spPr>
        <a:xfrm>
          <a:off x="4813300" y="612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37359</xdr:rowOff>
    </xdr:from>
    <xdr:to>
      <xdr:col>19</xdr:col>
      <xdr:colOff>187325</xdr:colOff>
      <xdr:row>31</xdr:row>
      <xdr:rowOff>138959</xdr:rowOff>
    </xdr:to>
    <xdr:sp macro="" textlink="">
      <xdr:nvSpPr>
        <xdr:cNvPr id="93" name="楕円 92"/>
        <xdr:cNvSpPr/>
      </xdr:nvSpPr>
      <xdr:spPr>
        <a:xfrm>
          <a:off x="4000500" y="61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88159</xdr:rowOff>
    </xdr:from>
    <xdr:to>
      <xdr:col>23</xdr:col>
      <xdr:colOff>85725</xdr:colOff>
      <xdr:row>31</xdr:row>
      <xdr:rowOff>106151</xdr:rowOff>
    </xdr:to>
    <xdr:cxnSp macro="">
      <xdr:nvCxnSpPr>
        <xdr:cNvPr id="94" name="直線コネクタ 93"/>
        <xdr:cNvCxnSpPr/>
      </xdr:nvCxnSpPr>
      <xdr:spPr>
        <a:xfrm>
          <a:off x="4051300" y="6174634"/>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58949</xdr:rowOff>
    </xdr:from>
    <xdr:to>
      <xdr:col>15</xdr:col>
      <xdr:colOff>187325</xdr:colOff>
      <xdr:row>31</xdr:row>
      <xdr:rowOff>160549</xdr:rowOff>
    </xdr:to>
    <xdr:sp macro="" textlink="">
      <xdr:nvSpPr>
        <xdr:cNvPr id="95" name="楕円 94"/>
        <xdr:cNvSpPr/>
      </xdr:nvSpPr>
      <xdr:spPr>
        <a:xfrm>
          <a:off x="3238500" y="61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88159</xdr:rowOff>
    </xdr:from>
    <xdr:to>
      <xdr:col>19</xdr:col>
      <xdr:colOff>136525</xdr:colOff>
      <xdr:row>31</xdr:row>
      <xdr:rowOff>109749</xdr:rowOff>
    </xdr:to>
    <xdr:cxnSp macro="">
      <xdr:nvCxnSpPr>
        <xdr:cNvPr id="96" name="直線コネクタ 95"/>
        <xdr:cNvCxnSpPr/>
      </xdr:nvCxnSpPr>
      <xdr:spPr>
        <a:xfrm flipV="1">
          <a:off x="3289300" y="617463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42757</xdr:rowOff>
    </xdr:from>
    <xdr:to>
      <xdr:col>11</xdr:col>
      <xdr:colOff>187325</xdr:colOff>
      <xdr:row>31</xdr:row>
      <xdr:rowOff>144357</xdr:rowOff>
    </xdr:to>
    <xdr:sp macro="" textlink="">
      <xdr:nvSpPr>
        <xdr:cNvPr id="97" name="楕円 96"/>
        <xdr:cNvSpPr/>
      </xdr:nvSpPr>
      <xdr:spPr>
        <a:xfrm>
          <a:off x="2476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93557</xdr:rowOff>
    </xdr:from>
    <xdr:to>
      <xdr:col>15</xdr:col>
      <xdr:colOff>136525</xdr:colOff>
      <xdr:row>31</xdr:row>
      <xdr:rowOff>109749</xdr:rowOff>
    </xdr:to>
    <xdr:cxnSp macro="">
      <xdr:nvCxnSpPr>
        <xdr:cNvPr id="98" name="直線コネクタ 97"/>
        <xdr:cNvCxnSpPr/>
      </xdr:nvCxnSpPr>
      <xdr:spPr>
        <a:xfrm>
          <a:off x="2527300" y="6180032"/>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40958</xdr:rowOff>
    </xdr:from>
    <xdr:to>
      <xdr:col>7</xdr:col>
      <xdr:colOff>187325</xdr:colOff>
      <xdr:row>31</xdr:row>
      <xdr:rowOff>142558</xdr:rowOff>
    </xdr:to>
    <xdr:sp macro="" textlink="">
      <xdr:nvSpPr>
        <xdr:cNvPr id="99" name="楕円 98"/>
        <xdr:cNvSpPr/>
      </xdr:nvSpPr>
      <xdr:spPr>
        <a:xfrm>
          <a:off x="1714500" y="61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91758</xdr:rowOff>
    </xdr:from>
    <xdr:to>
      <xdr:col>11</xdr:col>
      <xdr:colOff>136525</xdr:colOff>
      <xdr:row>31</xdr:row>
      <xdr:rowOff>93557</xdr:rowOff>
    </xdr:to>
    <xdr:cxnSp macro="">
      <xdr:nvCxnSpPr>
        <xdr:cNvPr id="100" name="直線コネクタ 99"/>
        <xdr:cNvCxnSpPr/>
      </xdr:nvCxnSpPr>
      <xdr:spPr>
        <a:xfrm>
          <a:off x="1765300" y="6178233"/>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101" name="n_1aveValue有形固定資産減価償却率"/>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2" name="n_2aveValue有形固定資産減価償却率"/>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3"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4"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130086</xdr:rowOff>
    </xdr:from>
    <xdr:ext cx="405111" cy="259045"/>
    <xdr:sp macro="" textlink="">
      <xdr:nvSpPr>
        <xdr:cNvPr id="105" name="n_1mainValue有形固定資産減価償却率"/>
        <xdr:cNvSpPr txBox="1"/>
      </xdr:nvSpPr>
      <xdr:spPr>
        <a:xfrm>
          <a:off x="3836044" y="621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151676</xdr:rowOff>
    </xdr:from>
    <xdr:ext cx="405111" cy="259045"/>
    <xdr:sp macro="" textlink="">
      <xdr:nvSpPr>
        <xdr:cNvPr id="106" name="n_2mainValue有形固定資産減価償却率"/>
        <xdr:cNvSpPr txBox="1"/>
      </xdr:nvSpPr>
      <xdr:spPr>
        <a:xfrm>
          <a:off x="3086744" y="62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135484</xdr:rowOff>
    </xdr:from>
    <xdr:ext cx="405111" cy="259045"/>
    <xdr:sp macro="" textlink="">
      <xdr:nvSpPr>
        <xdr:cNvPr id="107" name="n_3mainValue有形固定資産減価償却率"/>
        <xdr:cNvSpPr txBox="1"/>
      </xdr:nvSpPr>
      <xdr:spPr>
        <a:xfrm>
          <a:off x="2324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133685</xdr:rowOff>
    </xdr:from>
    <xdr:ext cx="405111" cy="259045"/>
    <xdr:sp macro="" textlink="">
      <xdr:nvSpPr>
        <xdr:cNvPr id="108" name="n_4mainValue有形固定資産減価償却率"/>
        <xdr:cNvSpPr txBox="1"/>
      </xdr:nvSpPr>
      <xdr:spPr>
        <a:xfrm>
          <a:off x="1562744" y="622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地方債の発行にあたっては、交付税措置等を考慮して慎重に発行しているため、類似団体平均値を大幅に下回っている。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40245</xdr:rowOff>
    </xdr:from>
    <xdr:to>
      <xdr:col>68</xdr:col>
      <xdr:colOff>123825</xdr:colOff>
      <xdr:row>26</xdr:row>
      <xdr:rowOff>141845</xdr:rowOff>
    </xdr:to>
    <xdr:sp macro="" textlink="">
      <xdr:nvSpPr>
        <xdr:cNvPr id="153" name="楕円 152"/>
        <xdr:cNvSpPr/>
      </xdr:nvSpPr>
      <xdr:spPr>
        <a:xfrm>
          <a:off x="13271500" y="52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85224</xdr:rowOff>
    </xdr:from>
    <xdr:to>
      <xdr:col>64</xdr:col>
      <xdr:colOff>123825</xdr:colOff>
      <xdr:row>27</xdr:row>
      <xdr:rowOff>15374</xdr:rowOff>
    </xdr:to>
    <xdr:sp macro="" textlink="">
      <xdr:nvSpPr>
        <xdr:cNvPr id="154" name="楕円 153"/>
        <xdr:cNvSpPr/>
      </xdr:nvSpPr>
      <xdr:spPr>
        <a:xfrm>
          <a:off x="12509500" y="53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91045</xdr:rowOff>
    </xdr:from>
    <xdr:to>
      <xdr:col>68</xdr:col>
      <xdr:colOff>73025</xdr:colOff>
      <xdr:row>26</xdr:row>
      <xdr:rowOff>136024</xdr:rowOff>
    </xdr:to>
    <xdr:cxnSp macro="">
      <xdr:nvCxnSpPr>
        <xdr:cNvPr id="155" name="直線コネクタ 154"/>
        <xdr:cNvCxnSpPr/>
      </xdr:nvCxnSpPr>
      <xdr:spPr>
        <a:xfrm flipV="1">
          <a:off x="12560300" y="5320270"/>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130923</xdr:rowOff>
    </xdr:from>
    <xdr:to>
      <xdr:col>60</xdr:col>
      <xdr:colOff>123825</xdr:colOff>
      <xdr:row>27</xdr:row>
      <xdr:rowOff>61073</xdr:rowOff>
    </xdr:to>
    <xdr:sp macro="" textlink="">
      <xdr:nvSpPr>
        <xdr:cNvPr id="156" name="楕円 155"/>
        <xdr:cNvSpPr/>
      </xdr:nvSpPr>
      <xdr:spPr>
        <a:xfrm>
          <a:off x="11747500" y="53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136024</xdr:rowOff>
    </xdr:from>
    <xdr:to>
      <xdr:col>64</xdr:col>
      <xdr:colOff>73025</xdr:colOff>
      <xdr:row>27</xdr:row>
      <xdr:rowOff>10273</xdr:rowOff>
    </xdr:to>
    <xdr:cxnSp macro="">
      <xdr:nvCxnSpPr>
        <xdr:cNvPr id="157" name="直線コネクタ 156"/>
        <xdr:cNvCxnSpPr/>
      </xdr:nvCxnSpPr>
      <xdr:spPr>
        <a:xfrm flipV="1">
          <a:off x="11798300" y="5365249"/>
          <a:ext cx="762000" cy="4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8" name="n_1aveValue債務償還比率"/>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59" name="n_2aveValue債務償還比率"/>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0" name="n_3aveValue債務償還比率"/>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1" name="n_4aveValue債務償還比率"/>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158372</xdr:rowOff>
    </xdr:from>
    <xdr:ext cx="340478" cy="259045"/>
    <xdr:sp macro="" textlink="">
      <xdr:nvSpPr>
        <xdr:cNvPr id="162" name="n_2mainValue債務償還比率"/>
        <xdr:cNvSpPr txBox="1"/>
      </xdr:nvSpPr>
      <xdr:spPr>
        <a:xfrm>
          <a:off x="13152061" y="5044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31901</xdr:rowOff>
    </xdr:from>
    <xdr:ext cx="405111" cy="259045"/>
    <xdr:sp macro="" textlink="">
      <xdr:nvSpPr>
        <xdr:cNvPr id="163" name="n_3mainValue債務償還比率"/>
        <xdr:cNvSpPr txBox="1"/>
      </xdr:nvSpPr>
      <xdr:spPr>
        <a:xfrm>
          <a:off x="12357744" y="508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77600</xdr:rowOff>
    </xdr:from>
    <xdr:ext cx="405111" cy="259045"/>
    <xdr:sp macro="" textlink="">
      <xdr:nvSpPr>
        <xdr:cNvPr id="164" name="n_4mainValue債務償還比率"/>
        <xdr:cNvSpPr txBox="1"/>
      </xdr:nvSpPr>
      <xdr:spPr>
        <a:xfrm>
          <a:off x="11595744" y="513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6,107
6,052
66.61
5,265,777
4,826,463
228,537
2,788,918
2,237,089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xdr:rowOff>
    </xdr:from>
    <xdr:to>
      <xdr:col>24</xdr:col>
      <xdr:colOff>114300</xdr:colOff>
      <xdr:row>40</xdr:row>
      <xdr:rowOff>104140</xdr:rowOff>
    </xdr:to>
    <xdr:sp macro="" textlink="">
      <xdr:nvSpPr>
        <xdr:cNvPr id="73" name="楕円 72"/>
        <xdr:cNvSpPr/>
      </xdr:nvSpPr>
      <xdr:spPr>
        <a:xfrm>
          <a:off x="4584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152417</xdr:rowOff>
    </xdr:from>
    <xdr:ext cx="405111" cy="259045"/>
    <xdr:sp macro="" textlink="">
      <xdr:nvSpPr>
        <xdr:cNvPr id="74" name="【道路】&#10;有形固定資産減価償却率該当値テキスト"/>
        <xdr:cNvSpPr txBox="1"/>
      </xdr:nvSpPr>
      <xdr:spPr>
        <a:xfrm>
          <a:off x="4673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8255</xdr:rowOff>
    </xdr:from>
    <xdr:to>
      <xdr:col>20</xdr:col>
      <xdr:colOff>38100</xdr:colOff>
      <xdr:row>40</xdr:row>
      <xdr:rowOff>109855</xdr:rowOff>
    </xdr:to>
    <xdr:sp macro="" textlink="">
      <xdr:nvSpPr>
        <xdr:cNvPr id="75" name="楕円 74"/>
        <xdr:cNvSpPr/>
      </xdr:nvSpPr>
      <xdr:spPr>
        <a:xfrm>
          <a:off x="3746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59055</xdr:rowOff>
    </xdr:to>
    <xdr:cxnSp macro="">
      <xdr:nvCxnSpPr>
        <xdr:cNvPr id="76" name="直線コネクタ 75"/>
        <xdr:cNvCxnSpPr/>
      </xdr:nvCxnSpPr>
      <xdr:spPr>
        <a:xfrm flipV="1">
          <a:off x="3797300" y="69113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50165</xdr:rowOff>
    </xdr:from>
    <xdr:to>
      <xdr:col>15</xdr:col>
      <xdr:colOff>101600</xdr:colOff>
      <xdr:row>40</xdr:row>
      <xdr:rowOff>151765</xdr:rowOff>
    </xdr:to>
    <xdr:sp macro="" textlink="">
      <xdr:nvSpPr>
        <xdr:cNvPr id="77" name="楕円 76"/>
        <xdr:cNvSpPr/>
      </xdr:nvSpPr>
      <xdr:spPr>
        <a:xfrm>
          <a:off x="2857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59055</xdr:rowOff>
    </xdr:from>
    <xdr:to>
      <xdr:col>19</xdr:col>
      <xdr:colOff>177800</xdr:colOff>
      <xdr:row>40</xdr:row>
      <xdr:rowOff>100965</xdr:rowOff>
    </xdr:to>
    <xdr:cxnSp macro="">
      <xdr:nvCxnSpPr>
        <xdr:cNvPr id="78" name="直線コネクタ 77"/>
        <xdr:cNvCxnSpPr/>
      </xdr:nvCxnSpPr>
      <xdr:spPr>
        <a:xfrm flipV="1">
          <a:off x="2908300" y="69170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36830</xdr:rowOff>
    </xdr:from>
    <xdr:to>
      <xdr:col>10</xdr:col>
      <xdr:colOff>165100</xdr:colOff>
      <xdr:row>40</xdr:row>
      <xdr:rowOff>138430</xdr:rowOff>
    </xdr:to>
    <xdr:sp macro="" textlink="">
      <xdr:nvSpPr>
        <xdr:cNvPr id="79" name="楕円 78"/>
        <xdr:cNvSpPr/>
      </xdr:nvSpPr>
      <xdr:spPr>
        <a:xfrm>
          <a:off x="1968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87630</xdr:rowOff>
    </xdr:from>
    <xdr:to>
      <xdr:col>15</xdr:col>
      <xdr:colOff>50800</xdr:colOff>
      <xdr:row>40</xdr:row>
      <xdr:rowOff>100965</xdr:rowOff>
    </xdr:to>
    <xdr:cxnSp macro="">
      <xdr:nvCxnSpPr>
        <xdr:cNvPr id="80" name="直線コネクタ 79"/>
        <xdr:cNvCxnSpPr/>
      </xdr:nvCxnSpPr>
      <xdr:spPr>
        <a:xfrm>
          <a:off x="2019300" y="69456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78740</xdr:rowOff>
    </xdr:from>
    <xdr:to>
      <xdr:col>6</xdr:col>
      <xdr:colOff>38100</xdr:colOff>
      <xdr:row>41</xdr:row>
      <xdr:rowOff>8890</xdr:rowOff>
    </xdr:to>
    <xdr:sp macro="" textlink="">
      <xdr:nvSpPr>
        <xdr:cNvPr id="81" name="楕円 80"/>
        <xdr:cNvSpPr/>
      </xdr:nvSpPr>
      <xdr:spPr>
        <a:xfrm>
          <a:off x="1079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87630</xdr:rowOff>
    </xdr:from>
    <xdr:to>
      <xdr:col>10</xdr:col>
      <xdr:colOff>114300</xdr:colOff>
      <xdr:row>40</xdr:row>
      <xdr:rowOff>129540</xdr:rowOff>
    </xdr:to>
    <xdr:cxnSp macro="">
      <xdr:nvCxnSpPr>
        <xdr:cNvPr id="82" name="直線コネクタ 81"/>
        <xdr:cNvCxnSpPr/>
      </xdr:nvCxnSpPr>
      <xdr:spPr>
        <a:xfrm flipV="1">
          <a:off x="1130300" y="6945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100982</xdr:rowOff>
    </xdr:from>
    <xdr:ext cx="405111" cy="259045"/>
    <xdr:sp macro="" textlink="">
      <xdr:nvSpPr>
        <xdr:cNvPr id="87" name="n_1mainValue【道路】&#10;有形固定資産減価償却率"/>
        <xdr:cNvSpPr txBox="1"/>
      </xdr:nvSpPr>
      <xdr:spPr>
        <a:xfrm>
          <a:off x="35820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142892</xdr:rowOff>
    </xdr:from>
    <xdr:ext cx="405111" cy="259045"/>
    <xdr:sp macro="" textlink="">
      <xdr:nvSpPr>
        <xdr:cNvPr id="88" name="n_2mainValue【道路】&#10;有形固定資産減価償却率"/>
        <xdr:cNvSpPr txBox="1"/>
      </xdr:nvSpPr>
      <xdr:spPr>
        <a:xfrm>
          <a:off x="2705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129557</xdr:rowOff>
    </xdr:from>
    <xdr:ext cx="405111" cy="259045"/>
    <xdr:sp macro="" textlink="">
      <xdr:nvSpPr>
        <xdr:cNvPr id="89" name="n_3mainValue【道路】&#10;有形固定資産減価償却率"/>
        <xdr:cNvSpPr txBox="1"/>
      </xdr:nvSpPr>
      <xdr:spPr>
        <a:xfrm>
          <a:off x="1816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17</xdr:rowOff>
    </xdr:from>
    <xdr:ext cx="405111" cy="259045"/>
    <xdr:sp macro="" textlink="">
      <xdr:nvSpPr>
        <xdr:cNvPr id="90" name="n_4mainValue【道路】&#10;有形固定資産減価償却率"/>
        <xdr:cNvSpPr txBox="1"/>
      </xdr:nvSpPr>
      <xdr:spPr>
        <a:xfrm>
          <a:off x="927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32846</xdr:rowOff>
    </xdr:from>
    <xdr:to>
      <xdr:col>55</xdr:col>
      <xdr:colOff>50800</xdr:colOff>
      <xdr:row>39</xdr:row>
      <xdr:rowOff>134446</xdr:rowOff>
    </xdr:to>
    <xdr:sp macro="" textlink="">
      <xdr:nvSpPr>
        <xdr:cNvPr id="132" name="楕円 131"/>
        <xdr:cNvSpPr/>
      </xdr:nvSpPr>
      <xdr:spPr>
        <a:xfrm>
          <a:off x="10426700" y="67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11273</xdr:rowOff>
    </xdr:from>
    <xdr:ext cx="534377" cy="259045"/>
    <xdr:sp macro="" textlink="">
      <xdr:nvSpPr>
        <xdr:cNvPr id="133" name="【道路】&#10;一人当たり延長該当値テキスト"/>
        <xdr:cNvSpPr txBox="1"/>
      </xdr:nvSpPr>
      <xdr:spPr>
        <a:xfrm>
          <a:off x="10515600" y="669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47296</xdr:rowOff>
    </xdr:from>
    <xdr:to>
      <xdr:col>50</xdr:col>
      <xdr:colOff>165100</xdr:colOff>
      <xdr:row>39</xdr:row>
      <xdr:rowOff>148896</xdr:rowOff>
    </xdr:to>
    <xdr:sp macro="" textlink="">
      <xdr:nvSpPr>
        <xdr:cNvPr id="134" name="楕円 133"/>
        <xdr:cNvSpPr/>
      </xdr:nvSpPr>
      <xdr:spPr>
        <a:xfrm>
          <a:off x="9588500" y="67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83646</xdr:rowOff>
    </xdr:from>
    <xdr:to>
      <xdr:col>55</xdr:col>
      <xdr:colOff>0</xdr:colOff>
      <xdr:row>39</xdr:row>
      <xdr:rowOff>98096</xdr:rowOff>
    </xdr:to>
    <xdr:cxnSp macro="">
      <xdr:nvCxnSpPr>
        <xdr:cNvPr id="135" name="直線コネクタ 134"/>
        <xdr:cNvCxnSpPr/>
      </xdr:nvCxnSpPr>
      <xdr:spPr>
        <a:xfrm flipV="1">
          <a:off x="9639300" y="6770196"/>
          <a:ext cx="8382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54840</xdr:rowOff>
    </xdr:from>
    <xdr:to>
      <xdr:col>46</xdr:col>
      <xdr:colOff>38100</xdr:colOff>
      <xdr:row>39</xdr:row>
      <xdr:rowOff>156440</xdr:rowOff>
    </xdr:to>
    <xdr:sp macro="" textlink="">
      <xdr:nvSpPr>
        <xdr:cNvPr id="136" name="楕円 135"/>
        <xdr:cNvSpPr/>
      </xdr:nvSpPr>
      <xdr:spPr>
        <a:xfrm>
          <a:off x="8699500" y="67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98096</xdr:rowOff>
    </xdr:from>
    <xdr:to>
      <xdr:col>50</xdr:col>
      <xdr:colOff>114300</xdr:colOff>
      <xdr:row>39</xdr:row>
      <xdr:rowOff>105640</xdr:rowOff>
    </xdr:to>
    <xdr:cxnSp macro="">
      <xdr:nvCxnSpPr>
        <xdr:cNvPr id="137" name="直線コネクタ 136"/>
        <xdr:cNvCxnSpPr/>
      </xdr:nvCxnSpPr>
      <xdr:spPr>
        <a:xfrm flipV="1">
          <a:off x="8750300" y="678464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58923</xdr:rowOff>
    </xdr:from>
    <xdr:to>
      <xdr:col>41</xdr:col>
      <xdr:colOff>101600</xdr:colOff>
      <xdr:row>39</xdr:row>
      <xdr:rowOff>160523</xdr:rowOff>
    </xdr:to>
    <xdr:sp macro="" textlink="">
      <xdr:nvSpPr>
        <xdr:cNvPr id="138" name="楕円 137"/>
        <xdr:cNvSpPr/>
      </xdr:nvSpPr>
      <xdr:spPr>
        <a:xfrm>
          <a:off x="7810500" y="674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105640</xdr:rowOff>
    </xdr:from>
    <xdr:to>
      <xdr:col>45</xdr:col>
      <xdr:colOff>177800</xdr:colOff>
      <xdr:row>39</xdr:row>
      <xdr:rowOff>109723</xdr:rowOff>
    </xdr:to>
    <xdr:cxnSp macro="">
      <xdr:nvCxnSpPr>
        <xdr:cNvPr id="139" name="直線コネクタ 138"/>
        <xdr:cNvCxnSpPr/>
      </xdr:nvCxnSpPr>
      <xdr:spPr>
        <a:xfrm flipV="1">
          <a:off x="7861300" y="6792190"/>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67936</xdr:rowOff>
    </xdr:from>
    <xdr:to>
      <xdr:col>36</xdr:col>
      <xdr:colOff>165100</xdr:colOff>
      <xdr:row>39</xdr:row>
      <xdr:rowOff>169536</xdr:rowOff>
    </xdr:to>
    <xdr:sp macro="" textlink="">
      <xdr:nvSpPr>
        <xdr:cNvPr id="140" name="楕円 139"/>
        <xdr:cNvSpPr/>
      </xdr:nvSpPr>
      <xdr:spPr>
        <a:xfrm>
          <a:off x="6921500" y="67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109723</xdr:rowOff>
    </xdr:from>
    <xdr:to>
      <xdr:col>41</xdr:col>
      <xdr:colOff>50800</xdr:colOff>
      <xdr:row>39</xdr:row>
      <xdr:rowOff>118736</xdr:rowOff>
    </xdr:to>
    <xdr:cxnSp macro="">
      <xdr:nvCxnSpPr>
        <xdr:cNvPr id="141" name="直線コネクタ 140"/>
        <xdr:cNvCxnSpPr/>
      </xdr:nvCxnSpPr>
      <xdr:spPr>
        <a:xfrm flipV="1">
          <a:off x="6972300" y="6796273"/>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140023</xdr:rowOff>
    </xdr:from>
    <xdr:ext cx="534377" cy="259045"/>
    <xdr:sp macro="" textlink="">
      <xdr:nvSpPr>
        <xdr:cNvPr id="146" name="n_1mainValue【道路】&#10;一人当たり延長"/>
        <xdr:cNvSpPr txBox="1"/>
      </xdr:nvSpPr>
      <xdr:spPr>
        <a:xfrm>
          <a:off x="9359411" y="682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147567</xdr:rowOff>
    </xdr:from>
    <xdr:ext cx="534377" cy="259045"/>
    <xdr:sp macro="" textlink="">
      <xdr:nvSpPr>
        <xdr:cNvPr id="147" name="n_2mainValue【道路】&#10;一人当たり延長"/>
        <xdr:cNvSpPr txBox="1"/>
      </xdr:nvSpPr>
      <xdr:spPr>
        <a:xfrm>
          <a:off x="8483111" y="68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5600</xdr:rowOff>
    </xdr:from>
    <xdr:ext cx="534377" cy="259045"/>
    <xdr:sp macro="" textlink="">
      <xdr:nvSpPr>
        <xdr:cNvPr id="148" name="n_3mainValue【道路】&#10;一人当たり延長"/>
        <xdr:cNvSpPr txBox="1"/>
      </xdr:nvSpPr>
      <xdr:spPr>
        <a:xfrm>
          <a:off x="7594111" y="65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160663</xdr:rowOff>
    </xdr:from>
    <xdr:ext cx="534377" cy="259045"/>
    <xdr:sp macro="" textlink="">
      <xdr:nvSpPr>
        <xdr:cNvPr id="149" name="n_4mainValue【道路】&#10;一人当たり延長"/>
        <xdr:cNvSpPr txBox="1"/>
      </xdr:nvSpPr>
      <xdr:spPr>
        <a:xfrm>
          <a:off x="6705111" y="684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91" name="楕円 190"/>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10903</xdr:rowOff>
    </xdr:from>
    <xdr:ext cx="405111" cy="259045"/>
    <xdr:sp macro="" textlink="">
      <xdr:nvSpPr>
        <xdr:cNvPr id="192" name="【橋りょう・トンネル】&#10;有形固定資産減価償却率該当値テキスト"/>
        <xdr:cNvSpPr txBox="1"/>
      </xdr:nvSpPr>
      <xdr:spPr>
        <a:xfrm>
          <a:off x="4673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93" name="楕円 192"/>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83276</xdr:rowOff>
    </xdr:to>
    <xdr:cxnSp macro="">
      <xdr:nvCxnSpPr>
        <xdr:cNvPr id="194" name="直線コネクタ 193"/>
        <xdr:cNvCxnSpPr/>
      </xdr:nvCxnSpPr>
      <xdr:spPr>
        <a:xfrm>
          <a:off x="3797300" y="1053192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14515</xdr:rowOff>
    </xdr:from>
    <xdr:to>
      <xdr:col>15</xdr:col>
      <xdr:colOff>101600</xdr:colOff>
      <xdr:row>61</xdr:row>
      <xdr:rowOff>116115</xdr:rowOff>
    </xdr:to>
    <xdr:sp macro="" textlink="">
      <xdr:nvSpPr>
        <xdr:cNvPr id="195" name="楕円 194"/>
        <xdr:cNvSpPr/>
      </xdr:nvSpPr>
      <xdr:spPr>
        <a:xfrm>
          <a:off x="2857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65315</xdr:rowOff>
    </xdr:from>
    <xdr:to>
      <xdr:col>19</xdr:col>
      <xdr:colOff>177800</xdr:colOff>
      <xdr:row>61</xdr:row>
      <xdr:rowOff>73478</xdr:rowOff>
    </xdr:to>
    <xdr:cxnSp macro="">
      <xdr:nvCxnSpPr>
        <xdr:cNvPr id="196" name="直線コネクタ 195"/>
        <xdr:cNvCxnSpPr/>
      </xdr:nvCxnSpPr>
      <xdr:spPr>
        <a:xfrm>
          <a:off x="2908300" y="1052376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97" name="楕円 196"/>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65315</xdr:rowOff>
    </xdr:from>
    <xdr:to>
      <xdr:col>15</xdr:col>
      <xdr:colOff>50800</xdr:colOff>
      <xdr:row>61</xdr:row>
      <xdr:rowOff>73478</xdr:rowOff>
    </xdr:to>
    <xdr:cxnSp macro="">
      <xdr:nvCxnSpPr>
        <xdr:cNvPr id="198" name="直線コネクタ 197"/>
        <xdr:cNvCxnSpPr/>
      </xdr:nvCxnSpPr>
      <xdr:spPr>
        <a:xfrm flipV="1">
          <a:off x="2019300" y="1052376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7983</xdr:rowOff>
    </xdr:from>
    <xdr:to>
      <xdr:col>6</xdr:col>
      <xdr:colOff>38100</xdr:colOff>
      <xdr:row>61</xdr:row>
      <xdr:rowOff>109583</xdr:rowOff>
    </xdr:to>
    <xdr:sp macro="" textlink="">
      <xdr:nvSpPr>
        <xdr:cNvPr id="199" name="楕円 198"/>
        <xdr:cNvSpPr/>
      </xdr:nvSpPr>
      <xdr:spPr>
        <a:xfrm>
          <a:off x="1079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58783</xdr:rowOff>
    </xdr:from>
    <xdr:to>
      <xdr:col>10</xdr:col>
      <xdr:colOff>114300</xdr:colOff>
      <xdr:row>61</xdr:row>
      <xdr:rowOff>73478</xdr:rowOff>
    </xdr:to>
    <xdr:cxnSp macro="">
      <xdr:nvCxnSpPr>
        <xdr:cNvPr id="200" name="直線コネクタ 199"/>
        <xdr:cNvCxnSpPr/>
      </xdr:nvCxnSpPr>
      <xdr:spPr>
        <a:xfrm>
          <a:off x="1130300" y="105172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205" name="n_1main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107242</xdr:rowOff>
    </xdr:from>
    <xdr:ext cx="405111" cy="259045"/>
    <xdr:sp macro="" textlink="">
      <xdr:nvSpPr>
        <xdr:cNvPr id="206" name="n_2mainValue【橋りょう・トンネル】&#10;有形固定資産減価償却率"/>
        <xdr:cNvSpPr txBox="1"/>
      </xdr:nvSpPr>
      <xdr:spPr>
        <a:xfrm>
          <a:off x="2705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207" name="n_3mainValue【橋りょう・トンネル】&#10;有形固定資産減価償却率"/>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100710</xdr:rowOff>
    </xdr:from>
    <xdr:ext cx="405111" cy="259045"/>
    <xdr:sp macro="" textlink="">
      <xdr:nvSpPr>
        <xdr:cNvPr id="208" name="n_4mainValue【橋りょう・トンネル】&#10;有形固定資産減価償却率"/>
        <xdr:cNvSpPr txBox="1"/>
      </xdr:nvSpPr>
      <xdr:spPr>
        <a:xfrm>
          <a:off x="927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10227</xdr:rowOff>
    </xdr:from>
    <xdr:to>
      <xdr:col>55</xdr:col>
      <xdr:colOff>50800</xdr:colOff>
      <xdr:row>63</xdr:row>
      <xdr:rowOff>111827</xdr:rowOff>
    </xdr:to>
    <xdr:sp macro="" textlink="">
      <xdr:nvSpPr>
        <xdr:cNvPr id="246" name="楕円 245"/>
        <xdr:cNvSpPr/>
      </xdr:nvSpPr>
      <xdr:spPr>
        <a:xfrm>
          <a:off x="10426700" y="108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96604</xdr:rowOff>
    </xdr:from>
    <xdr:ext cx="599010" cy="259045"/>
    <xdr:sp macro="" textlink="">
      <xdr:nvSpPr>
        <xdr:cNvPr id="247" name="【橋りょう・トンネル】&#10;一人当たり有形固定資産（償却資産）額該当値テキスト"/>
        <xdr:cNvSpPr txBox="1"/>
      </xdr:nvSpPr>
      <xdr:spPr>
        <a:xfrm>
          <a:off x="10515600" y="1072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13949</xdr:rowOff>
    </xdr:from>
    <xdr:to>
      <xdr:col>50</xdr:col>
      <xdr:colOff>165100</xdr:colOff>
      <xdr:row>63</xdr:row>
      <xdr:rowOff>115549</xdr:rowOff>
    </xdr:to>
    <xdr:sp macro="" textlink="">
      <xdr:nvSpPr>
        <xdr:cNvPr id="248" name="楕円 247"/>
        <xdr:cNvSpPr/>
      </xdr:nvSpPr>
      <xdr:spPr>
        <a:xfrm>
          <a:off x="9588500" y="108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61027</xdr:rowOff>
    </xdr:from>
    <xdr:to>
      <xdr:col>55</xdr:col>
      <xdr:colOff>0</xdr:colOff>
      <xdr:row>63</xdr:row>
      <xdr:rowOff>64749</xdr:rowOff>
    </xdr:to>
    <xdr:cxnSp macro="">
      <xdr:nvCxnSpPr>
        <xdr:cNvPr id="249" name="直線コネクタ 248"/>
        <xdr:cNvCxnSpPr/>
      </xdr:nvCxnSpPr>
      <xdr:spPr>
        <a:xfrm flipV="1">
          <a:off x="9639300" y="10862377"/>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16912</xdr:rowOff>
    </xdr:from>
    <xdr:to>
      <xdr:col>46</xdr:col>
      <xdr:colOff>38100</xdr:colOff>
      <xdr:row>63</xdr:row>
      <xdr:rowOff>118512</xdr:rowOff>
    </xdr:to>
    <xdr:sp macro="" textlink="">
      <xdr:nvSpPr>
        <xdr:cNvPr id="250" name="楕円 249"/>
        <xdr:cNvSpPr/>
      </xdr:nvSpPr>
      <xdr:spPr>
        <a:xfrm>
          <a:off x="8699500" y="108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64749</xdr:rowOff>
    </xdr:from>
    <xdr:to>
      <xdr:col>50</xdr:col>
      <xdr:colOff>114300</xdr:colOff>
      <xdr:row>63</xdr:row>
      <xdr:rowOff>67712</xdr:rowOff>
    </xdr:to>
    <xdr:cxnSp macro="">
      <xdr:nvCxnSpPr>
        <xdr:cNvPr id="251" name="直線コネクタ 250"/>
        <xdr:cNvCxnSpPr/>
      </xdr:nvCxnSpPr>
      <xdr:spPr>
        <a:xfrm flipV="1">
          <a:off x="8750300" y="10866099"/>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20714</xdr:rowOff>
    </xdr:from>
    <xdr:to>
      <xdr:col>41</xdr:col>
      <xdr:colOff>101600</xdr:colOff>
      <xdr:row>63</xdr:row>
      <xdr:rowOff>122314</xdr:rowOff>
    </xdr:to>
    <xdr:sp macro="" textlink="">
      <xdr:nvSpPr>
        <xdr:cNvPr id="252" name="楕円 251"/>
        <xdr:cNvSpPr/>
      </xdr:nvSpPr>
      <xdr:spPr>
        <a:xfrm>
          <a:off x="7810500" y="108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67712</xdr:rowOff>
    </xdr:from>
    <xdr:to>
      <xdr:col>45</xdr:col>
      <xdr:colOff>177800</xdr:colOff>
      <xdr:row>63</xdr:row>
      <xdr:rowOff>71514</xdr:rowOff>
    </xdr:to>
    <xdr:cxnSp macro="">
      <xdr:nvCxnSpPr>
        <xdr:cNvPr id="253" name="直線コネクタ 252"/>
        <xdr:cNvCxnSpPr/>
      </xdr:nvCxnSpPr>
      <xdr:spPr>
        <a:xfrm flipV="1">
          <a:off x="7861300" y="10869062"/>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23255</xdr:rowOff>
    </xdr:from>
    <xdr:to>
      <xdr:col>36</xdr:col>
      <xdr:colOff>165100</xdr:colOff>
      <xdr:row>63</xdr:row>
      <xdr:rowOff>124855</xdr:rowOff>
    </xdr:to>
    <xdr:sp macro="" textlink="">
      <xdr:nvSpPr>
        <xdr:cNvPr id="254" name="楕円 253"/>
        <xdr:cNvSpPr/>
      </xdr:nvSpPr>
      <xdr:spPr>
        <a:xfrm>
          <a:off x="6921500" y="108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71514</xdr:rowOff>
    </xdr:from>
    <xdr:to>
      <xdr:col>41</xdr:col>
      <xdr:colOff>50800</xdr:colOff>
      <xdr:row>63</xdr:row>
      <xdr:rowOff>74055</xdr:rowOff>
    </xdr:to>
    <xdr:cxnSp macro="">
      <xdr:nvCxnSpPr>
        <xdr:cNvPr id="255" name="直線コネクタ 254"/>
        <xdr:cNvCxnSpPr/>
      </xdr:nvCxnSpPr>
      <xdr:spPr>
        <a:xfrm flipV="1">
          <a:off x="6972300" y="10872864"/>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106676</xdr:rowOff>
    </xdr:from>
    <xdr:ext cx="599010" cy="259045"/>
    <xdr:sp macro="" textlink="">
      <xdr:nvSpPr>
        <xdr:cNvPr id="260" name="n_1mainValue【橋りょう・トンネル】&#10;一人当たり有形固定資産（償却資産）額"/>
        <xdr:cNvSpPr txBox="1"/>
      </xdr:nvSpPr>
      <xdr:spPr>
        <a:xfrm>
          <a:off x="9327095" y="1090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109639</xdr:rowOff>
    </xdr:from>
    <xdr:ext cx="599010" cy="259045"/>
    <xdr:sp macro="" textlink="">
      <xdr:nvSpPr>
        <xdr:cNvPr id="261" name="n_2mainValue【橋りょう・トンネル】&#10;一人当たり有形固定資産（償却資産）額"/>
        <xdr:cNvSpPr txBox="1"/>
      </xdr:nvSpPr>
      <xdr:spPr>
        <a:xfrm>
          <a:off x="8450795" y="1091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113441</xdr:rowOff>
    </xdr:from>
    <xdr:ext cx="599010" cy="259045"/>
    <xdr:sp macro="" textlink="">
      <xdr:nvSpPr>
        <xdr:cNvPr id="262" name="n_3mainValue【橋りょう・トンネル】&#10;一人当たり有形固定資産（償却資産）額"/>
        <xdr:cNvSpPr txBox="1"/>
      </xdr:nvSpPr>
      <xdr:spPr>
        <a:xfrm>
          <a:off x="7561795" y="1091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115982</xdr:rowOff>
    </xdr:from>
    <xdr:ext cx="599010" cy="259045"/>
    <xdr:sp macro="" textlink="">
      <xdr:nvSpPr>
        <xdr:cNvPr id="263" name="n_4mainValue【橋りょう・トンネル】&#10;一人当たり有形固定資産（償却資産）額"/>
        <xdr:cNvSpPr txBox="1"/>
      </xdr:nvSpPr>
      <xdr:spPr>
        <a:xfrm>
          <a:off x="6672795" y="1091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304" name="楕円 303"/>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305" name="【公営住宅】&#10;有形固定資産減価償却率該当値テキスト"/>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114936</xdr:rowOff>
    </xdr:from>
    <xdr:to>
      <xdr:col>20</xdr:col>
      <xdr:colOff>38100</xdr:colOff>
      <xdr:row>81</xdr:row>
      <xdr:rowOff>45086</xdr:rowOff>
    </xdr:to>
    <xdr:sp macro="" textlink="">
      <xdr:nvSpPr>
        <xdr:cNvPr id="306" name="楕円 305"/>
        <xdr:cNvSpPr/>
      </xdr:nvSpPr>
      <xdr:spPr>
        <a:xfrm>
          <a:off x="3746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165736</xdr:rowOff>
    </xdr:from>
    <xdr:to>
      <xdr:col>24</xdr:col>
      <xdr:colOff>63500</xdr:colOff>
      <xdr:row>81</xdr:row>
      <xdr:rowOff>60961</xdr:rowOff>
    </xdr:to>
    <xdr:cxnSp macro="">
      <xdr:nvCxnSpPr>
        <xdr:cNvPr id="307" name="直線コネクタ 306"/>
        <xdr:cNvCxnSpPr/>
      </xdr:nvCxnSpPr>
      <xdr:spPr>
        <a:xfrm>
          <a:off x="3797300" y="13881736"/>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308" name="楕円 307"/>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80</xdr:row>
      <xdr:rowOff>165736</xdr:rowOff>
    </xdr:to>
    <xdr:cxnSp macro="">
      <xdr:nvCxnSpPr>
        <xdr:cNvPr id="309" name="直線コネクタ 308"/>
        <xdr:cNvCxnSpPr/>
      </xdr:nvCxnSpPr>
      <xdr:spPr>
        <a:xfrm>
          <a:off x="2908300" y="138760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27305</xdr:rowOff>
    </xdr:from>
    <xdr:to>
      <xdr:col>10</xdr:col>
      <xdr:colOff>165100</xdr:colOff>
      <xdr:row>80</xdr:row>
      <xdr:rowOff>128905</xdr:rowOff>
    </xdr:to>
    <xdr:sp macro="" textlink="">
      <xdr:nvSpPr>
        <xdr:cNvPr id="310" name="楕円 309"/>
        <xdr:cNvSpPr/>
      </xdr:nvSpPr>
      <xdr:spPr>
        <a:xfrm>
          <a:off x="1968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78105</xdr:rowOff>
    </xdr:from>
    <xdr:to>
      <xdr:col>15</xdr:col>
      <xdr:colOff>50800</xdr:colOff>
      <xdr:row>80</xdr:row>
      <xdr:rowOff>160020</xdr:rowOff>
    </xdr:to>
    <xdr:cxnSp macro="">
      <xdr:nvCxnSpPr>
        <xdr:cNvPr id="311" name="直線コネクタ 310"/>
        <xdr:cNvCxnSpPr/>
      </xdr:nvCxnSpPr>
      <xdr:spPr>
        <a:xfrm>
          <a:off x="2019300" y="1379410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93980</xdr:rowOff>
    </xdr:from>
    <xdr:to>
      <xdr:col>6</xdr:col>
      <xdr:colOff>38100</xdr:colOff>
      <xdr:row>80</xdr:row>
      <xdr:rowOff>24130</xdr:rowOff>
    </xdr:to>
    <xdr:sp macro="" textlink="">
      <xdr:nvSpPr>
        <xdr:cNvPr id="312" name="楕円 311"/>
        <xdr:cNvSpPr/>
      </xdr:nvSpPr>
      <xdr:spPr>
        <a:xfrm>
          <a:off x="1079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144780</xdr:rowOff>
    </xdr:from>
    <xdr:to>
      <xdr:col>10</xdr:col>
      <xdr:colOff>114300</xdr:colOff>
      <xdr:row>80</xdr:row>
      <xdr:rowOff>78105</xdr:rowOff>
    </xdr:to>
    <xdr:cxnSp macro="">
      <xdr:nvCxnSpPr>
        <xdr:cNvPr id="313" name="直線コネクタ 312"/>
        <xdr:cNvCxnSpPr/>
      </xdr:nvCxnSpPr>
      <xdr:spPr>
        <a:xfrm>
          <a:off x="1130300" y="1368933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61613</xdr:rowOff>
    </xdr:from>
    <xdr:ext cx="405111" cy="259045"/>
    <xdr:sp macro="" textlink="">
      <xdr:nvSpPr>
        <xdr:cNvPr id="318" name="n_1mainValue【公営住宅】&#10;有形固定資産減価償却率"/>
        <xdr:cNvSpPr txBox="1"/>
      </xdr:nvSpPr>
      <xdr:spPr>
        <a:xfrm>
          <a:off x="3582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55897</xdr:rowOff>
    </xdr:from>
    <xdr:ext cx="405111" cy="259045"/>
    <xdr:sp macro="" textlink="">
      <xdr:nvSpPr>
        <xdr:cNvPr id="319" name="n_2mainValue【公営住宅】&#10;有形固定資産減価償却率"/>
        <xdr:cNvSpPr txBox="1"/>
      </xdr:nvSpPr>
      <xdr:spPr>
        <a:xfrm>
          <a:off x="2705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20" name="n_3mainValue【公営住宅】&#10;有形固定資産減価償却率"/>
        <xdr:cNvSpPr txBox="1"/>
      </xdr:nvSpPr>
      <xdr:spPr>
        <a:xfrm>
          <a:off x="1816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40657</xdr:rowOff>
    </xdr:from>
    <xdr:ext cx="405111" cy="259045"/>
    <xdr:sp macro="" textlink="">
      <xdr:nvSpPr>
        <xdr:cNvPr id="321" name="n_4mainValue【公営住宅】&#10;有形固定資産減価償却率"/>
        <xdr:cNvSpPr txBox="1"/>
      </xdr:nvSpPr>
      <xdr:spPr>
        <a:xfrm>
          <a:off x="927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61213</xdr:rowOff>
    </xdr:from>
    <xdr:to>
      <xdr:col>55</xdr:col>
      <xdr:colOff>50800</xdr:colOff>
      <xdr:row>86</xdr:row>
      <xdr:rowOff>162813</xdr:rowOff>
    </xdr:to>
    <xdr:sp macro="" textlink="">
      <xdr:nvSpPr>
        <xdr:cNvPr id="363" name="楕円 362"/>
        <xdr:cNvSpPr/>
      </xdr:nvSpPr>
      <xdr:spPr>
        <a:xfrm>
          <a:off x="10426700" y="148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147590</xdr:rowOff>
    </xdr:from>
    <xdr:ext cx="469744" cy="259045"/>
    <xdr:sp macro="" textlink="">
      <xdr:nvSpPr>
        <xdr:cNvPr id="364" name="【公営住宅】&#10;一人当たり面積該当値テキスト"/>
        <xdr:cNvSpPr txBox="1"/>
      </xdr:nvSpPr>
      <xdr:spPr>
        <a:xfrm>
          <a:off x="10515600" y="1472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62520</xdr:rowOff>
    </xdr:from>
    <xdr:to>
      <xdr:col>50</xdr:col>
      <xdr:colOff>165100</xdr:colOff>
      <xdr:row>86</xdr:row>
      <xdr:rowOff>164120</xdr:rowOff>
    </xdr:to>
    <xdr:sp macro="" textlink="">
      <xdr:nvSpPr>
        <xdr:cNvPr id="365" name="楕円 364"/>
        <xdr:cNvSpPr/>
      </xdr:nvSpPr>
      <xdr:spPr>
        <a:xfrm>
          <a:off x="9588500" y="148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112013</xdr:rowOff>
    </xdr:from>
    <xdr:to>
      <xdr:col>55</xdr:col>
      <xdr:colOff>0</xdr:colOff>
      <xdr:row>86</xdr:row>
      <xdr:rowOff>113320</xdr:rowOff>
    </xdr:to>
    <xdr:cxnSp macro="">
      <xdr:nvCxnSpPr>
        <xdr:cNvPr id="366" name="直線コネクタ 365"/>
        <xdr:cNvCxnSpPr/>
      </xdr:nvCxnSpPr>
      <xdr:spPr>
        <a:xfrm flipV="1">
          <a:off x="9639300" y="1485671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73406</xdr:rowOff>
    </xdr:from>
    <xdr:to>
      <xdr:col>46</xdr:col>
      <xdr:colOff>38100</xdr:colOff>
      <xdr:row>87</xdr:row>
      <xdr:rowOff>3556</xdr:rowOff>
    </xdr:to>
    <xdr:sp macro="" textlink="">
      <xdr:nvSpPr>
        <xdr:cNvPr id="367" name="楕円 366"/>
        <xdr:cNvSpPr/>
      </xdr:nvSpPr>
      <xdr:spPr>
        <a:xfrm>
          <a:off x="8699500" y="148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113320</xdr:rowOff>
    </xdr:from>
    <xdr:to>
      <xdr:col>50</xdr:col>
      <xdr:colOff>114300</xdr:colOff>
      <xdr:row>86</xdr:row>
      <xdr:rowOff>124206</xdr:rowOff>
    </xdr:to>
    <xdr:cxnSp macro="">
      <xdr:nvCxnSpPr>
        <xdr:cNvPr id="368" name="直線コネクタ 367"/>
        <xdr:cNvCxnSpPr/>
      </xdr:nvCxnSpPr>
      <xdr:spPr>
        <a:xfrm flipV="1">
          <a:off x="8750300" y="1485802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72099</xdr:rowOff>
    </xdr:from>
    <xdr:to>
      <xdr:col>41</xdr:col>
      <xdr:colOff>101600</xdr:colOff>
      <xdr:row>87</xdr:row>
      <xdr:rowOff>2249</xdr:rowOff>
    </xdr:to>
    <xdr:sp macro="" textlink="">
      <xdr:nvSpPr>
        <xdr:cNvPr id="369" name="楕円 368"/>
        <xdr:cNvSpPr/>
      </xdr:nvSpPr>
      <xdr:spPr>
        <a:xfrm>
          <a:off x="7810500" y="148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122899</xdr:rowOff>
    </xdr:from>
    <xdr:to>
      <xdr:col>45</xdr:col>
      <xdr:colOff>177800</xdr:colOff>
      <xdr:row>86</xdr:row>
      <xdr:rowOff>124206</xdr:rowOff>
    </xdr:to>
    <xdr:cxnSp macro="">
      <xdr:nvCxnSpPr>
        <xdr:cNvPr id="370" name="直線コネクタ 369"/>
        <xdr:cNvCxnSpPr/>
      </xdr:nvCxnSpPr>
      <xdr:spPr>
        <a:xfrm>
          <a:off x="7861300" y="1486759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67855</xdr:rowOff>
    </xdr:from>
    <xdr:to>
      <xdr:col>36</xdr:col>
      <xdr:colOff>165100</xdr:colOff>
      <xdr:row>86</xdr:row>
      <xdr:rowOff>169455</xdr:rowOff>
    </xdr:to>
    <xdr:sp macro="" textlink="">
      <xdr:nvSpPr>
        <xdr:cNvPr id="371" name="楕円 370"/>
        <xdr:cNvSpPr/>
      </xdr:nvSpPr>
      <xdr:spPr>
        <a:xfrm>
          <a:off x="6921500" y="148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118655</xdr:rowOff>
    </xdr:from>
    <xdr:to>
      <xdr:col>41</xdr:col>
      <xdr:colOff>50800</xdr:colOff>
      <xdr:row>86</xdr:row>
      <xdr:rowOff>122899</xdr:rowOff>
    </xdr:to>
    <xdr:cxnSp macro="">
      <xdr:nvCxnSpPr>
        <xdr:cNvPr id="372" name="直線コネクタ 371"/>
        <xdr:cNvCxnSpPr/>
      </xdr:nvCxnSpPr>
      <xdr:spPr>
        <a:xfrm>
          <a:off x="6972300" y="14863355"/>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155247</xdr:rowOff>
    </xdr:from>
    <xdr:ext cx="469744" cy="259045"/>
    <xdr:sp macro="" textlink="">
      <xdr:nvSpPr>
        <xdr:cNvPr id="377" name="n_1mainValue【公営住宅】&#10;一人当たり面積"/>
        <xdr:cNvSpPr txBox="1"/>
      </xdr:nvSpPr>
      <xdr:spPr>
        <a:xfrm>
          <a:off x="9391727" y="148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166133</xdr:rowOff>
    </xdr:from>
    <xdr:ext cx="469744" cy="259045"/>
    <xdr:sp macro="" textlink="">
      <xdr:nvSpPr>
        <xdr:cNvPr id="378" name="n_2mainValue【公営住宅】&#10;一人当たり面積"/>
        <xdr:cNvSpPr txBox="1"/>
      </xdr:nvSpPr>
      <xdr:spPr>
        <a:xfrm>
          <a:off x="8515427" y="1491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164826</xdr:rowOff>
    </xdr:from>
    <xdr:ext cx="469744" cy="259045"/>
    <xdr:sp macro="" textlink="">
      <xdr:nvSpPr>
        <xdr:cNvPr id="379" name="n_3mainValue【公営住宅】&#10;一人当たり面積"/>
        <xdr:cNvSpPr txBox="1"/>
      </xdr:nvSpPr>
      <xdr:spPr>
        <a:xfrm>
          <a:off x="7626427" y="1490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160582</xdr:rowOff>
    </xdr:from>
    <xdr:ext cx="469744" cy="259045"/>
    <xdr:sp macro="" textlink="">
      <xdr:nvSpPr>
        <xdr:cNvPr id="380" name="n_4mainValue【公営住宅】&#10;一人当たり面積"/>
        <xdr:cNvSpPr txBox="1"/>
      </xdr:nvSpPr>
      <xdr:spPr>
        <a:xfrm>
          <a:off x="6737427" y="1490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159294</xdr:rowOff>
    </xdr:from>
    <xdr:to>
      <xdr:col>85</xdr:col>
      <xdr:colOff>177800</xdr:colOff>
      <xdr:row>42</xdr:row>
      <xdr:rowOff>89444</xdr:rowOff>
    </xdr:to>
    <xdr:sp macro="" textlink="">
      <xdr:nvSpPr>
        <xdr:cNvPr id="438" name="楕円 437"/>
        <xdr:cNvSpPr/>
      </xdr:nvSpPr>
      <xdr:spPr>
        <a:xfrm>
          <a:off x="16268700" y="71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74221</xdr:rowOff>
    </xdr:from>
    <xdr:ext cx="405111" cy="259045"/>
    <xdr:sp macro="" textlink="">
      <xdr:nvSpPr>
        <xdr:cNvPr id="439" name="【認定こども園・幼稚園・保育所】&#10;有形固定資産減価償却率該当値テキスト"/>
        <xdr:cNvSpPr txBox="1"/>
      </xdr:nvSpPr>
      <xdr:spPr>
        <a:xfrm>
          <a:off x="16357600" y="710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154396</xdr:rowOff>
    </xdr:from>
    <xdr:to>
      <xdr:col>81</xdr:col>
      <xdr:colOff>101600</xdr:colOff>
      <xdr:row>42</xdr:row>
      <xdr:rowOff>84546</xdr:rowOff>
    </xdr:to>
    <xdr:sp macro="" textlink="">
      <xdr:nvSpPr>
        <xdr:cNvPr id="440" name="楕円 439"/>
        <xdr:cNvSpPr/>
      </xdr:nvSpPr>
      <xdr:spPr>
        <a:xfrm>
          <a:off x="15430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33746</xdr:rowOff>
    </xdr:from>
    <xdr:to>
      <xdr:col>85</xdr:col>
      <xdr:colOff>127000</xdr:colOff>
      <xdr:row>42</xdr:row>
      <xdr:rowOff>38644</xdr:rowOff>
    </xdr:to>
    <xdr:cxnSp macro="">
      <xdr:nvCxnSpPr>
        <xdr:cNvPr id="441" name="直線コネクタ 440"/>
        <xdr:cNvCxnSpPr/>
      </xdr:nvCxnSpPr>
      <xdr:spPr>
        <a:xfrm>
          <a:off x="15481300" y="723464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2" name="楕円 441"/>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33746</xdr:rowOff>
    </xdr:from>
    <xdr:to>
      <xdr:col>81</xdr:col>
      <xdr:colOff>50800</xdr:colOff>
      <xdr:row>42</xdr:row>
      <xdr:rowOff>92528</xdr:rowOff>
    </xdr:to>
    <xdr:cxnSp macro="">
      <xdr:nvCxnSpPr>
        <xdr:cNvPr id="443" name="直線コネクタ 442"/>
        <xdr:cNvCxnSpPr/>
      </xdr:nvCxnSpPr>
      <xdr:spPr>
        <a:xfrm flipV="1">
          <a:off x="14592300" y="72346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4" name="楕円 443"/>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5" name="直線コネクタ 444"/>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6" name="楕円 445"/>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7" name="直線コネクタ 446"/>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75673</xdr:rowOff>
    </xdr:from>
    <xdr:ext cx="405111" cy="259045"/>
    <xdr:sp macro="" textlink="">
      <xdr:nvSpPr>
        <xdr:cNvPr id="452" name="n_1mainValue【認定こども園・幼稚園・保育所】&#10;有形固定資産減価償却率"/>
        <xdr:cNvSpPr txBox="1"/>
      </xdr:nvSpPr>
      <xdr:spPr>
        <a:xfrm>
          <a:off x="15266044" y="727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3"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4" name="n_3mainValue【認定こども園・幼稚園・保育所】&#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5"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170724</xdr:rowOff>
    </xdr:from>
    <xdr:to>
      <xdr:col>116</xdr:col>
      <xdr:colOff>114300</xdr:colOff>
      <xdr:row>38</xdr:row>
      <xdr:rowOff>100874</xdr:rowOff>
    </xdr:to>
    <xdr:sp macro="" textlink="">
      <xdr:nvSpPr>
        <xdr:cNvPr id="497" name="楕円 496"/>
        <xdr:cNvSpPr/>
      </xdr:nvSpPr>
      <xdr:spPr>
        <a:xfrm>
          <a:off x="22110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22151</xdr:rowOff>
    </xdr:from>
    <xdr:ext cx="469744" cy="259045"/>
    <xdr:sp macro="" textlink="">
      <xdr:nvSpPr>
        <xdr:cNvPr id="498" name="【認定こども園・幼稚園・保育所】&#10;一人当たり面積該当値テキスト"/>
        <xdr:cNvSpPr txBox="1"/>
      </xdr:nvSpPr>
      <xdr:spPr>
        <a:xfrm>
          <a:off x="22199600" y="636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15603</xdr:rowOff>
    </xdr:from>
    <xdr:to>
      <xdr:col>112</xdr:col>
      <xdr:colOff>38100</xdr:colOff>
      <xdr:row>38</xdr:row>
      <xdr:rowOff>117203</xdr:rowOff>
    </xdr:to>
    <xdr:sp macro="" textlink="">
      <xdr:nvSpPr>
        <xdr:cNvPr id="499" name="楕円 498"/>
        <xdr:cNvSpPr/>
      </xdr:nvSpPr>
      <xdr:spPr>
        <a:xfrm>
          <a:off x="21272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50074</xdr:rowOff>
    </xdr:from>
    <xdr:to>
      <xdr:col>116</xdr:col>
      <xdr:colOff>63500</xdr:colOff>
      <xdr:row>38</xdr:row>
      <xdr:rowOff>66403</xdr:rowOff>
    </xdr:to>
    <xdr:cxnSp macro="">
      <xdr:nvCxnSpPr>
        <xdr:cNvPr id="500" name="直線コネクタ 499"/>
        <xdr:cNvCxnSpPr/>
      </xdr:nvCxnSpPr>
      <xdr:spPr>
        <a:xfrm flipV="1">
          <a:off x="21323300" y="656517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87449</xdr:rowOff>
    </xdr:from>
    <xdr:to>
      <xdr:col>107</xdr:col>
      <xdr:colOff>101600</xdr:colOff>
      <xdr:row>40</xdr:row>
      <xdr:rowOff>17599</xdr:rowOff>
    </xdr:to>
    <xdr:sp macro="" textlink="">
      <xdr:nvSpPr>
        <xdr:cNvPr id="501" name="楕円 500"/>
        <xdr:cNvSpPr/>
      </xdr:nvSpPr>
      <xdr:spPr>
        <a:xfrm>
          <a:off x="20383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66403</xdr:rowOff>
    </xdr:from>
    <xdr:to>
      <xdr:col>111</xdr:col>
      <xdr:colOff>177800</xdr:colOff>
      <xdr:row>39</xdr:row>
      <xdr:rowOff>138249</xdr:rowOff>
    </xdr:to>
    <xdr:cxnSp macro="">
      <xdr:nvCxnSpPr>
        <xdr:cNvPr id="502" name="直線コネクタ 501"/>
        <xdr:cNvCxnSpPr/>
      </xdr:nvCxnSpPr>
      <xdr:spPr>
        <a:xfrm flipV="1">
          <a:off x="20434300" y="6581503"/>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92347</xdr:rowOff>
    </xdr:from>
    <xdr:to>
      <xdr:col>102</xdr:col>
      <xdr:colOff>165100</xdr:colOff>
      <xdr:row>40</xdr:row>
      <xdr:rowOff>22497</xdr:rowOff>
    </xdr:to>
    <xdr:sp macro="" textlink="">
      <xdr:nvSpPr>
        <xdr:cNvPr id="503" name="楕円 502"/>
        <xdr:cNvSpPr/>
      </xdr:nvSpPr>
      <xdr:spPr>
        <a:xfrm>
          <a:off x="19494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138249</xdr:rowOff>
    </xdr:from>
    <xdr:to>
      <xdr:col>107</xdr:col>
      <xdr:colOff>50800</xdr:colOff>
      <xdr:row>39</xdr:row>
      <xdr:rowOff>143147</xdr:rowOff>
    </xdr:to>
    <xdr:cxnSp macro="">
      <xdr:nvCxnSpPr>
        <xdr:cNvPr id="504" name="直線コネクタ 503"/>
        <xdr:cNvCxnSpPr/>
      </xdr:nvCxnSpPr>
      <xdr:spPr>
        <a:xfrm flipV="1">
          <a:off x="19545300" y="682479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100512</xdr:rowOff>
    </xdr:from>
    <xdr:to>
      <xdr:col>98</xdr:col>
      <xdr:colOff>38100</xdr:colOff>
      <xdr:row>40</xdr:row>
      <xdr:rowOff>30662</xdr:rowOff>
    </xdr:to>
    <xdr:sp macro="" textlink="">
      <xdr:nvSpPr>
        <xdr:cNvPr id="505" name="楕円 504"/>
        <xdr:cNvSpPr/>
      </xdr:nvSpPr>
      <xdr:spPr>
        <a:xfrm>
          <a:off x="18605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143147</xdr:rowOff>
    </xdr:from>
    <xdr:to>
      <xdr:col>102</xdr:col>
      <xdr:colOff>114300</xdr:colOff>
      <xdr:row>39</xdr:row>
      <xdr:rowOff>151312</xdr:rowOff>
    </xdr:to>
    <xdr:cxnSp macro="">
      <xdr:nvCxnSpPr>
        <xdr:cNvPr id="506" name="直線コネクタ 505"/>
        <xdr:cNvCxnSpPr/>
      </xdr:nvCxnSpPr>
      <xdr:spPr>
        <a:xfrm flipV="1">
          <a:off x="18656300" y="682969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133730</xdr:rowOff>
    </xdr:from>
    <xdr:ext cx="469744" cy="259045"/>
    <xdr:sp macro="" textlink="">
      <xdr:nvSpPr>
        <xdr:cNvPr id="511" name="n_1mainValue【認定こども園・幼稚園・保育所】&#10;一人当たり面積"/>
        <xdr:cNvSpPr txBox="1"/>
      </xdr:nvSpPr>
      <xdr:spPr>
        <a:xfrm>
          <a:off x="21075727"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8726</xdr:rowOff>
    </xdr:from>
    <xdr:ext cx="469744" cy="259045"/>
    <xdr:sp macro="" textlink="">
      <xdr:nvSpPr>
        <xdr:cNvPr id="512" name="n_2mainValue【認定こども園・幼稚園・保育所】&#10;一人当たり面積"/>
        <xdr:cNvSpPr txBox="1"/>
      </xdr:nvSpPr>
      <xdr:spPr>
        <a:xfrm>
          <a:off x="20199427" y="686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13624</xdr:rowOff>
    </xdr:from>
    <xdr:ext cx="469744" cy="259045"/>
    <xdr:sp macro="" textlink="">
      <xdr:nvSpPr>
        <xdr:cNvPr id="513" name="n_3mainValue【認定こども園・幼稚園・保育所】&#10;一人当たり面積"/>
        <xdr:cNvSpPr txBox="1"/>
      </xdr:nvSpPr>
      <xdr:spPr>
        <a:xfrm>
          <a:off x="19310427" y="68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21789</xdr:rowOff>
    </xdr:from>
    <xdr:ext cx="469744" cy="259045"/>
    <xdr:sp macro="" textlink="">
      <xdr:nvSpPr>
        <xdr:cNvPr id="514" name="n_4mainValue【認定こども園・幼稚園・保育所】&#10;一人当たり面積"/>
        <xdr:cNvSpPr txBox="1"/>
      </xdr:nvSpPr>
      <xdr:spPr>
        <a:xfrm>
          <a:off x="18421427" y="687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555" name="楕円 554"/>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556" name="【学校施設】&#10;有形固定資産減価償却率該当値テキスト"/>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557" name="楕円 556"/>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72390</xdr:rowOff>
    </xdr:to>
    <xdr:cxnSp macro="">
      <xdr:nvCxnSpPr>
        <xdr:cNvPr id="558" name="直線コネクタ 557"/>
        <xdr:cNvCxnSpPr/>
      </xdr:nvCxnSpPr>
      <xdr:spPr>
        <a:xfrm>
          <a:off x="15481300" y="10485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59" name="楕円 558"/>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26670</xdr:rowOff>
    </xdr:to>
    <xdr:cxnSp macro="">
      <xdr:nvCxnSpPr>
        <xdr:cNvPr id="560" name="直線コネクタ 559"/>
        <xdr:cNvCxnSpPr/>
      </xdr:nvCxnSpPr>
      <xdr:spPr>
        <a:xfrm>
          <a:off x="14592300" y="10481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61" name="楕円 560"/>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22860</xdr:rowOff>
    </xdr:to>
    <xdr:cxnSp macro="">
      <xdr:nvCxnSpPr>
        <xdr:cNvPr id="562" name="直線コネクタ 561"/>
        <xdr:cNvCxnSpPr/>
      </xdr:nvCxnSpPr>
      <xdr:spPr>
        <a:xfrm>
          <a:off x="13703300" y="10469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563" name="楕円 562"/>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80010</xdr:rowOff>
    </xdr:to>
    <xdr:cxnSp macro="">
      <xdr:nvCxnSpPr>
        <xdr:cNvPr id="564" name="直線コネクタ 563"/>
        <xdr:cNvCxnSpPr/>
      </xdr:nvCxnSpPr>
      <xdr:spPr>
        <a:xfrm flipV="1">
          <a:off x="12814300" y="10469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569" name="n_1main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70" name="n_2mainValue【学校施設】&#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571" name="n_3mainValue【学校施設】&#10;有形固定資産減価償却率"/>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72" name="n_4mainValue【学校施設】&#10;有形固定資産減価償却率"/>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70848</xdr:rowOff>
    </xdr:from>
    <xdr:to>
      <xdr:col>116</xdr:col>
      <xdr:colOff>114300</xdr:colOff>
      <xdr:row>62</xdr:row>
      <xdr:rowOff>998</xdr:rowOff>
    </xdr:to>
    <xdr:sp macro="" textlink="">
      <xdr:nvSpPr>
        <xdr:cNvPr id="614" name="楕円 613"/>
        <xdr:cNvSpPr/>
      </xdr:nvSpPr>
      <xdr:spPr>
        <a:xfrm>
          <a:off x="22110700" y="105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93725</xdr:rowOff>
    </xdr:from>
    <xdr:ext cx="469744" cy="259045"/>
    <xdr:sp macro="" textlink="">
      <xdr:nvSpPr>
        <xdr:cNvPr id="615" name="【学校施設】&#10;一人当たり面積該当値テキスト"/>
        <xdr:cNvSpPr txBox="1"/>
      </xdr:nvSpPr>
      <xdr:spPr>
        <a:xfrm>
          <a:off x="22199600" y="103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82604</xdr:rowOff>
    </xdr:from>
    <xdr:to>
      <xdr:col>112</xdr:col>
      <xdr:colOff>38100</xdr:colOff>
      <xdr:row>62</xdr:row>
      <xdr:rowOff>12754</xdr:rowOff>
    </xdr:to>
    <xdr:sp macro="" textlink="">
      <xdr:nvSpPr>
        <xdr:cNvPr id="616" name="楕円 615"/>
        <xdr:cNvSpPr/>
      </xdr:nvSpPr>
      <xdr:spPr>
        <a:xfrm>
          <a:off x="21272500" y="105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121648</xdr:rowOff>
    </xdr:from>
    <xdr:to>
      <xdr:col>116</xdr:col>
      <xdr:colOff>63500</xdr:colOff>
      <xdr:row>61</xdr:row>
      <xdr:rowOff>133404</xdr:rowOff>
    </xdr:to>
    <xdr:cxnSp macro="">
      <xdr:nvCxnSpPr>
        <xdr:cNvPr id="617" name="直線コネクタ 616"/>
        <xdr:cNvCxnSpPr/>
      </xdr:nvCxnSpPr>
      <xdr:spPr>
        <a:xfrm flipV="1">
          <a:off x="21323300" y="10580098"/>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90605</xdr:rowOff>
    </xdr:from>
    <xdr:to>
      <xdr:col>107</xdr:col>
      <xdr:colOff>101600</xdr:colOff>
      <xdr:row>62</xdr:row>
      <xdr:rowOff>20755</xdr:rowOff>
    </xdr:to>
    <xdr:sp macro="" textlink="">
      <xdr:nvSpPr>
        <xdr:cNvPr id="618" name="楕円 617"/>
        <xdr:cNvSpPr/>
      </xdr:nvSpPr>
      <xdr:spPr>
        <a:xfrm>
          <a:off x="20383500" y="105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133404</xdr:rowOff>
    </xdr:from>
    <xdr:to>
      <xdr:col>111</xdr:col>
      <xdr:colOff>177800</xdr:colOff>
      <xdr:row>61</xdr:row>
      <xdr:rowOff>141405</xdr:rowOff>
    </xdr:to>
    <xdr:cxnSp macro="">
      <xdr:nvCxnSpPr>
        <xdr:cNvPr id="619" name="直線コネクタ 618"/>
        <xdr:cNvCxnSpPr/>
      </xdr:nvCxnSpPr>
      <xdr:spPr>
        <a:xfrm flipV="1">
          <a:off x="20434300" y="1059185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94687</xdr:rowOff>
    </xdr:from>
    <xdr:to>
      <xdr:col>102</xdr:col>
      <xdr:colOff>165100</xdr:colOff>
      <xdr:row>62</xdr:row>
      <xdr:rowOff>24837</xdr:rowOff>
    </xdr:to>
    <xdr:sp macro="" textlink="">
      <xdr:nvSpPr>
        <xdr:cNvPr id="620" name="楕円 619"/>
        <xdr:cNvSpPr/>
      </xdr:nvSpPr>
      <xdr:spPr>
        <a:xfrm>
          <a:off x="19494500" y="105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141405</xdr:rowOff>
    </xdr:from>
    <xdr:to>
      <xdr:col>107</xdr:col>
      <xdr:colOff>50800</xdr:colOff>
      <xdr:row>61</xdr:row>
      <xdr:rowOff>145487</xdr:rowOff>
    </xdr:to>
    <xdr:cxnSp macro="">
      <xdr:nvCxnSpPr>
        <xdr:cNvPr id="621" name="直線コネクタ 620"/>
        <xdr:cNvCxnSpPr/>
      </xdr:nvCxnSpPr>
      <xdr:spPr>
        <a:xfrm flipV="1">
          <a:off x="19545300" y="1059985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103668</xdr:rowOff>
    </xdr:from>
    <xdr:to>
      <xdr:col>98</xdr:col>
      <xdr:colOff>38100</xdr:colOff>
      <xdr:row>62</xdr:row>
      <xdr:rowOff>33818</xdr:rowOff>
    </xdr:to>
    <xdr:sp macro="" textlink="">
      <xdr:nvSpPr>
        <xdr:cNvPr id="622" name="楕円 621"/>
        <xdr:cNvSpPr/>
      </xdr:nvSpPr>
      <xdr:spPr>
        <a:xfrm>
          <a:off x="18605500" y="105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145487</xdr:rowOff>
    </xdr:from>
    <xdr:to>
      <xdr:col>102</xdr:col>
      <xdr:colOff>114300</xdr:colOff>
      <xdr:row>61</xdr:row>
      <xdr:rowOff>154468</xdr:rowOff>
    </xdr:to>
    <xdr:cxnSp macro="">
      <xdr:nvCxnSpPr>
        <xdr:cNvPr id="623" name="直線コネクタ 622"/>
        <xdr:cNvCxnSpPr/>
      </xdr:nvCxnSpPr>
      <xdr:spPr>
        <a:xfrm flipV="1">
          <a:off x="18656300" y="10603937"/>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29281</xdr:rowOff>
    </xdr:from>
    <xdr:ext cx="469744" cy="259045"/>
    <xdr:sp macro="" textlink="">
      <xdr:nvSpPr>
        <xdr:cNvPr id="628" name="n_1mainValue【学校施設】&#10;一人当たり面積"/>
        <xdr:cNvSpPr txBox="1"/>
      </xdr:nvSpPr>
      <xdr:spPr>
        <a:xfrm>
          <a:off x="21075727" y="1031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37282</xdr:rowOff>
    </xdr:from>
    <xdr:ext cx="469744" cy="259045"/>
    <xdr:sp macro="" textlink="">
      <xdr:nvSpPr>
        <xdr:cNvPr id="629" name="n_2mainValue【学校施設】&#10;一人当たり面積"/>
        <xdr:cNvSpPr txBox="1"/>
      </xdr:nvSpPr>
      <xdr:spPr>
        <a:xfrm>
          <a:off x="20199427" y="103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41364</xdr:rowOff>
    </xdr:from>
    <xdr:ext cx="469744" cy="259045"/>
    <xdr:sp macro="" textlink="">
      <xdr:nvSpPr>
        <xdr:cNvPr id="630" name="n_3mainValue【学校施設】&#10;一人当たり面積"/>
        <xdr:cNvSpPr txBox="1"/>
      </xdr:nvSpPr>
      <xdr:spPr>
        <a:xfrm>
          <a:off x="19310427" y="103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50345</xdr:rowOff>
    </xdr:from>
    <xdr:ext cx="469744" cy="259045"/>
    <xdr:sp macro="" textlink="">
      <xdr:nvSpPr>
        <xdr:cNvPr id="631" name="n_4mainValue【学校施設】&#10;一人当たり面積"/>
        <xdr:cNvSpPr txBox="1"/>
      </xdr:nvSpPr>
      <xdr:spPr>
        <a:xfrm>
          <a:off x="18421427" y="103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2" name="直線コネクタ 671"/>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4" name="直線コネクタ 67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5"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6" name="直線コネクタ 675"/>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7"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8" name="フローチャート: 判断 677"/>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9" name="フローチャート: 判断 678"/>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0" name="フローチャート: 判断 679"/>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1" name="フローチャート: 判断 680"/>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2" name="フローチャート: 判断 681"/>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33020</xdr:rowOff>
    </xdr:from>
    <xdr:to>
      <xdr:col>85</xdr:col>
      <xdr:colOff>177800</xdr:colOff>
      <xdr:row>106</xdr:row>
      <xdr:rowOff>134620</xdr:rowOff>
    </xdr:to>
    <xdr:sp macro="" textlink="">
      <xdr:nvSpPr>
        <xdr:cNvPr id="688" name="楕円 687"/>
        <xdr:cNvSpPr/>
      </xdr:nvSpPr>
      <xdr:spPr>
        <a:xfrm>
          <a:off x="16268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11447</xdr:rowOff>
    </xdr:from>
    <xdr:ext cx="405111" cy="259045"/>
    <xdr:sp macro="" textlink="">
      <xdr:nvSpPr>
        <xdr:cNvPr id="689" name="【公民館】&#10;有形固定資産減価償却率該当値テキスト"/>
        <xdr:cNvSpPr txBox="1"/>
      </xdr:nvSpPr>
      <xdr:spPr>
        <a:xfrm>
          <a:off x="1635760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154939</xdr:rowOff>
    </xdr:from>
    <xdr:to>
      <xdr:col>81</xdr:col>
      <xdr:colOff>101600</xdr:colOff>
      <xdr:row>106</xdr:row>
      <xdr:rowOff>85089</xdr:rowOff>
    </xdr:to>
    <xdr:sp macro="" textlink="">
      <xdr:nvSpPr>
        <xdr:cNvPr id="690" name="楕円 689"/>
        <xdr:cNvSpPr/>
      </xdr:nvSpPr>
      <xdr:spPr>
        <a:xfrm>
          <a:off x="15430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34289</xdr:rowOff>
    </xdr:from>
    <xdr:to>
      <xdr:col>85</xdr:col>
      <xdr:colOff>127000</xdr:colOff>
      <xdr:row>106</xdr:row>
      <xdr:rowOff>83820</xdr:rowOff>
    </xdr:to>
    <xdr:cxnSp macro="">
      <xdr:nvCxnSpPr>
        <xdr:cNvPr id="691" name="直線コネクタ 690"/>
        <xdr:cNvCxnSpPr/>
      </xdr:nvCxnSpPr>
      <xdr:spPr>
        <a:xfrm>
          <a:off x="15481300" y="182079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692" name="楕円 691"/>
        <xdr:cNvSpPr/>
      </xdr:nvSpPr>
      <xdr:spPr>
        <a:xfrm>
          <a:off x="1454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34289</xdr:rowOff>
    </xdr:from>
    <xdr:to>
      <xdr:col>81</xdr:col>
      <xdr:colOff>50800</xdr:colOff>
      <xdr:row>106</xdr:row>
      <xdr:rowOff>152400</xdr:rowOff>
    </xdr:to>
    <xdr:cxnSp macro="">
      <xdr:nvCxnSpPr>
        <xdr:cNvPr id="693" name="直線コネクタ 692"/>
        <xdr:cNvCxnSpPr/>
      </xdr:nvCxnSpPr>
      <xdr:spPr>
        <a:xfrm flipV="1">
          <a:off x="14592300" y="182079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694" name="楕円 693"/>
        <xdr:cNvSpPr/>
      </xdr:nvSpPr>
      <xdr:spPr>
        <a:xfrm>
          <a:off x="1365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152400</xdr:rowOff>
    </xdr:to>
    <xdr:cxnSp macro="">
      <xdr:nvCxnSpPr>
        <xdr:cNvPr id="695" name="直線コネクタ 694"/>
        <xdr:cNvCxnSpPr/>
      </xdr:nvCxnSpPr>
      <xdr:spPr>
        <a:xfrm>
          <a:off x="13703300" y="1828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696" name="楕円 695"/>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114300</xdr:rowOff>
    </xdr:to>
    <xdr:cxnSp macro="">
      <xdr:nvCxnSpPr>
        <xdr:cNvPr id="697" name="直線コネクタ 696"/>
        <xdr:cNvCxnSpPr/>
      </xdr:nvCxnSpPr>
      <xdr:spPr>
        <a:xfrm>
          <a:off x="12814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8" name="n_1ave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9"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0"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01"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76216</xdr:rowOff>
    </xdr:from>
    <xdr:ext cx="405111" cy="259045"/>
    <xdr:sp macro="" textlink="">
      <xdr:nvSpPr>
        <xdr:cNvPr id="702" name="n_1mainValue【公民館】&#10;有形固定資産減価償却率"/>
        <xdr:cNvSpPr txBox="1"/>
      </xdr:nvSpPr>
      <xdr:spPr>
        <a:xfrm>
          <a:off x="152660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22877</xdr:rowOff>
    </xdr:from>
    <xdr:ext cx="405111" cy="259045"/>
    <xdr:sp macro="" textlink="">
      <xdr:nvSpPr>
        <xdr:cNvPr id="703" name="n_2mainValue【公民館】&#10;有形固定資産減価償却率"/>
        <xdr:cNvSpPr txBox="1"/>
      </xdr:nvSpPr>
      <xdr:spPr>
        <a:xfrm>
          <a:off x="14389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156227</xdr:rowOff>
    </xdr:from>
    <xdr:ext cx="405111" cy="259045"/>
    <xdr:sp macro="" textlink="">
      <xdr:nvSpPr>
        <xdr:cNvPr id="704" name="n_3mainValue【公民館】&#10;有形固定資産減価償却率"/>
        <xdr:cNvSpPr txBox="1"/>
      </xdr:nvSpPr>
      <xdr:spPr>
        <a:xfrm>
          <a:off x="13500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705" name="n_4mainValue【公民館】&#10;有形固定資産減価償却率"/>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9" name="直線コネクタ 728"/>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0"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1" name="直線コネクタ 730"/>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2"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3" name="直線コネクタ 732"/>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4"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5" name="フローチャート: 判断 734"/>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6" name="フローチャート: 判断 735"/>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7" name="フローチャート: 判断 736"/>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8" name="フローチャート: 判断 737"/>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9" name="フローチャート: 判断 738"/>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57404</xdr:rowOff>
    </xdr:from>
    <xdr:to>
      <xdr:col>116</xdr:col>
      <xdr:colOff>114300</xdr:colOff>
      <xdr:row>108</xdr:row>
      <xdr:rowOff>159004</xdr:rowOff>
    </xdr:to>
    <xdr:sp macro="" textlink="">
      <xdr:nvSpPr>
        <xdr:cNvPr id="745" name="楕円 744"/>
        <xdr:cNvSpPr/>
      </xdr:nvSpPr>
      <xdr:spPr>
        <a:xfrm>
          <a:off x="22110700" y="185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143781</xdr:rowOff>
    </xdr:from>
    <xdr:ext cx="469744" cy="259045"/>
    <xdr:sp macro="" textlink="">
      <xdr:nvSpPr>
        <xdr:cNvPr id="746" name="【公民館】&#10;一人当たり面積該当値テキスト"/>
        <xdr:cNvSpPr txBox="1"/>
      </xdr:nvSpPr>
      <xdr:spPr>
        <a:xfrm>
          <a:off x="22199600" y="1848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58165</xdr:rowOff>
    </xdr:from>
    <xdr:to>
      <xdr:col>112</xdr:col>
      <xdr:colOff>38100</xdr:colOff>
      <xdr:row>108</xdr:row>
      <xdr:rowOff>159765</xdr:rowOff>
    </xdr:to>
    <xdr:sp macro="" textlink="">
      <xdr:nvSpPr>
        <xdr:cNvPr id="747" name="楕円 746"/>
        <xdr:cNvSpPr/>
      </xdr:nvSpPr>
      <xdr:spPr>
        <a:xfrm>
          <a:off x="21272500" y="185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108204</xdr:rowOff>
    </xdr:from>
    <xdr:to>
      <xdr:col>116</xdr:col>
      <xdr:colOff>63500</xdr:colOff>
      <xdr:row>108</xdr:row>
      <xdr:rowOff>108965</xdr:rowOff>
    </xdr:to>
    <xdr:cxnSp macro="">
      <xdr:nvCxnSpPr>
        <xdr:cNvPr id="748" name="直線コネクタ 747"/>
        <xdr:cNvCxnSpPr/>
      </xdr:nvCxnSpPr>
      <xdr:spPr>
        <a:xfrm flipV="1">
          <a:off x="21323300" y="1862480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58928</xdr:rowOff>
    </xdr:from>
    <xdr:to>
      <xdr:col>107</xdr:col>
      <xdr:colOff>101600</xdr:colOff>
      <xdr:row>108</xdr:row>
      <xdr:rowOff>160528</xdr:rowOff>
    </xdr:to>
    <xdr:sp macro="" textlink="">
      <xdr:nvSpPr>
        <xdr:cNvPr id="749" name="楕円 748"/>
        <xdr:cNvSpPr/>
      </xdr:nvSpPr>
      <xdr:spPr>
        <a:xfrm>
          <a:off x="20383500" y="185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108965</xdr:rowOff>
    </xdr:from>
    <xdr:to>
      <xdr:col>111</xdr:col>
      <xdr:colOff>177800</xdr:colOff>
      <xdr:row>108</xdr:row>
      <xdr:rowOff>109728</xdr:rowOff>
    </xdr:to>
    <xdr:cxnSp macro="">
      <xdr:nvCxnSpPr>
        <xdr:cNvPr id="750" name="直線コネクタ 749"/>
        <xdr:cNvCxnSpPr/>
      </xdr:nvCxnSpPr>
      <xdr:spPr>
        <a:xfrm flipV="1">
          <a:off x="20434300" y="1862556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59310</xdr:rowOff>
    </xdr:from>
    <xdr:to>
      <xdr:col>102</xdr:col>
      <xdr:colOff>165100</xdr:colOff>
      <xdr:row>108</xdr:row>
      <xdr:rowOff>160910</xdr:rowOff>
    </xdr:to>
    <xdr:sp macro="" textlink="">
      <xdr:nvSpPr>
        <xdr:cNvPr id="751" name="楕円 750"/>
        <xdr:cNvSpPr/>
      </xdr:nvSpPr>
      <xdr:spPr>
        <a:xfrm>
          <a:off x="19494500" y="185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109728</xdr:rowOff>
    </xdr:from>
    <xdr:to>
      <xdr:col>107</xdr:col>
      <xdr:colOff>50800</xdr:colOff>
      <xdr:row>108</xdr:row>
      <xdr:rowOff>110110</xdr:rowOff>
    </xdr:to>
    <xdr:cxnSp macro="">
      <xdr:nvCxnSpPr>
        <xdr:cNvPr id="752" name="直線コネクタ 751"/>
        <xdr:cNvCxnSpPr/>
      </xdr:nvCxnSpPr>
      <xdr:spPr>
        <a:xfrm flipV="1">
          <a:off x="19545300" y="1862632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60071</xdr:rowOff>
    </xdr:from>
    <xdr:to>
      <xdr:col>98</xdr:col>
      <xdr:colOff>38100</xdr:colOff>
      <xdr:row>108</xdr:row>
      <xdr:rowOff>161671</xdr:rowOff>
    </xdr:to>
    <xdr:sp macro="" textlink="">
      <xdr:nvSpPr>
        <xdr:cNvPr id="753" name="楕円 752"/>
        <xdr:cNvSpPr/>
      </xdr:nvSpPr>
      <xdr:spPr>
        <a:xfrm>
          <a:off x="18605500" y="185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110110</xdr:rowOff>
    </xdr:from>
    <xdr:to>
      <xdr:col>102</xdr:col>
      <xdr:colOff>114300</xdr:colOff>
      <xdr:row>108</xdr:row>
      <xdr:rowOff>110871</xdr:rowOff>
    </xdr:to>
    <xdr:cxnSp macro="">
      <xdr:nvCxnSpPr>
        <xdr:cNvPr id="754" name="直線コネクタ 753"/>
        <xdr:cNvCxnSpPr/>
      </xdr:nvCxnSpPr>
      <xdr:spPr>
        <a:xfrm flipV="1">
          <a:off x="18656300" y="1862671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55"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6"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7"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8"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150892</xdr:rowOff>
    </xdr:from>
    <xdr:ext cx="469744" cy="259045"/>
    <xdr:sp macro="" textlink="">
      <xdr:nvSpPr>
        <xdr:cNvPr id="759" name="n_1mainValue【公民館】&#10;一人当たり面積"/>
        <xdr:cNvSpPr txBox="1"/>
      </xdr:nvSpPr>
      <xdr:spPr>
        <a:xfrm>
          <a:off x="21075727" y="186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151655</xdr:rowOff>
    </xdr:from>
    <xdr:ext cx="469744" cy="259045"/>
    <xdr:sp macro="" textlink="">
      <xdr:nvSpPr>
        <xdr:cNvPr id="760" name="n_2mainValue【公民館】&#10;一人当たり面積"/>
        <xdr:cNvSpPr txBox="1"/>
      </xdr:nvSpPr>
      <xdr:spPr>
        <a:xfrm>
          <a:off x="20199427" y="186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152037</xdr:rowOff>
    </xdr:from>
    <xdr:ext cx="469744" cy="259045"/>
    <xdr:sp macro="" textlink="">
      <xdr:nvSpPr>
        <xdr:cNvPr id="761" name="n_3mainValue【公民館】&#10;一人当たり面積"/>
        <xdr:cNvSpPr txBox="1"/>
      </xdr:nvSpPr>
      <xdr:spPr>
        <a:xfrm>
          <a:off x="19310427" y="186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152798</xdr:rowOff>
    </xdr:from>
    <xdr:ext cx="469744" cy="259045"/>
    <xdr:sp macro="" textlink="">
      <xdr:nvSpPr>
        <xdr:cNvPr id="762" name="n_4mainValue【公民館】&#10;一人当たり面積"/>
        <xdr:cNvSpPr txBox="1"/>
      </xdr:nvSpPr>
      <xdr:spPr>
        <a:xfrm>
          <a:off x="18421427" y="1866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類似団体と比較して特に有形固定資産減価償却率が高くなっている施設は、道路、保育所、学校施設、公民館であり、特に低くなっている施設は、公営住宅である。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保育所は減価償却率が</a:t>
          </a:r>
          <a:r>
            <a:rPr kumimoji="1" lang="en-US" altLang="ja-JP" sz="1300">
              <a:latin typeface="ＭＳ Ｐゴシック" panose="020B0600070205080204" pitchFamily="50" charset="-128"/>
              <a:ea typeface="ＭＳ Ｐゴシック" panose="020B0600070205080204" pitchFamily="50" charset="-128"/>
            </a:rPr>
            <a:t>96.7</a:t>
          </a:r>
          <a:r>
            <a:rPr kumimoji="1" lang="ja-JP" altLang="en-US" sz="1300">
              <a:latin typeface="ＭＳ Ｐゴシック" panose="020B0600070205080204" pitchFamily="50" charset="-128"/>
              <a:ea typeface="ＭＳ Ｐゴシック" panose="020B0600070205080204" pitchFamily="50" charset="-128"/>
            </a:rPr>
            <a:t>％となっているが、令和５年度までに北保育園と中央保育園を統合する集約化事業により新設を行う。令和２年度に統合保育所の用地取得のため一時的に面積は増加しているが、統合が完了すれば面積も減少する見込みである。</a:t>
          </a:r>
        </a:p>
        <a:p>
          <a:r>
            <a:rPr kumimoji="1" lang="ja-JP" altLang="en-US" sz="1300">
              <a:latin typeface="ＭＳ Ｐゴシック" panose="020B0600070205080204" pitchFamily="50" charset="-128"/>
              <a:ea typeface="ＭＳ Ｐゴシック" panose="020B0600070205080204" pitchFamily="50" charset="-128"/>
            </a:rPr>
            <a:t>公営住宅は、平成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ja-JP" altLang="en-US" sz="1300">
              <a:latin typeface="ＭＳ Ｐゴシック" panose="020B0600070205080204" pitchFamily="50" charset="-128"/>
              <a:ea typeface="ＭＳ Ｐゴシック" panose="020B0600070205080204" pitchFamily="50" charset="-128"/>
            </a:rPr>
            <a:t>に新設した施設があるため、類似団体の平均を大幅に下回っている。</a:t>
          </a:r>
        </a:p>
        <a:p>
          <a:r>
            <a:rPr kumimoji="1" lang="ja-JP" altLang="en-US" sz="1300">
              <a:latin typeface="ＭＳ Ｐゴシック" panose="020B0600070205080204" pitchFamily="50" charset="-128"/>
              <a:ea typeface="ＭＳ Ｐゴシック" panose="020B0600070205080204" pitchFamily="50" charset="-128"/>
            </a:rPr>
            <a:t>道路や学校施設の有形固定資産減価償却率も高いため、個別施設計画等に沿って適切に大規模改修等を行っていく。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6,107
6,052
66.61
5,265,777
4,826,463
228,537
2,788,918
2,237,089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5" name="【図書館】&#10;有形固定資産減価償却率該当値テキスト"/>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59872</xdr:rowOff>
    </xdr:to>
    <xdr:cxnSp macro="">
      <xdr:nvCxnSpPr>
        <xdr:cNvPr id="77" name="直線コネクタ 76"/>
        <xdr:cNvCxnSpPr/>
      </xdr:nvCxnSpPr>
      <xdr:spPr>
        <a:xfrm>
          <a:off x="3797300" y="654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9" name="直線コネクタ 78"/>
        <xdr:cNvCxnSpPr/>
      </xdr:nvCxnSpPr>
      <xdr:spPr>
        <a:xfrm>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133350</xdr:rowOff>
    </xdr:to>
    <xdr:cxnSp macro="">
      <xdr:nvCxnSpPr>
        <xdr:cNvPr id="83" name="直線コネクタ 82"/>
        <xdr:cNvCxnSpPr/>
      </xdr:nvCxnSpPr>
      <xdr:spPr>
        <a:xfrm>
          <a:off x="1130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90"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33" name="楕円 132"/>
        <xdr:cNvSpPr/>
      </xdr:nvSpPr>
      <xdr:spPr>
        <a:xfrm>
          <a:off x="104267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18523</xdr:rowOff>
    </xdr:from>
    <xdr:ext cx="469744" cy="259045"/>
    <xdr:sp macro="" textlink="">
      <xdr:nvSpPr>
        <xdr:cNvPr id="134" name="【図書館】&#10;一人当たり面積該当値テキスト"/>
        <xdr:cNvSpPr txBox="1"/>
      </xdr:nvSpPr>
      <xdr:spPr>
        <a:xfrm>
          <a:off x="10515600" y="670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53159</xdr:rowOff>
    </xdr:from>
    <xdr:to>
      <xdr:col>50</xdr:col>
      <xdr:colOff>165100</xdr:colOff>
      <xdr:row>39</xdr:row>
      <xdr:rowOff>154759</xdr:rowOff>
    </xdr:to>
    <xdr:sp macro="" textlink="">
      <xdr:nvSpPr>
        <xdr:cNvPr id="135" name="楕円 134"/>
        <xdr:cNvSpPr/>
      </xdr:nvSpPr>
      <xdr:spPr>
        <a:xfrm>
          <a:off x="9588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90896</xdr:rowOff>
    </xdr:from>
    <xdr:to>
      <xdr:col>55</xdr:col>
      <xdr:colOff>0</xdr:colOff>
      <xdr:row>39</xdr:row>
      <xdr:rowOff>103959</xdr:rowOff>
    </xdr:to>
    <xdr:cxnSp macro="">
      <xdr:nvCxnSpPr>
        <xdr:cNvPr id="136" name="直線コネクタ 135"/>
        <xdr:cNvCxnSpPr/>
      </xdr:nvCxnSpPr>
      <xdr:spPr>
        <a:xfrm flipV="1">
          <a:off x="9639300" y="67774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7" name="楕円 136"/>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103959</xdr:rowOff>
    </xdr:from>
    <xdr:to>
      <xdr:col>50</xdr:col>
      <xdr:colOff>114300</xdr:colOff>
      <xdr:row>39</xdr:row>
      <xdr:rowOff>110490</xdr:rowOff>
    </xdr:to>
    <xdr:cxnSp macro="">
      <xdr:nvCxnSpPr>
        <xdr:cNvPr id="138" name="直線コネクタ 137"/>
        <xdr:cNvCxnSpPr/>
      </xdr:nvCxnSpPr>
      <xdr:spPr>
        <a:xfrm flipV="1">
          <a:off x="8750300" y="67905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66222</xdr:rowOff>
    </xdr:from>
    <xdr:to>
      <xdr:col>41</xdr:col>
      <xdr:colOff>101600</xdr:colOff>
      <xdr:row>39</xdr:row>
      <xdr:rowOff>167822</xdr:rowOff>
    </xdr:to>
    <xdr:sp macro="" textlink="">
      <xdr:nvSpPr>
        <xdr:cNvPr id="139" name="楕円 138"/>
        <xdr:cNvSpPr/>
      </xdr:nvSpPr>
      <xdr:spPr>
        <a:xfrm>
          <a:off x="781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117022</xdr:rowOff>
    </xdr:to>
    <xdr:cxnSp macro="">
      <xdr:nvCxnSpPr>
        <xdr:cNvPr id="140" name="直線コネクタ 139"/>
        <xdr:cNvCxnSpPr/>
      </xdr:nvCxnSpPr>
      <xdr:spPr>
        <a:xfrm flipV="1">
          <a:off x="7861300" y="67970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72753</xdr:rowOff>
    </xdr:from>
    <xdr:to>
      <xdr:col>36</xdr:col>
      <xdr:colOff>165100</xdr:colOff>
      <xdr:row>40</xdr:row>
      <xdr:rowOff>2903</xdr:rowOff>
    </xdr:to>
    <xdr:sp macro="" textlink="">
      <xdr:nvSpPr>
        <xdr:cNvPr id="141" name="楕円 140"/>
        <xdr:cNvSpPr/>
      </xdr:nvSpPr>
      <xdr:spPr>
        <a:xfrm>
          <a:off x="6921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117022</xdr:rowOff>
    </xdr:from>
    <xdr:to>
      <xdr:col>41</xdr:col>
      <xdr:colOff>50800</xdr:colOff>
      <xdr:row>39</xdr:row>
      <xdr:rowOff>123553</xdr:rowOff>
    </xdr:to>
    <xdr:cxnSp macro="">
      <xdr:nvCxnSpPr>
        <xdr:cNvPr id="142" name="直線コネクタ 141"/>
        <xdr:cNvCxnSpPr/>
      </xdr:nvCxnSpPr>
      <xdr:spPr>
        <a:xfrm flipV="1">
          <a:off x="6972300" y="68035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33218</xdr:rowOff>
    </xdr:from>
    <xdr:ext cx="469744" cy="259045"/>
    <xdr:sp macro="" textlink="">
      <xdr:nvSpPr>
        <xdr:cNvPr id="144" name="n_2aveValue【図書館】&#10;一人当たり面積"/>
        <xdr:cNvSpPr txBox="1"/>
      </xdr:nvSpPr>
      <xdr:spPr>
        <a:xfrm>
          <a:off x="8515427" y="68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5" name="n_3aveValue【図書館】&#10;一人当たり面積"/>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16890</xdr:rowOff>
    </xdr:from>
    <xdr:ext cx="469744" cy="259045"/>
    <xdr:sp macro="" textlink="">
      <xdr:nvSpPr>
        <xdr:cNvPr id="146" name="n_4aveValue【図書館】&#10;一人当たり面積"/>
        <xdr:cNvSpPr txBox="1"/>
      </xdr:nvSpPr>
      <xdr:spPr>
        <a:xfrm>
          <a:off x="6737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145886</xdr:rowOff>
    </xdr:from>
    <xdr:ext cx="469744" cy="259045"/>
    <xdr:sp macro="" textlink="">
      <xdr:nvSpPr>
        <xdr:cNvPr id="147" name="n_1mainValue【図書館】&#10;一人当たり面積"/>
        <xdr:cNvSpPr txBox="1"/>
      </xdr:nvSpPr>
      <xdr:spPr>
        <a:xfrm>
          <a:off x="9391727"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8" name="n_2main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49" name="n_3mainValue【図書館】&#10;一人当たり面積"/>
        <xdr:cNvSpPr txBox="1"/>
      </xdr:nvSpPr>
      <xdr:spPr>
        <a:xfrm>
          <a:off x="7626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19430</xdr:rowOff>
    </xdr:from>
    <xdr:ext cx="469744" cy="259045"/>
    <xdr:sp macro="" textlink="">
      <xdr:nvSpPr>
        <xdr:cNvPr id="150" name="n_4mainValue【図書館】&#10;一人当たり面積"/>
        <xdr:cNvSpPr txBox="1"/>
      </xdr:nvSpPr>
      <xdr:spPr>
        <a:xfrm>
          <a:off x="6737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xdr:rowOff>
    </xdr:from>
    <xdr:to>
      <xdr:col>24</xdr:col>
      <xdr:colOff>114300</xdr:colOff>
      <xdr:row>62</xdr:row>
      <xdr:rowOff>117747</xdr:rowOff>
    </xdr:to>
    <xdr:sp macro="" textlink="">
      <xdr:nvSpPr>
        <xdr:cNvPr id="192" name="楕円 191"/>
        <xdr:cNvSpPr/>
      </xdr:nvSpPr>
      <xdr:spPr>
        <a:xfrm>
          <a:off x="45847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166024</xdr:rowOff>
    </xdr:from>
    <xdr:ext cx="405111" cy="259045"/>
    <xdr:sp macro="" textlink="">
      <xdr:nvSpPr>
        <xdr:cNvPr id="193" name="【体育館・プール】&#10;有形固定資産減価償却率該当値テキスト"/>
        <xdr:cNvSpPr txBox="1"/>
      </xdr:nvSpPr>
      <xdr:spPr>
        <a:xfrm>
          <a:off x="4673600"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141877</xdr:rowOff>
    </xdr:from>
    <xdr:to>
      <xdr:col>20</xdr:col>
      <xdr:colOff>38100</xdr:colOff>
      <xdr:row>62</xdr:row>
      <xdr:rowOff>72027</xdr:rowOff>
    </xdr:to>
    <xdr:sp macro="" textlink="">
      <xdr:nvSpPr>
        <xdr:cNvPr id="194" name="楕円 193"/>
        <xdr:cNvSpPr/>
      </xdr:nvSpPr>
      <xdr:spPr>
        <a:xfrm>
          <a:off x="3746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21227</xdr:rowOff>
    </xdr:from>
    <xdr:to>
      <xdr:col>24</xdr:col>
      <xdr:colOff>63500</xdr:colOff>
      <xdr:row>62</xdr:row>
      <xdr:rowOff>66947</xdr:rowOff>
    </xdr:to>
    <xdr:cxnSp macro="">
      <xdr:nvCxnSpPr>
        <xdr:cNvPr id="195" name="直線コネクタ 194"/>
        <xdr:cNvCxnSpPr/>
      </xdr:nvCxnSpPr>
      <xdr:spPr>
        <a:xfrm>
          <a:off x="3797300" y="1065112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130447</xdr:rowOff>
    </xdr:from>
    <xdr:to>
      <xdr:col>15</xdr:col>
      <xdr:colOff>101600</xdr:colOff>
      <xdr:row>62</xdr:row>
      <xdr:rowOff>60597</xdr:rowOff>
    </xdr:to>
    <xdr:sp macro="" textlink="">
      <xdr:nvSpPr>
        <xdr:cNvPr id="196" name="楕円 195"/>
        <xdr:cNvSpPr/>
      </xdr:nvSpPr>
      <xdr:spPr>
        <a:xfrm>
          <a:off x="2857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xdr:rowOff>
    </xdr:from>
    <xdr:to>
      <xdr:col>19</xdr:col>
      <xdr:colOff>177800</xdr:colOff>
      <xdr:row>62</xdr:row>
      <xdr:rowOff>21227</xdr:rowOff>
    </xdr:to>
    <xdr:cxnSp macro="">
      <xdr:nvCxnSpPr>
        <xdr:cNvPr id="197" name="直線コネクタ 196"/>
        <xdr:cNvCxnSpPr/>
      </xdr:nvCxnSpPr>
      <xdr:spPr>
        <a:xfrm>
          <a:off x="2908300" y="106396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84727</xdr:rowOff>
    </xdr:from>
    <xdr:to>
      <xdr:col>10</xdr:col>
      <xdr:colOff>165100</xdr:colOff>
      <xdr:row>62</xdr:row>
      <xdr:rowOff>14877</xdr:rowOff>
    </xdr:to>
    <xdr:sp macro="" textlink="">
      <xdr:nvSpPr>
        <xdr:cNvPr id="198" name="楕円 197"/>
        <xdr:cNvSpPr/>
      </xdr:nvSpPr>
      <xdr:spPr>
        <a:xfrm>
          <a:off x="1968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135527</xdr:rowOff>
    </xdr:from>
    <xdr:to>
      <xdr:col>15</xdr:col>
      <xdr:colOff>50800</xdr:colOff>
      <xdr:row>62</xdr:row>
      <xdr:rowOff>9797</xdr:rowOff>
    </xdr:to>
    <xdr:cxnSp macro="">
      <xdr:nvCxnSpPr>
        <xdr:cNvPr id="199" name="直線コネクタ 198"/>
        <xdr:cNvCxnSpPr/>
      </xdr:nvCxnSpPr>
      <xdr:spPr>
        <a:xfrm>
          <a:off x="2019300" y="105939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35741</xdr:rowOff>
    </xdr:from>
    <xdr:to>
      <xdr:col>6</xdr:col>
      <xdr:colOff>38100</xdr:colOff>
      <xdr:row>61</xdr:row>
      <xdr:rowOff>137341</xdr:rowOff>
    </xdr:to>
    <xdr:sp macro="" textlink="">
      <xdr:nvSpPr>
        <xdr:cNvPr id="200" name="楕円 199"/>
        <xdr:cNvSpPr/>
      </xdr:nvSpPr>
      <xdr:spPr>
        <a:xfrm>
          <a:off x="1079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86541</xdr:rowOff>
    </xdr:from>
    <xdr:to>
      <xdr:col>10</xdr:col>
      <xdr:colOff>114300</xdr:colOff>
      <xdr:row>61</xdr:row>
      <xdr:rowOff>135527</xdr:rowOff>
    </xdr:to>
    <xdr:cxnSp macro="">
      <xdr:nvCxnSpPr>
        <xdr:cNvPr id="201" name="直線コネクタ 200"/>
        <xdr:cNvCxnSpPr/>
      </xdr:nvCxnSpPr>
      <xdr:spPr>
        <a:xfrm>
          <a:off x="1130300" y="1054499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205" name="n_4aveValue【体育館・プール】&#10;有形固定資産減価償却率"/>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88554</xdr:rowOff>
    </xdr:from>
    <xdr:ext cx="405111" cy="259045"/>
    <xdr:sp macro="" textlink="">
      <xdr:nvSpPr>
        <xdr:cNvPr id="206" name="n_1mainValue【体育館・プール】&#10;有形固定資産減価償却率"/>
        <xdr:cNvSpPr txBox="1"/>
      </xdr:nvSpPr>
      <xdr:spPr>
        <a:xfrm>
          <a:off x="35820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51724</xdr:rowOff>
    </xdr:from>
    <xdr:ext cx="405111" cy="259045"/>
    <xdr:sp macro="" textlink="">
      <xdr:nvSpPr>
        <xdr:cNvPr id="207" name="n_2mainValue【体育館・プール】&#10;有形固定資産減価償却率"/>
        <xdr:cNvSpPr txBox="1"/>
      </xdr:nvSpPr>
      <xdr:spPr>
        <a:xfrm>
          <a:off x="2705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6004</xdr:rowOff>
    </xdr:from>
    <xdr:ext cx="405111" cy="259045"/>
    <xdr:sp macro="" textlink="">
      <xdr:nvSpPr>
        <xdr:cNvPr id="208" name="n_3mainValue【体育館・プール】&#10;有形固定資産減価償却率"/>
        <xdr:cNvSpPr txBox="1"/>
      </xdr:nvSpPr>
      <xdr:spPr>
        <a:xfrm>
          <a:off x="1816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128468</xdr:rowOff>
    </xdr:from>
    <xdr:ext cx="405111" cy="259045"/>
    <xdr:sp macro="" textlink="">
      <xdr:nvSpPr>
        <xdr:cNvPr id="209" name="n_4mainValue【体育館・プール】&#10;有形固定資産減価償却率"/>
        <xdr:cNvSpPr txBox="1"/>
      </xdr:nvSpPr>
      <xdr:spPr>
        <a:xfrm>
          <a:off x="927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51" name="楕円 250"/>
        <xdr:cNvSpPr/>
      </xdr:nvSpPr>
      <xdr:spPr>
        <a:xfrm>
          <a:off x="104267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63699</xdr:rowOff>
    </xdr:from>
    <xdr:ext cx="469744" cy="259045"/>
    <xdr:sp macro="" textlink="">
      <xdr:nvSpPr>
        <xdr:cNvPr id="252" name="【体育館・プール】&#10;一人当たり面積該当値テキスト"/>
        <xdr:cNvSpPr txBox="1"/>
      </xdr:nvSpPr>
      <xdr:spPr>
        <a:xfrm>
          <a:off x="10515600" y="106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92891</xdr:rowOff>
    </xdr:from>
    <xdr:to>
      <xdr:col>50</xdr:col>
      <xdr:colOff>165100</xdr:colOff>
      <xdr:row>63</xdr:row>
      <xdr:rowOff>23041</xdr:rowOff>
    </xdr:to>
    <xdr:sp macro="" textlink="">
      <xdr:nvSpPr>
        <xdr:cNvPr id="253" name="楕円 252"/>
        <xdr:cNvSpPr/>
      </xdr:nvSpPr>
      <xdr:spPr>
        <a:xfrm>
          <a:off x="9588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136072</xdr:rowOff>
    </xdr:from>
    <xdr:to>
      <xdr:col>55</xdr:col>
      <xdr:colOff>0</xdr:colOff>
      <xdr:row>62</xdr:row>
      <xdr:rowOff>143691</xdr:rowOff>
    </xdr:to>
    <xdr:cxnSp macro="">
      <xdr:nvCxnSpPr>
        <xdr:cNvPr id="254" name="直線コネクタ 253"/>
        <xdr:cNvCxnSpPr/>
      </xdr:nvCxnSpPr>
      <xdr:spPr>
        <a:xfrm flipV="1">
          <a:off x="9639300" y="10765972"/>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55" name="楕円 254"/>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143691</xdr:rowOff>
    </xdr:to>
    <xdr:cxnSp macro="">
      <xdr:nvCxnSpPr>
        <xdr:cNvPr id="256" name="直線コネクタ 255"/>
        <xdr:cNvCxnSpPr/>
      </xdr:nvCxnSpPr>
      <xdr:spPr>
        <a:xfrm>
          <a:off x="8750300" y="1076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89626</xdr:rowOff>
    </xdr:from>
    <xdr:to>
      <xdr:col>41</xdr:col>
      <xdr:colOff>101600</xdr:colOff>
      <xdr:row>63</xdr:row>
      <xdr:rowOff>19776</xdr:rowOff>
    </xdr:to>
    <xdr:sp macro="" textlink="">
      <xdr:nvSpPr>
        <xdr:cNvPr id="257" name="楕円 256"/>
        <xdr:cNvSpPr/>
      </xdr:nvSpPr>
      <xdr:spPr>
        <a:xfrm>
          <a:off x="7810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140426</xdr:rowOff>
    </xdr:to>
    <xdr:cxnSp macro="">
      <xdr:nvCxnSpPr>
        <xdr:cNvPr id="258" name="直線コネクタ 257"/>
        <xdr:cNvCxnSpPr/>
      </xdr:nvCxnSpPr>
      <xdr:spPr>
        <a:xfrm flipV="1">
          <a:off x="7861300" y="1076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95069</xdr:rowOff>
    </xdr:from>
    <xdr:to>
      <xdr:col>36</xdr:col>
      <xdr:colOff>165100</xdr:colOff>
      <xdr:row>63</xdr:row>
      <xdr:rowOff>25219</xdr:rowOff>
    </xdr:to>
    <xdr:sp macro="" textlink="">
      <xdr:nvSpPr>
        <xdr:cNvPr id="259" name="楕円 258"/>
        <xdr:cNvSpPr/>
      </xdr:nvSpPr>
      <xdr:spPr>
        <a:xfrm>
          <a:off x="6921500" y="107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140426</xdr:rowOff>
    </xdr:from>
    <xdr:to>
      <xdr:col>41</xdr:col>
      <xdr:colOff>50800</xdr:colOff>
      <xdr:row>62</xdr:row>
      <xdr:rowOff>145869</xdr:rowOff>
    </xdr:to>
    <xdr:cxnSp macro="">
      <xdr:nvCxnSpPr>
        <xdr:cNvPr id="260" name="直線コネクタ 259"/>
        <xdr:cNvCxnSpPr/>
      </xdr:nvCxnSpPr>
      <xdr:spPr>
        <a:xfrm flipV="1">
          <a:off x="6972300" y="1077032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14168</xdr:rowOff>
    </xdr:from>
    <xdr:ext cx="469744" cy="259045"/>
    <xdr:sp macro="" textlink="">
      <xdr:nvSpPr>
        <xdr:cNvPr id="265" name="n_1mainValue【体育館・プール】&#10;一人当たり面積"/>
        <xdr:cNvSpPr txBox="1"/>
      </xdr:nvSpPr>
      <xdr:spPr>
        <a:xfrm>
          <a:off x="9391727" y="1081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66"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10903</xdr:rowOff>
    </xdr:from>
    <xdr:ext cx="469744" cy="259045"/>
    <xdr:sp macro="" textlink="">
      <xdr:nvSpPr>
        <xdr:cNvPr id="267" name="n_3mainValue【体育館・プール】&#10;一人当たり面積"/>
        <xdr:cNvSpPr txBox="1"/>
      </xdr:nvSpPr>
      <xdr:spPr>
        <a:xfrm>
          <a:off x="7626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16346</xdr:rowOff>
    </xdr:from>
    <xdr:ext cx="469744" cy="259045"/>
    <xdr:sp macro="" textlink="">
      <xdr:nvSpPr>
        <xdr:cNvPr id="268" name="n_4mainValue【体育館・プール】&#10;一人当たり面積"/>
        <xdr:cNvSpPr txBox="1"/>
      </xdr:nvSpPr>
      <xdr:spPr>
        <a:xfrm>
          <a:off x="6737427" y="1081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8"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309" name="楕円 308"/>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310" name="【福祉施設】&#10;有形固定資産減価償却率該当値テキスト"/>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48261</xdr:rowOff>
    </xdr:from>
    <xdr:to>
      <xdr:col>20</xdr:col>
      <xdr:colOff>38100</xdr:colOff>
      <xdr:row>79</xdr:row>
      <xdr:rowOff>149861</xdr:rowOff>
    </xdr:to>
    <xdr:sp macro="" textlink="">
      <xdr:nvSpPr>
        <xdr:cNvPr id="311" name="楕円 310"/>
        <xdr:cNvSpPr/>
      </xdr:nvSpPr>
      <xdr:spPr>
        <a:xfrm>
          <a:off x="3746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99061</xdr:rowOff>
    </xdr:from>
    <xdr:to>
      <xdr:col>24</xdr:col>
      <xdr:colOff>63500</xdr:colOff>
      <xdr:row>79</xdr:row>
      <xdr:rowOff>144780</xdr:rowOff>
    </xdr:to>
    <xdr:cxnSp macro="">
      <xdr:nvCxnSpPr>
        <xdr:cNvPr id="312" name="直線コネクタ 311"/>
        <xdr:cNvCxnSpPr/>
      </xdr:nvCxnSpPr>
      <xdr:spPr>
        <a:xfrm>
          <a:off x="3797300" y="136436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61595</xdr:rowOff>
    </xdr:from>
    <xdr:to>
      <xdr:col>15</xdr:col>
      <xdr:colOff>101600</xdr:colOff>
      <xdr:row>79</xdr:row>
      <xdr:rowOff>163195</xdr:rowOff>
    </xdr:to>
    <xdr:sp macro="" textlink="">
      <xdr:nvSpPr>
        <xdr:cNvPr id="313" name="楕円 312"/>
        <xdr:cNvSpPr/>
      </xdr:nvSpPr>
      <xdr:spPr>
        <a:xfrm>
          <a:off x="2857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99061</xdr:rowOff>
    </xdr:from>
    <xdr:to>
      <xdr:col>19</xdr:col>
      <xdr:colOff>177800</xdr:colOff>
      <xdr:row>79</xdr:row>
      <xdr:rowOff>112395</xdr:rowOff>
    </xdr:to>
    <xdr:cxnSp macro="">
      <xdr:nvCxnSpPr>
        <xdr:cNvPr id="314" name="直線コネクタ 313"/>
        <xdr:cNvCxnSpPr/>
      </xdr:nvCxnSpPr>
      <xdr:spPr>
        <a:xfrm flipV="1">
          <a:off x="2908300" y="136436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25400</xdr:rowOff>
    </xdr:from>
    <xdr:to>
      <xdr:col>10</xdr:col>
      <xdr:colOff>165100</xdr:colOff>
      <xdr:row>79</xdr:row>
      <xdr:rowOff>127000</xdr:rowOff>
    </xdr:to>
    <xdr:sp macro="" textlink="">
      <xdr:nvSpPr>
        <xdr:cNvPr id="315" name="楕円 314"/>
        <xdr:cNvSpPr/>
      </xdr:nvSpPr>
      <xdr:spPr>
        <a:xfrm>
          <a:off x="1968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76200</xdr:rowOff>
    </xdr:from>
    <xdr:to>
      <xdr:col>15</xdr:col>
      <xdr:colOff>50800</xdr:colOff>
      <xdr:row>79</xdr:row>
      <xdr:rowOff>112395</xdr:rowOff>
    </xdr:to>
    <xdr:cxnSp macro="">
      <xdr:nvCxnSpPr>
        <xdr:cNvPr id="316" name="直線コネクタ 315"/>
        <xdr:cNvCxnSpPr/>
      </xdr:nvCxnSpPr>
      <xdr:spPr>
        <a:xfrm>
          <a:off x="2019300" y="13620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162561</xdr:rowOff>
    </xdr:from>
    <xdr:to>
      <xdr:col>6</xdr:col>
      <xdr:colOff>38100</xdr:colOff>
      <xdr:row>79</xdr:row>
      <xdr:rowOff>92711</xdr:rowOff>
    </xdr:to>
    <xdr:sp macro="" textlink="">
      <xdr:nvSpPr>
        <xdr:cNvPr id="317" name="楕円 316"/>
        <xdr:cNvSpPr/>
      </xdr:nvSpPr>
      <xdr:spPr>
        <a:xfrm>
          <a:off x="1079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41911</xdr:rowOff>
    </xdr:from>
    <xdr:to>
      <xdr:col>10</xdr:col>
      <xdr:colOff>114300</xdr:colOff>
      <xdr:row>79</xdr:row>
      <xdr:rowOff>76200</xdr:rowOff>
    </xdr:to>
    <xdr:cxnSp macro="">
      <xdr:nvCxnSpPr>
        <xdr:cNvPr id="318" name="直線コネクタ 317"/>
        <xdr:cNvCxnSpPr/>
      </xdr:nvCxnSpPr>
      <xdr:spPr>
        <a:xfrm>
          <a:off x="1130300" y="13586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321" name="n_3aveValue【福祉施設】&#10;有形固定資産減価償却率"/>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166388</xdr:rowOff>
    </xdr:from>
    <xdr:ext cx="405111" cy="259045"/>
    <xdr:sp macro="" textlink="">
      <xdr:nvSpPr>
        <xdr:cNvPr id="323" name="n_1mainValue【福祉施設】&#10;有形固定資産減価償却率"/>
        <xdr:cNvSpPr txBox="1"/>
      </xdr:nvSpPr>
      <xdr:spPr>
        <a:xfrm>
          <a:off x="35820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8272</xdr:rowOff>
    </xdr:from>
    <xdr:ext cx="405111" cy="259045"/>
    <xdr:sp macro="" textlink="">
      <xdr:nvSpPr>
        <xdr:cNvPr id="324" name="n_2mainValue【福祉施設】&#10;有形固定資産減価償却率"/>
        <xdr:cNvSpPr txBox="1"/>
      </xdr:nvSpPr>
      <xdr:spPr>
        <a:xfrm>
          <a:off x="2705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143527</xdr:rowOff>
    </xdr:from>
    <xdr:ext cx="405111" cy="259045"/>
    <xdr:sp macro="" textlink="">
      <xdr:nvSpPr>
        <xdr:cNvPr id="325" name="n_3mainValue【福祉施設】&#10;有形固定資産減価償却率"/>
        <xdr:cNvSpPr txBox="1"/>
      </xdr:nvSpPr>
      <xdr:spPr>
        <a:xfrm>
          <a:off x="18167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109238</xdr:rowOff>
    </xdr:from>
    <xdr:ext cx="405111" cy="259045"/>
    <xdr:sp macro="" textlink="">
      <xdr:nvSpPr>
        <xdr:cNvPr id="326" name="n_4mainValue【福祉施設】&#10;有形固定資産減価償却率"/>
        <xdr:cNvSpPr txBox="1"/>
      </xdr:nvSpPr>
      <xdr:spPr>
        <a:xfrm>
          <a:off x="927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68" name="楕円 367"/>
        <xdr:cNvSpPr/>
      </xdr:nvSpPr>
      <xdr:spPr>
        <a:xfrm>
          <a:off x="10426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99984</xdr:rowOff>
    </xdr:from>
    <xdr:ext cx="469744" cy="259045"/>
    <xdr:sp macro="" textlink="">
      <xdr:nvSpPr>
        <xdr:cNvPr id="369" name="【福祉施設】&#10;一人当たり面積該当値テキスト"/>
        <xdr:cNvSpPr txBox="1"/>
      </xdr:nvSpPr>
      <xdr:spPr>
        <a:xfrm>
          <a:off x="10515600"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70" name="楕円 369"/>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127907</xdr:rowOff>
    </xdr:from>
    <xdr:to>
      <xdr:col>55</xdr:col>
      <xdr:colOff>0</xdr:colOff>
      <xdr:row>83</xdr:row>
      <xdr:rowOff>140970</xdr:rowOff>
    </xdr:to>
    <xdr:cxnSp macro="">
      <xdr:nvCxnSpPr>
        <xdr:cNvPr id="371" name="直線コネクタ 370"/>
        <xdr:cNvCxnSpPr/>
      </xdr:nvCxnSpPr>
      <xdr:spPr>
        <a:xfrm flipV="1">
          <a:off x="9639300" y="143582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111942</xdr:rowOff>
    </xdr:from>
    <xdr:to>
      <xdr:col>46</xdr:col>
      <xdr:colOff>38100</xdr:colOff>
      <xdr:row>84</xdr:row>
      <xdr:rowOff>42092</xdr:rowOff>
    </xdr:to>
    <xdr:sp macro="" textlink="">
      <xdr:nvSpPr>
        <xdr:cNvPr id="372" name="楕円 371"/>
        <xdr:cNvSpPr/>
      </xdr:nvSpPr>
      <xdr:spPr>
        <a:xfrm>
          <a:off x="8699500" y="143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162742</xdr:rowOff>
    </xdr:to>
    <xdr:cxnSp macro="">
      <xdr:nvCxnSpPr>
        <xdr:cNvPr id="373" name="直線コネクタ 372"/>
        <xdr:cNvCxnSpPr/>
      </xdr:nvCxnSpPr>
      <xdr:spPr>
        <a:xfrm flipV="1">
          <a:off x="8750300" y="1437132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116295</xdr:rowOff>
    </xdr:from>
    <xdr:to>
      <xdr:col>41</xdr:col>
      <xdr:colOff>101600</xdr:colOff>
      <xdr:row>84</xdr:row>
      <xdr:rowOff>46445</xdr:rowOff>
    </xdr:to>
    <xdr:sp macro="" textlink="">
      <xdr:nvSpPr>
        <xdr:cNvPr id="374" name="楕円 373"/>
        <xdr:cNvSpPr/>
      </xdr:nvSpPr>
      <xdr:spPr>
        <a:xfrm>
          <a:off x="7810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162742</xdr:rowOff>
    </xdr:from>
    <xdr:to>
      <xdr:col>45</xdr:col>
      <xdr:colOff>177800</xdr:colOff>
      <xdr:row>83</xdr:row>
      <xdr:rowOff>167095</xdr:rowOff>
    </xdr:to>
    <xdr:cxnSp macro="">
      <xdr:nvCxnSpPr>
        <xdr:cNvPr id="375" name="直線コネクタ 374"/>
        <xdr:cNvCxnSpPr/>
      </xdr:nvCxnSpPr>
      <xdr:spPr>
        <a:xfrm flipV="1">
          <a:off x="7861300" y="14393092"/>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76" name="楕円 375"/>
        <xdr:cNvSpPr/>
      </xdr:nvSpPr>
      <xdr:spPr>
        <a:xfrm>
          <a:off x="6921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167095</xdr:rowOff>
    </xdr:from>
    <xdr:to>
      <xdr:col>41</xdr:col>
      <xdr:colOff>50800</xdr:colOff>
      <xdr:row>84</xdr:row>
      <xdr:rowOff>5443</xdr:rowOff>
    </xdr:to>
    <xdr:cxnSp macro="">
      <xdr:nvCxnSpPr>
        <xdr:cNvPr id="377" name="直線コネクタ 376"/>
        <xdr:cNvCxnSpPr/>
      </xdr:nvCxnSpPr>
      <xdr:spPr>
        <a:xfrm flipV="1">
          <a:off x="6972300" y="143974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378" name="n_1aveValue【福祉施設】&#10;一人当たり面積"/>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79" name="n_2aveValue【福祉施設】&#10;一人当たり面積"/>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80" name="n_3aveValue【福祉施設】&#10;一人当たり面積"/>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81" name="n_4aveValue【福祉施設】&#10;一人当たり面積"/>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36847</xdr:rowOff>
    </xdr:from>
    <xdr:ext cx="469744" cy="259045"/>
    <xdr:sp macro="" textlink="">
      <xdr:nvSpPr>
        <xdr:cNvPr id="382" name="n_1main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58619</xdr:rowOff>
    </xdr:from>
    <xdr:ext cx="469744" cy="259045"/>
    <xdr:sp macro="" textlink="">
      <xdr:nvSpPr>
        <xdr:cNvPr id="383" name="n_2mainValue【福祉施設】&#10;一人当たり面積"/>
        <xdr:cNvSpPr txBox="1"/>
      </xdr:nvSpPr>
      <xdr:spPr>
        <a:xfrm>
          <a:off x="85154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62972</xdr:rowOff>
    </xdr:from>
    <xdr:ext cx="469744" cy="259045"/>
    <xdr:sp macro="" textlink="">
      <xdr:nvSpPr>
        <xdr:cNvPr id="384" name="n_3mainValue【福祉施設】&#10;一人当たり面積"/>
        <xdr:cNvSpPr txBox="1"/>
      </xdr:nvSpPr>
      <xdr:spPr>
        <a:xfrm>
          <a:off x="7626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85" name="n_4mainValue【福祉施設】&#10;一人当たり面積"/>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2" name="テキスト ボックス 41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3" name="直線コネクタ 4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4" name="テキスト ボックス 41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5" name="直線コネクタ 4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6" name="テキスト ボックス 4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9" name="直線コネクタ 4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0" name="テキスト ボックス 4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1" name="直線コネクタ 4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2" name="テキスト ボックス 42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4" name="テキスト ボックス 42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6" name="直線コネクタ 425"/>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8" name="直線コネクタ 42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9"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30" name="直線コネクタ 429"/>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431" name="【一般廃棄物処理施設】&#10;有形固定資産減価償却率平均値テキスト"/>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2" name="フローチャート: 判断 431"/>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3" name="フローチャート: 判断 432"/>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4" name="フローチャート: 判断 433"/>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5" name="フローチャート: 判断 434"/>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6" name="フローチャート: 判断 435"/>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34925</xdr:rowOff>
    </xdr:from>
    <xdr:to>
      <xdr:col>85</xdr:col>
      <xdr:colOff>177800</xdr:colOff>
      <xdr:row>34</xdr:row>
      <xdr:rowOff>136525</xdr:rowOff>
    </xdr:to>
    <xdr:sp macro="" textlink="">
      <xdr:nvSpPr>
        <xdr:cNvPr id="442" name="楕円 441"/>
        <xdr:cNvSpPr/>
      </xdr:nvSpPr>
      <xdr:spPr>
        <a:xfrm>
          <a:off x="162687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159402</xdr:rowOff>
    </xdr:from>
    <xdr:ext cx="405111" cy="259045"/>
    <xdr:sp macro="" textlink="">
      <xdr:nvSpPr>
        <xdr:cNvPr id="443" name="【一般廃棄物処理施設】&#10;有形固定資産減価償却率該当値テキスト"/>
        <xdr:cNvSpPr txBox="1"/>
      </xdr:nvSpPr>
      <xdr:spPr>
        <a:xfrm>
          <a:off x="16357600" y="581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149225</xdr:rowOff>
    </xdr:from>
    <xdr:to>
      <xdr:col>81</xdr:col>
      <xdr:colOff>101600</xdr:colOff>
      <xdr:row>34</xdr:row>
      <xdr:rowOff>79375</xdr:rowOff>
    </xdr:to>
    <xdr:sp macro="" textlink="">
      <xdr:nvSpPr>
        <xdr:cNvPr id="444" name="楕円 443"/>
        <xdr:cNvSpPr/>
      </xdr:nvSpPr>
      <xdr:spPr>
        <a:xfrm>
          <a:off x="15430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28575</xdr:rowOff>
    </xdr:from>
    <xdr:to>
      <xdr:col>85</xdr:col>
      <xdr:colOff>127000</xdr:colOff>
      <xdr:row>34</xdr:row>
      <xdr:rowOff>85725</xdr:rowOff>
    </xdr:to>
    <xdr:cxnSp macro="">
      <xdr:nvCxnSpPr>
        <xdr:cNvPr id="445" name="直線コネクタ 444"/>
        <xdr:cNvCxnSpPr/>
      </xdr:nvCxnSpPr>
      <xdr:spPr>
        <a:xfrm>
          <a:off x="15481300" y="58578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168275</xdr:rowOff>
    </xdr:from>
    <xdr:to>
      <xdr:col>76</xdr:col>
      <xdr:colOff>165100</xdr:colOff>
      <xdr:row>34</xdr:row>
      <xdr:rowOff>98425</xdr:rowOff>
    </xdr:to>
    <xdr:sp macro="" textlink="">
      <xdr:nvSpPr>
        <xdr:cNvPr id="446" name="楕円 445"/>
        <xdr:cNvSpPr/>
      </xdr:nvSpPr>
      <xdr:spPr>
        <a:xfrm>
          <a:off x="14541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28575</xdr:rowOff>
    </xdr:from>
    <xdr:to>
      <xdr:col>81</xdr:col>
      <xdr:colOff>50800</xdr:colOff>
      <xdr:row>34</xdr:row>
      <xdr:rowOff>47625</xdr:rowOff>
    </xdr:to>
    <xdr:cxnSp macro="">
      <xdr:nvCxnSpPr>
        <xdr:cNvPr id="447" name="直線コネクタ 446"/>
        <xdr:cNvCxnSpPr/>
      </xdr:nvCxnSpPr>
      <xdr:spPr>
        <a:xfrm flipV="1">
          <a:off x="14592300" y="5857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101600</xdr:rowOff>
    </xdr:from>
    <xdr:to>
      <xdr:col>72</xdr:col>
      <xdr:colOff>38100</xdr:colOff>
      <xdr:row>34</xdr:row>
      <xdr:rowOff>31750</xdr:rowOff>
    </xdr:to>
    <xdr:sp macro="" textlink="">
      <xdr:nvSpPr>
        <xdr:cNvPr id="448" name="楕円 447"/>
        <xdr:cNvSpPr/>
      </xdr:nvSpPr>
      <xdr:spPr>
        <a:xfrm>
          <a:off x="13652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152400</xdr:rowOff>
    </xdr:from>
    <xdr:to>
      <xdr:col>76</xdr:col>
      <xdr:colOff>114300</xdr:colOff>
      <xdr:row>34</xdr:row>
      <xdr:rowOff>47625</xdr:rowOff>
    </xdr:to>
    <xdr:cxnSp macro="">
      <xdr:nvCxnSpPr>
        <xdr:cNvPr id="449" name="直線コネクタ 448"/>
        <xdr:cNvCxnSpPr/>
      </xdr:nvCxnSpPr>
      <xdr:spPr>
        <a:xfrm>
          <a:off x="13703300" y="58102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33020</xdr:rowOff>
    </xdr:from>
    <xdr:to>
      <xdr:col>67</xdr:col>
      <xdr:colOff>101600</xdr:colOff>
      <xdr:row>33</xdr:row>
      <xdr:rowOff>134620</xdr:rowOff>
    </xdr:to>
    <xdr:sp macro="" textlink="">
      <xdr:nvSpPr>
        <xdr:cNvPr id="450" name="楕円 449"/>
        <xdr:cNvSpPr/>
      </xdr:nvSpPr>
      <xdr:spPr>
        <a:xfrm>
          <a:off x="12763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83820</xdr:rowOff>
    </xdr:from>
    <xdr:to>
      <xdr:col>71</xdr:col>
      <xdr:colOff>177800</xdr:colOff>
      <xdr:row>33</xdr:row>
      <xdr:rowOff>152400</xdr:rowOff>
    </xdr:to>
    <xdr:cxnSp macro="">
      <xdr:nvCxnSpPr>
        <xdr:cNvPr id="451" name="直線コネクタ 450"/>
        <xdr:cNvCxnSpPr/>
      </xdr:nvCxnSpPr>
      <xdr:spPr>
        <a:xfrm>
          <a:off x="12814300" y="5741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452" name="n_1aveValue【一般廃棄物処理施設】&#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53" name="n_2aveValue【一般廃棄物処理施設】&#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454" name="n_3aveValue【一般廃棄物処理施設】&#10;有形固定資産減価償却率"/>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455" name="n_4aveValue【一般廃棄物処理施設】&#10;有形固定資産減価償却率"/>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95902</xdr:rowOff>
    </xdr:from>
    <xdr:ext cx="405111" cy="259045"/>
    <xdr:sp macro="" textlink="">
      <xdr:nvSpPr>
        <xdr:cNvPr id="456" name="n_1mainValue【一般廃棄物処理施設】&#10;有形固定資産減価償却率"/>
        <xdr:cNvSpPr txBox="1"/>
      </xdr:nvSpPr>
      <xdr:spPr>
        <a:xfrm>
          <a:off x="152660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114952</xdr:rowOff>
    </xdr:from>
    <xdr:ext cx="405111" cy="259045"/>
    <xdr:sp macro="" textlink="">
      <xdr:nvSpPr>
        <xdr:cNvPr id="457" name="n_2mainValue【一般廃棄物処理施設】&#10;有形固定資産減価償却率"/>
        <xdr:cNvSpPr txBox="1"/>
      </xdr:nvSpPr>
      <xdr:spPr>
        <a:xfrm>
          <a:off x="14389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48277</xdr:rowOff>
    </xdr:from>
    <xdr:ext cx="405111" cy="259045"/>
    <xdr:sp macro="" textlink="">
      <xdr:nvSpPr>
        <xdr:cNvPr id="458" name="n_3mainValue【一般廃棄物処理施設】&#10;有形固定資産減価償却率"/>
        <xdr:cNvSpPr txBox="1"/>
      </xdr:nvSpPr>
      <xdr:spPr>
        <a:xfrm>
          <a:off x="1350074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151147</xdr:rowOff>
    </xdr:from>
    <xdr:ext cx="405111" cy="259045"/>
    <xdr:sp macro="" textlink="">
      <xdr:nvSpPr>
        <xdr:cNvPr id="459" name="n_4mainValue【一般廃棄物処理施設】&#10;有形固定資産減価償却率"/>
        <xdr:cNvSpPr txBox="1"/>
      </xdr:nvSpPr>
      <xdr:spPr>
        <a:xfrm>
          <a:off x="12611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1" name="テキスト ボックス 47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3" name="テキスト ボックス 47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7" name="テキスト ボックス 47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9" name="テキスト ボックス 47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83" name="直線コネクタ 482"/>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4"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5" name="直線コネクタ 484"/>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6"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7" name="直線コネクタ 486"/>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488" name="【一般廃棄物処理施設】&#10;一人当たり有形固定資産（償却資産）額平均値テキスト"/>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9" name="フローチャート: 判断 488"/>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90" name="フローチャート: 判断 489"/>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91" name="フローチャート: 判断 490"/>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92" name="フローチャート: 判断 491"/>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93" name="フローチャート: 判断 492"/>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135848</xdr:rowOff>
    </xdr:from>
    <xdr:to>
      <xdr:col>116</xdr:col>
      <xdr:colOff>114300</xdr:colOff>
      <xdr:row>40</xdr:row>
      <xdr:rowOff>65998</xdr:rowOff>
    </xdr:to>
    <xdr:sp macro="" textlink="">
      <xdr:nvSpPr>
        <xdr:cNvPr id="499" name="楕円 498"/>
        <xdr:cNvSpPr/>
      </xdr:nvSpPr>
      <xdr:spPr>
        <a:xfrm>
          <a:off x="22110700" y="68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114275</xdr:rowOff>
    </xdr:from>
    <xdr:ext cx="534377" cy="259045"/>
    <xdr:sp macro="" textlink="">
      <xdr:nvSpPr>
        <xdr:cNvPr id="500" name="【一般廃棄物処理施設】&#10;一人当たり有形固定資産（償却資産）額該当値テキスト"/>
        <xdr:cNvSpPr txBox="1"/>
      </xdr:nvSpPr>
      <xdr:spPr>
        <a:xfrm>
          <a:off x="22199600" y="68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151942</xdr:rowOff>
    </xdr:from>
    <xdr:to>
      <xdr:col>112</xdr:col>
      <xdr:colOff>38100</xdr:colOff>
      <xdr:row>40</xdr:row>
      <xdr:rowOff>82092</xdr:rowOff>
    </xdr:to>
    <xdr:sp macro="" textlink="">
      <xdr:nvSpPr>
        <xdr:cNvPr id="501" name="楕円 500"/>
        <xdr:cNvSpPr/>
      </xdr:nvSpPr>
      <xdr:spPr>
        <a:xfrm>
          <a:off x="21272500" y="68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15198</xdr:rowOff>
    </xdr:from>
    <xdr:to>
      <xdr:col>116</xdr:col>
      <xdr:colOff>63500</xdr:colOff>
      <xdr:row>40</xdr:row>
      <xdr:rowOff>31292</xdr:rowOff>
    </xdr:to>
    <xdr:cxnSp macro="">
      <xdr:nvCxnSpPr>
        <xdr:cNvPr id="502" name="直線コネクタ 501"/>
        <xdr:cNvCxnSpPr/>
      </xdr:nvCxnSpPr>
      <xdr:spPr>
        <a:xfrm flipV="1">
          <a:off x="21323300" y="6873198"/>
          <a:ext cx="8382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109125</xdr:rowOff>
    </xdr:from>
    <xdr:to>
      <xdr:col>107</xdr:col>
      <xdr:colOff>101600</xdr:colOff>
      <xdr:row>40</xdr:row>
      <xdr:rowOff>39275</xdr:rowOff>
    </xdr:to>
    <xdr:sp macro="" textlink="">
      <xdr:nvSpPr>
        <xdr:cNvPr id="503" name="楕円 502"/>
        <xdr:cNvSpPr/>
      </xdr:nvSpPr>
      <xdr:spPr>
        <a:xfrm>
          <a:off x="20383500" y="67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159925</xdr:rowOff>
    </xdr:from>
    <xdr:to>
      <xdr:col>111</xdr:col>
      <xdr:colOff>177800</xdr:colOff>
      <xdr:row>40</xdr:row>
      <xdr:rowOff>31292</xdr:rowOff>
    </xdr:to>
    <xdr:cxnSp macro="">
      <xdr:nvCxnSpPr>
        <xdr:cNvPr id="504" name="直線コネクタ 503"/>
        <xdr:cNvCxnSpPr/>
      </xdr:nvCxnSpPr>
      <xdr:spPr>
        <a:xfrm>
          <a:off x="20434300" y="6846475"/>
          <a:ext cx="8890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114817</xdr:rowOff>
    </xdr:from>
    <xdr:to>
      <xdr:col>102</xdr:col>
      <xdr:colOff>165100</xdr:colOff>
      <xdr:row>40</xdr:row>
      <xdr:rowOff>44967</xdr:rowOff>
    </xdr:to>
    <xdr:sp macro="" textlink="">
      <xdr:nvSpPr>
        <xdr:cNvPr id="505" name="楕円 504"/>
        <xdr:cNvSpPr/>
      </xdr:nvSpPr>
      <xdr:spPr>
        <a:xfrm>
          <a:off x="19494500" y="68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159925</xdr:rowOff>
    </xdr:from>
    <xdr:to>
      <xdr:col>107</xdr:col>
      <xdr:colOff>50800</xdr:colOff>
      <xdr:row>39</xdr:row>
      <xdr:rowOff>165617</xdr:rowOff>
    </xdr:to>
    <xdr:cxnSp macro="">
      <xdr:nvCxnSpPr>
        <xdr:cNvPr id="506" name="直線コネクタ 505"/>
        <xdr:cNvCxnSpPr/>
      </xdr:nvCxnSpPr>
      <xdr:spPr>
        <a:xfrm flipV="1">
          <a:off x="19545300" y="6846475"/>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123892</xdr:rowOff>
    </xdr:from>
    <xdr:to>
      <xdr:col>98</xdr:col>
      <xdr:colOff>38100</xdr:colOff>
      <xdr:row>40</xdr:row>
      <xdr:rowOff>54042</xdr:rowOff>
    </xdr:to>
    <xdr:sp macro="" textlink="">
      <xdr:nvSpPr>
        <xdr:cNvPr id="507" name="楕円 506"/>
        <xdr:cNvSpPr/>
      </xdr:nvSpPr>
      <xdr:spPr>
        <a:xfrm>
          <a:off x="18605500" y="68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165617</xdr:rowOff>
    </xdr:from>
    <xdr:to>
      <xdr:col>102</xdr:col>
      <xdr:colOff>114300</xdr:colOff>
      <xdr:row>40</xdr:row>
      <xdr:rowOff>3242</xdr:rowOff>
    </xdr:to>
    <xdr:cxnSp macro="">
      <xdr:nvCxnSpPr>
        <xdr:cNvPr id="508" name="直線コネクタ 507"/>
        <xdr:cNvCxnSpPr/>
      </xdr:nvCxnSpPr>
      <xdr:spPr>
        <a:xfrm flipV="1">
          <a:off x="18656300" y="6852167"/>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509" name="n_1aveValue【一般廃棄物処理施設】&#10;一人当たり有形固定資産（償却資産）額"/>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510" name="n_2aveValue【一般廃棄物処理施設】&#10;一人当たり有形固定資産（償却資産）額"/>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511" name="n_3aveValue【一般廃棄物処理施設】&#10;一人当たり有形固定資産（償却資産）額"/>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512" name="n_4aveValue【一般廃棄物処理施設】&#10;一人当たり有形固定資産（償却資産）額"/>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73219</xdr:rowOff>
    </xdr:from>
    <xdr:ext cx="534377" cy="259045"/>
    <xdr:sp macro="" textlink="">
      <xdr:nvSpPr>
        <xdr:cNvPr id="513" name="n_1mainValue【一般廃棄物処理施設】&#10;一人当たり有形固定資産（償却資産）額"/>
        <xdr:cNvSpPr txBox="1"/>
      </xdr:nvSpPr>
      <xdr:spPr>
        <a:xfrm>
          <a:off x="21043411" y="693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30402</xdr:rowOff>
    </xdr:from>
    <xdr:ext cx="599010" cy="259045"/>
    <xdr:sp macro="" textlink="">
      <xdr:nvSpPr>
        <xdr:cNvPr id="514" name="n_2mainValue【一般廃棄物処理施設】&#10;一人当たり有形固定資産（償却資産）額"/>
        <xdr:cNvSpPr txBox="1"/>
      </xdr:nvSpPr>
      <xdr:spPr>
        <a:xfrm>
          <a:off x="20134795" y="688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36094</xdr:rowOff>
    </xdr:from>
    <xdr:ext cx="599010" cy="259045"/>
    <xdr:sp macro="" textlink="">
      <xdr:nvSpPr>
        <xdr:cNvPr id="515" name="n_3mainValue【一般廃棄物処理施設】&#10;一人当たり有形固定資産（償却資産）額"/>
        <xdr:cNvSpPr txBox="1"/>
      </xdr:nvSpPr>
      <xdr:spPr>
        <a:xfrm>
          <a:off x="19245795" y="689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45169</xdr:rowOff>
    </xdr:from>
    <xdr:ext cx="534377" cy="259045"/>
    <xdr:sp macro="" textlink="">
      <xdr:nvSpPr>
        <xdr:cNvPr id="516" name="n_4mainValue【一般廃棄物処理施設】&#10;一人当たり有形固定資産（償却資産）額"/>
        <xdr:cNvSpPr txBox="1"/>
      </xdr:nvSpPr>
      <xdr:spPr>
        <a:xfrm>
          <a:off x="18389111" y="69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5" name="テキスト ボックス 55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7" name="直線コネクタ 556"/>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8"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9" name="直線コネクタ 558"/>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60"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61" name="直線コネクタ 560"/>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62" name="【消防施設】&#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63" name="フローチャート: 判断 562"/>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4" name="フローチャート: 判断 563"/>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5" name="フローチャート: 判断 564"/>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6" name="フローチャート: 判断 565"/>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7" name="フローチャート: 判断 566"/>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36830</xdr:rowOff>
    </xdr:from>
    <xdr:to>
      <xdr:col>85</xdr:col>
      <xdr:colOff>177800</xdr:colOff>
      <xdr:row>83</xdr:row>
      <xdr:rowOff>138430</xdr:rowOff>
    </xdr:to>
    <xdr:sp macro="" textlink="">
      <xdr:nvSpPr>
        <xdr:cNvPr id="573" name="楕円 572"/>
        <xdr:cNvSpPr/>
      </xdr:nvSpPr>
      <xdr:spPr>
        <a:xfrm>
          <a:off x="16268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15257</xdr:rowOff>
    </xdr:from>
    <xdr:ext cx="405111" cy="259045"/>
    <xdr:sp macro="" textlink="">
      <xdr:nvSpPr>
        <xdr:cNvPr id="574" name="【消防施設】&#10;有形固定資産減価償却率該当値テキスト"/>
        <xdr:cNvSpPr txBox="1"/>
      </xdr:nvSpPr>
      <xdr:spPr>
        <a:xfrm>
          <a:off x="16357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23495</xdr:rowOff>
    </xdr:from>
    <xdr:to>
      <xdr:col>81</xdr:col>
      <xdr:colOff>101600</xdr:colOff>
      <xdr:row>82</xdr:row>
      <xdr:rowOff>125095</xdr:rowOff>
    </xdr:to>
    <xdr:sp macro="" textlink="">
      <xdr:nvSpPr>
        <xdr:cNvPr id="575" name="楕円 574"/>
        <xdr:cNvSpPr/>
      </xdr:nvSpPr>
      <xdr:spPr>
        <a:xfrm>
          <a:off x="15430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74295</xdr:rowOff>
    </xdr:from>
    <xdr:to>
      <xdr:col>85</xdr:col>
      <xdr:colOff>127000</xdr:colOff>
      <xdr:row>83</xdr:row>
      <xdr:rowOff>87630</xdr:rowOff>
    </xdr:to>
    <xdr:cxnSp macro="">
      <xdr:nvCxnSpPr>
        <xdr:cNvPr id="576" name="直線コネクタ 575"/>
        <xdr:cNvCxnSpPr/>
      </xdr:nvCxnSpPr>
      <xdr:spPr>
        <a:xfrm>
          <a:off x="15481300" y="14133195"/>
          <a:ext cx="8382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162561</xdr:rowOff>
    </xdr:from>
    <xdr:to>
      <xdr:col>76</xdr:col>
      <xdr:colOff>165100</xdr:colOff>
      <xdr:row>82</xdr:row>
      <xdr:rowOff>92711</xdr:rowOff>
    </xdr:to>
    <xdr:sp macro="" textlink="">
      <xdr:nvSpPr>
        <xdr:cNvPr id="577" name="楕円 576"/>
        <xdr:cNvSpPr/>
      </xdr:nvSpPr>
      <xdr:spPr>
        <a:xfrm>
          <a:off x="14541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41911</xdr:rowOff>
    </xdr:from>
    <xdr:to>
      <xdr:col>81</xdr:col>
      <xdr:colOff>50800</xdr:colOff>
      <xdr:row>82</xdr:row>
      <xdr:rowOff>74295</xdr:rowOff>
    </xdr:to>
    <xdr:cxnSp macro="">
      <xdr:nvCxnSpPr>
        <xdr:cNvPr id="578" name="直線コネクタ 577"/>
        <xdr:cNvCxnSpPr/>
      </xdr:nvCxnSpPr>
      <xdr:spPr>
        <a:xfrm>
          <a:off x="14592300" y="141008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109220</xdr:rowOff>
    </xdr:from>
    <xdr:to>
      <xdr:col>72</xdr:col>
      <xdr:colOff>38100</xdr:colOff>
      <xdr:row>82</xdr:row>
      <xdr:rowOff>39370</xdr:rowOff>
    </xdr:to>
    <xdr:sp macro="" textlink="">
      <xdr:nvSpPr>
        <xdr:cNvPr id="579" name="楕円 578"/>
        <xdr:cNvSpPr/>
      </xdr:nvSpPr>
      <xdr:spPr>
        <a:xfrm>
          <a:off x="13652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160020</xdr:rowOff>
    </xdr:from>
    <xdr:to>
      <xdr:col>76</xdr:col>
      <xdr:colOff>114300</xdr:colOff>
      <xdr:row>82</xdr:row>
      <xdr:rowOff>41911</xdr:rowOff>
    </xdr:to>
    <xdr:cxnSp macro="">
      <xdr:nvCxnSpPr>
        <xdr:cNvPr id="580" name="直線コネクタ 579"/>
        <xdr:cNvCxnSpPr/>
      </xdr:nvCxnSpPr>
      <xdr:spPr>
        <a:xfrm>
          <a:off x="13703300" y="140474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63500</xdr:rowOff>
    </xdr:from>
    <xdr:to>
      <xdr:col>67</xdr:col>
      <xdr:colOff>101600</xdr:colOff>
      <xdr:row>81</xdr:row>
      <xdr:rowOff>165100</xdr:rowOff>
    </xdr:to>
    <xdr:sp macro="" textlink="">
      <xdr:nvSpPr>
        <xdr:cNvPr id="581" name="楕円 580"/>
        <xdr:cNvSpPr/>
      </xdr:nvSpPr>
      <xdr:spPr>
        <a:xfrm>
          <a:off x="1276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114300</xdr:rowOff>
    </xdr:from>
    <xdr:to>
      <xdr:col>71</xdr:col>
      <xdr:colOff>177800</xdr:colOff>
      <xdr:row>81</xdr:row>
      <xdr:rowOff>160020</xdr:rowOff>
    </xdr:to>
    <xdr:cxnSp macro="">
      <xdr:nvCxnSpPr>
        <xdr:cNvPr id="582" name="直線コネクタ 581"/>
        <xdr:cNvCxnSpPr/>
      </xdr:nvCxnSpPr>
      <xdr:spPr>
        <a:xfrm>
          <a:off x="12814300" y="14001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83" name="n_1aveValue【消防施設】&#10;有形固定資産減価償却率"/>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84"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585"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586"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116222</xdr:rowOff>
    </xdr:from>
    <xdr:ext cx="405111" cy="259045"/>
    <xdr:sp macro="" textlink="">
      <xdr:nvSpPr>
        <xdr:cNvPr id="587" name="n_1main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109238</xdr:rowOff>
    </xdr:from>
    <xdr:ext cx="405111" cy="259045"/>
    <xdr:sp macro="" textlink="">
      <xdr:nvSpPr>
        <xdr:cNvPr id="588" name="n_2mainValue【消防施設】&#10;有形固定資産減価償却率"/>
        <xdr:cNvSpPr txBox="1"/>
      </xdr:nvSpPr>
      <xdr:spPr>
        <a:xfrm>
          <a:off x="14389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55897</xdr:rowOff>
    </xdr:from>
    <xdr:ext cx="405111" cy="259045"/>
    <xdr:sp macro="" textlink="">
      <xdr:nvSpPr>
        <xdr:cNvPr id="589" name="n_3mainValue【消防施設】&#10;有形固定資産減価償却率"/>
        <xdr:cNvSpPr txBox="1"/>
      </xdr:nvSpPr>
      <xdr:spPr>
        <a:xfrm>
          <a:off x="13500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590" name="n_4main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12" name="直線コネクタ 611"/>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13"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4" name="直線コネクタ 613"/>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5"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6" name="直線コネクタ 615"/>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7"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8" name="フローチャート: 判断 617"/>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9" name="フローチャート: 判断 618"/>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20" name="フローチャート: 判断 619"/>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21" name="フローチャート: 判断 620"/>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22" name="フローチャート: 判断 621"/>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132232</xdr:rowOff>
    </xdr:from>
    <xdr:to>
      <xdr:col>116</xdr:col>
      <xdr:colOff>114300</xdr:colOff>
      <xdr:row>86</xdr:row>
      <xdr:rowOff>62382</xdr:rowOff>
    </xdr:to>
    <xdr:sp macro="" textlink="">
      <xdr:nvSpPr>
        <xdr:cNvPr id="628" name="楕円 627"/>
        <xdr:cNvSpPr/>
      </xdr:nvSpPr>
      <xdr:spPr>
        <a:xfrm>
          <a:off x="221107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47159</xdr:rowOff>
    </xdr:from>
    <xdr:ext cx="469744" cy="259045"/>
    <xdr:sp macro="" textlink="">
      <xdr:nvSpPr>
        <xdr:cNvPr id="629" name="【消防施設】&#10;一人当たり面積該当値テキスト"/>
        <xdr:cNvSpPr txBox="1"/>
      </xdr:nvSpPr>
      <xdr:spPr>
        <a:xfrm>
          <a:off x="22199600" y="1462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134062</xdr:rowOff>
    </xdr:from>
    <xdr:to>
      <xdr:col>112</xdr:col>
      <xdr:colOff>38100</xdr:colOff>
      <xdr:row>86</xdr:row>
      <xdr:rowOff>64212</xdr:rowOff>
    </xdr:to>
    <xdr:sp macro="" textlink="">
      <xdr:nvSpPr>
        <xdr:cNvPr id="630" name="楕円 629"/>
        <xdr:cNvSpPr/>
      </xdr:nvSpPr>
      <xdr:spPr>
        <a:xfrm>
          <a:off x="212725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11582</xdr:rowOff>
    </xdr:from>
    <xdr:to>
      <xdr:col>116</xdr:col>
      <xdr:colOff>63500</xdr:colOff>
      <xdr:row>86</xdr:row>
      <xdr:rowOff>13412</xdr:rowOff>
    </xdr:to>
    <xdr:cxnSp macro="">
      <xdr:nvCxnSpPr>
        <xdr:cNvPr id="631" name="直線コネクタ 630"/>
        <xdr:cNvCxnSpPr/>
      </xdr:nvCxnSpPr>
      <xdr:spPr>
        <a:xfrm flipV="1">
          <a:off x="21323300" y="14756282"/>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134519</xdr:rowOff>
    </xdr:from>
    <xdr:to>
      <xdr:col>107</xdr:col>
      <xdr:colOff>101600</xdr:colOff>
      <xdr:row>86</xdr:row>
      <xdr:rowOff>64669</xdr:rowOff>
    </xdr:to>
    <xdr:sp macro="" textlink="">
      <xdr:nvSpPr>
        <xdr:cNvPr id="632" name="楕円 631"/>
        <xdr:cNvSpPr/>
      </xdr:nvSpPr>
      <xdr:spPr>
        <a:xfrm>
          <a:off x="20383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13412</xdr:rowOff>
    </xdr:from>
    <xdr:to>
      <xdr:col>111</xdr:col>
      <xdr:colOff>177800</xdr:colOff>
      <xdr:row>86</xdr:row>
      <xdr:rowOff>13869</xdr:rowOff>
    </xdr:to>
    <xdr:cxnSp macro="">
      <xdr:nvCxnSpPr>
        <xdr:cNvPr id="633" name="直線コネクタ 632"/>
        <xdr:cNvCxnSpPr/>
      </xdr:nvCxnSpPr>
      <xdr:spPr>
        <a:xfrm flipV="1">
          <a:off x="20434300" y="1475811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134519</xdr:rowOff>
    </xdr:from>
    <xdr:to>
      <xdr:col>102</xdr:col>
      <xdr:colOff>165100</xdr:colOff>
      <xdr:row>86</xdr:row>
      <xdr:rowOff>64669</xdr:rowOff>
    </xdr:to>
    <xdr:sp macro="" textlink="">
      <xdr:nvSpPr>
        <xdr:cNvPr id="634" name="楕円 633"/>
        <xdr:cNvSpPr/>
      </xdr:nvSpPr>
      <xdr:spPr>
        <a:xfrm>
          <a:off x="19494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13869</xdr:rowOff>
    </xdr:from>
    <xdr:to>
      <xdr:col>107</xdr:col>
      <xdr:colOff>50800</xdr:colOff>
      <xdr:row>86</xdr:row>
      <xdr:rowOff>13869</xdr:rowOff>
    </xdr:to>
    <xdr:cxnSp macro="">
      <xdr:nvCxnSpPr>
        <xdr:cNvPr id="635" name="直線コネクタ 634"/>
        <xdr:cNvCxnSpPr/>
      </xdr:nvCxnSpPr>
      <xdr:spPr>
        <a:xfrm>
          <a:off x="19545300" y="14758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135432</xdr:rowOff>
    </xdr:from>
    <xdr:to>
      <xdr:col>98</xdr:col>
      <xdr:colOff>38100</xdr:colOff>
      <xdr:row>86</xdr:row>
      <xdr:rowOff>65582</xdr:rowOff>
    </xdr:to>
    <xdr:sp macro="" textlink="">
      <xdr:nvSpPr>
        <xdr:cNvPr id="636" name="楕円 635"/>
        <xdr:cNvSpPr/>
      </xdr:nvSpPr>
      <xdr:spPr>
        <a:xfrm>
          <a:off x="18605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13869</xdr:rowOff>
    </xdr:from>
    <xdr:to>
      <xdr:col>102</xdr:col>
      <xdr:colOff>114300</xdr:colOff>
      <xdr:row>86</xdr:row>
      <xdr:rowOff>14782</xdr:rowOff>
    </xdr:to>
    <xdr:cxnSp macro="">
      <xdr:nvCxnSpPr>
        <xdr:cNvPr id="637" name="直線コネクタ 636"/>
        <xdr:cNvCxnSpPr/>
      </xdr:nvCxnSpPr>
      <xdr:spPr>
        <a:xfrm flipV="1">
          <a:off x="18656300" y="1475856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638"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39"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640"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641"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55339</xdr:rowOff>
    </xdr:from>
    <xdr:ext cx="469744" cy="259045"/>
    <xdr:sp macro="" textlink="">
      <xdr:nvSpPr>
        <xdr:cNvPr id="642" name="n_1mainValue【消防施設】&#10;一人当たり面積"/>
        <xdr:cNvSpPr txBox="1"/>
      </xdr:nvSpPr>
      <xdr:spPr>
        <a:xfrm>
          <a:off x="21075727" y="148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55796</xdr:rowOff>
    </xdr:from>
    <xdr:ext cx="469744" cy="259045"/>
    <xdr:sp macro="" textlink="">
      <xdr:nvSpPr>
        <xdr:cNvPr id="643" name="n_2mainValue【消防施設】&#10;一人当たり面積"/>
        <xdr:cNvSpPr txBox="1"/>
      </xdr:nvSpPr>
      <xdr:spPr>
        <a:xfrm>
          <a:off x="20199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55796</xdr:rowOff>
    </xdr:from>
    <xdr:ext cx="469744" cy="259045"/>
    <xdr:sp macro="" textlink="">
      <xdr:nvSpPr>
        <xdr:cNvPr id="644" name="n_3mainValue【消防施設】&#10;一人当たり面積"/>
        <xdr:cNvSpPr txBox="1"/>
      </xdr:nvSpPr>
      <xdr:spPr>
        <a:xfrm>
          <a:off x="19310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56709</xdr:rowOff>
    </xdr:from>
    <xdr:ext cx="469744" cy="259045"/>
    <xdr:sp macro="" textlink="">
      <xdr:nvSpPr>
        <xdr:cNvPr id="645" name="n_4mainValue【消防施設】&#10;一人当たり面積"/>
        <xdr:cNvSpPr txBox="1"/>
      </xdr:nvSpPr>
      <xdr:spPr>
        <a:xfrm>
          <a:off x="18421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71" name="直線コネクタ 670"/>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72"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73" name="直線コネクタ 672"/>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4"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5" name="直線コネクタ 674"/>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76" name="【庁舎】&#10;有形固定資産減価償却率平均値テキスト"/>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7" name="フローチャート: 判断 676"/>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8" name="フローチャート: 判断 677"/>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9" name="フローチャート: 判断 678"/>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80" name="フローチャート: 判断 679"/>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81" name="フローチャート: 判断 680"/>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146231</xdr:rowOff>
    </xdr:from>
    <xdr:to>
      <xdr:col>85</xdr:col>
      <xdr:colOff>177800</xdr:colOff>
      <xdr:row>105</xdr:row>
      <xdr:rowOff>76381</xdr:rowOff>
    </xdr:to>
    <xdr:sp macro="" textlink="">
      <xdr:nvSpPr>
        <xdr:cNvPr id="687" name="楕円 686"/>
        <xdr:cNvSpPr/>
      </xdr:nvSpPr>
      <xdr:spPr>
        <a:xfrm>
          <a:off x="16268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124658</xdr:rowOff>
    </xdr:from>
    <xdr:ext cx="405111" cy="259045"/>
    <xdr:sp macro="" textlink="">
      <xdr:nvSpPr>
        <xdr:cNvPr id="688" name="【庁舎】&#10;有形固定資産減価償却率該当値テキスト"/>
        <xdr:cNvSpPr txBox="1"/>
      </xdr:nvSpPr>
      <xdr:spPr>
        <a:xfrm>
          <a:off x="16357600"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689" name="楕円 688"/>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xdr:rowOff>
    </xdr:from>
    <xdr:to>
      <xdr:col>85</xdr:col>
      <xdr:colOff>127000</xdr:colOff>
      <xdr:row>105</xdr:row>
      <xdr:rowOff>25581</xdr:rowOff>
    </xdr:to>
    <xdr:cxnSp macro="">
      <xdr:nvCxnSpPr>
        <xdr:cNvPr id="690" name="直線コネクタ 689"/>
        <xdr:cNvCxnSpPr/>
      </xdr:nvCxnSpPr>
      <xdr:spPr>
        <a:xfrm>
          <a:off x="15481300" y="180033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92348</xdr:rowOff>
    </xdr:from>
    <xdr:to>
      <xdr:col>76</xdr:col>
      <xdr:colOff>165100</xdr:colOff>
      <xdr:row>107</xdr:row>
      <xdr:rowOff>22498</xdr:rowOff>
    </xdr:to>
    <xdr:sp macro="" textlink="">
      <xdr:nvSpPr>
        <xdr:cNvPr id="691" name="楕円 690"/>
        <xdr:cNvSpPr/>
      </xdr:nvSpPr>
      <xdr:spPr>
        <a:xfrm>
          <a:off x="14541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xdr:rowOff>
    </xdr:from>
    <xdr:to>
      <xdr:col>81</xdr:col>
      <xdr:colOff>50800</xdr:colOff>
      <xdr:row>106</xdr:row>
      <xdr:rowOff>143148</xdr:rowOff>
    </xdr:to>
    <xdr:cxnSp macro="">
      <xdr:nvCxnSpPr>
        <xdr:cNvPr id="692" name="直線コネクタ 691"/>
        <xdr:cNvCxnSpPr/>
      </xdr:nvCxnSpPr>
      <xdr:spPr>
        <a:xfrm flipV="1">
          <a:off x="14592300" y="18003338"/>
          <a:ext cx="889000" cy="3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142966</xdr:rowOff>
    </xdr:from>
    <xdr:to>
      <xdr:col>72</xdr:col>
      <xdr:colOff>38100</xdr:colOff>
      <xdr:row>107</xdr:row>
      <xdr:rowOff>73116</xdr:rowOff>
    </xdr:to>
    <xdr:sp macro="" textlink="">
      <xdr:nvSpPr>
        <xdr:cNvPr id="693" name="楕円 692"/>
        <xdr:cNvSpPr/>
      </xdr:nvSpPr>
      <xdr:spPr>
        <a:xfrm>
          <a:off x="13652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107</xdr:row>
      <xdr:rowOff>22316</xdr:rowOff>
    </xdr:to>
    <xdr:cxnSp macro="">
      <xdr:nvCxnSpPr>
        <xdr:cNvPr id="694" name="直線コネクタ 693"/>
        <xdr:cNvCxnSpPr/>
      </xdr:nvCxnSpPr>
      <xdr:spPr>
        <a:xfrm flipV="1">
          <a:off x="13703300" y="1831684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129902</xdr:rowOff>
    </xdr:from>
    <xdr:to>
      <xdr:col>67</xdr:col>
      <xdr:colOff>101600</xdr:colOff>
      <xdr:row>107</xdr:row>
      <xdr:rowOff>60052</xdr:rowOff>
    </xdr:to>
    <xdr:sp macro="" textlink="">
      <xdr:nvSpPr>
        <xdr:cNvPr id="695" name="楕円 694"/>
        <xdr:cNvSpPr/>
      </xdr:nvSpPr>
      <xdr:spPr>
        <a:xfrm>
          <a:off x="1276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9252</xdr:rowOff>
    </xdr:from>
    <xdr:to>
      <xdr:col>71</xdr:col>
      <xdr:colOff>177800</xdr:colOff>
      <xdr:row>107</xdr:row>
      <xdr:rowOff>22316</xdr:rowOff>
    </xdr:to>
    <xdr:cxnSp macro="">
      <xdr:nvCxnSpPr>
        <xdr:cNvPr id="696" name="直線コネクタ 695"/>
        <xdr:cNvCxnSpPr/>
      </xdr:nvCxnSpPr>
      <xdr:spPr>
        <a:xfrm>
          <a:off x="12814300" y="183544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7" name="n_1ave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8"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9"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00"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68415</xdr:rowOff>
    </xdr:from>
    <xdr:ext cx="405111" cy="259045"/>
    <xdr:sp macro="" textlink="">
      <xdr:nvSpPr>
        <xdr:cNvPr id="701" name="n_1mainValue【庁舎】&#10;有形固定資産減価償却率"/>
        <xdr:cNvSpPr txBox="1"/>
      </xdr:nvSpPr>
      <xdr:spPr>
        <a:xfrm>
          <a:off x="15266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13625</xdr:rowOff>
    </xdr:from>
    <xdr:ext cx="405111" cy="259045"/>
    <xdr:sp macro="" textlink="">
      <xdr:nvSpPr>
        <xdr:cNvPr id="702" name="n_2mainValue【庁舎】&#10;有形固定資産減価償却率"/>
        <xdr:cNvSpPr txBox="1"/>
      </xdr:nvSpPr>
      <xdr:spPr>
        <a:xfrm>
          <a:off x="14389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64243</xdr:rowOff>
    </xdr:from>
    <xdr:ext cx="405111" cy="259045"/>
    <xdr:sp macro="" textlink="">
      <xdr:nvSpPr>
        <xdr:cNvPr id="703" name="n_3mainValue【庁舎】&#10;有形固定資産減価償却率"/>
        <xdr:cNvSpPr txBox="1"/>
      </xdr:nvSpPr>
      <xdr:spPr>
        <a:xfrm>
          <a:off x="13500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51179</xdr:rowOff>
    </xdr:from>
    <xdr:ext cx="405111" cy="259045"/>
    <xdr:sp macro="" textlink="">
      <xdr:nvSpPr>
        <xdr:cNvPr id="704" name="n_4mainValue【庁舎】&#10;有形固定資産減価償却率"/>
        <xdr:cNvSpPr txBox="1"/>
      </xdr:nvSpPr>
      <xdr:spPr>
        <a:xfrm>
          <a:off x="12611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30" name="直線コネクタ 729"/>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31"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32" name="直線コネクタ 731"/>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33"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4" name="直線コネクタ 733"/>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35"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6" name="フローチャート: 判断 735"/>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7" name="フローチャート: 判断 736"/>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8" name="フローチャート: 判断 737"/>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9" name="フローチャート: 判断 738"/>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40" name="フローチャート: 判断 739"/>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105955</xdr:rowOff>
    </xdr:from>
    <xdr:to>
      <xdr:col>116</xdr:col>
      <xdr:colOff>114300</xdr:colOff>
      <xdr:row>105</xdr:row>
      <xdr:rowOff>36105</xdr:rowOff>
    </xdr:to>
    <xdr:sp macro="" textlink="">
      <xdr:nvSpPr>
        <xdr:cNvPr id="746" name="楕円 745"/>
        <xdr:cNvSpPr/>
      </xdr:nvSpPr>
      <xdr:spPr>
        <a:xfrm>
          <a:off x="22110700" y="17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128832</xdr:rowOff>
    </xdr:from>
    <xdr:ext cx="469744" cy="259045"/>
    <xdr:sp macro="" textlink="">
      <xdr:nvSpPr>
        <xdr:cNvPr id="747" name="【庁舎】&#10;一人当たり面積該当値テキスト"/>
        <xdr:cNvSpPr txBox="1"/>
      </xdr:nvSpPr>
      <xdr:spPr>
        <a:xfrm>
          <a:off x="22199600"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122282</xdr:rowOff>
    </xdr:from>
    <xdr:to>
      <xdr:col>112</xdr:col>
      <xdr:colOff>38100</xdr:colOff>
      <xdr:row>105</xdr:row>
      <xdr:rowOff>52432</xdr:rowOff>
    </xdr:to>
    <xdr:sp macro="" textlink="">
      <xdr:nvSpPr>
        <xdr:cNvPr id="748" name="楕円 747"/>
        <xdr:cNvSpPr/>
      </xdr:nvSpPr>
      <xdr:spPr>
        <a:xfrm>
          <a:off x="21272500" y="179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156755</xdr:rowOff>
    </xdr:from>
    <xdr:to>
      <xdr:col>116</xdr:col>
      <xdr:colOff>63500</xdr:colOff>
      <xdr:row>105</xdr:row>
      <xdr:rowOff>1632</xdr:rowOff>
    </xdr:to>
    <xdr:cxnSp macro="">
      <xdr:nvCxnSpPr>
        <xdr:cNvPr id="749" name="直線コネクタ 748"/>
        <xdr:cNvCxnSpPr/>
      </xdr:nvCxnSpPr>
      <xdr:spPr>
        <a:xfrm flipV="1">
          <a:off x="21323300" y="17987555"/>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136434</xdr:rowOff>
    </xdr:from>
    <xdr:to>
      <xdr:col>107</xdr:col>
      <xdr:colOff>101600</xdr:colOff>
      <xdr:row>105</xdr:row>
      <xdr:rowOff>66584</xdr:rowOff>
    </xdr:to>
    <xdr:sp macro="" textlink="">
      <xdr:nvSpPr>
        <xdr:cNvPr id="750" name="楕円 749"/>
        <xdr:cNvSpPr/>
      </xdr:nvSpPr>
      <xdr:spPr>
        <a:xfrm>
          <a:off x="20383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1632</xdr:rowOff>
    </xdr:from>
    <xdr:to>
      <xdr:col>111</xdr:col>
      <xdr:colOff>177800</xdr:colOff>
      <xdr:row>105</xdr:row>
      <xdr:rowOff>15784</xdr:rowOff>
    </xdr:to>
    <xdr:cxnSp macro="">
      <xdr:nvCxnSpPr>
        <xdr:cNvPr id="751" name="直線コネクタ 750"/>
        <xdr:cNvCxnSpPr/>
      </xdr:nvCxnSpPr>
      <xdr:spPr>
        <a:xfrm flipV="1">
          <a:off x="20434300" y="18003882"/>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7438</xdr:rowOff>
    </xdr:from>
    <xdr:to>
      <xdr:col>102</xdr:col>
      <xdr:colOff>165100</xdr:colOff>
      <xdr:row>105</xdr:row>
      <xdr:rowOff>109038</xdr:rowOff>
    </xdr:to>
    <xdr:sp macro="" textlink="">
      <xdr:nvSpPr>
        <xdr:cNvPr id="752" name="楕円 751"/>
        <xdr:cNvSpPr/>
      </xdr:nvSpPr>
      <xdr:spPr>
        <a:xfrm>
          <a:off x="19494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15784</xdr:rowOff>
    </xdr:from>
    <xdr:to>
      <xdr:col>107</xdr:col>
      <xdr:colOff>50800</xdr:colOff>
      <xdr:row>105</xdr:row>
      <xdr:rowOff>58238</xdr:rowOff>
    </xdr:to>
    <xdr:cxnSp macro="">
      <xdr:nvCxnSpPr>
        <xdr:cNvPr id="753" name="直線コネクタ 752"/>
        <xdr:cNvCxnSpPr/>
      </xdr:nvCxnSpPr>
      <xdr:spPr>
        <a:xfrm flipV="1">
          <a:off x="19545300" y="180180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19413</xdr:rowOff>
    </xdr:from>
    <xdr:to>
      <xdr:col>98</xdr:col>
      <xdr:colOff>38100</xdr:colOff>
      <xdr:row>105</xdr:row>
      <xdr:rowOff>121013</xdr:rowOff>
    </xdr:to>
    <xdr:sp macro="" textlink="">
      <xdr:nvSpPr>
        <xdr:cNvPr id="754" name="楕円 753"/>
        <xdr:cNvSpPr/>
      </xdr:nvSpPr>
      <xdr:spPr>
        <a:xfrm>
          <a:off x="18605500" y="180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58238</xdr:rowOff>
    </xdr:from>
    <xdr:to>
      <xdr:col>102</xdr:col>
      <xdr:colOff>114300</xdr:colOff>
      <xdr:row>105</xdr:row>
      <xdr:rowOff>70213</xdr:rowOff>
    </xdr:to>
    <xdr:cxnSp macro="">
      <xdr:nvCxnSpPr>
        <xdr:cNvPr id="755" name="直線コネクタ 754"/>
        <xdr:cNvCxnSpPr/>
      </xdr:nvCxnSpPr>
      <xdr:spPr>
        <a:xfrm flipV="1">
          <a:off x="18656300" y="18060488"/>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756" name="n_1aveValue【庁舎】&#10;一人当たり面積"/>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757" name="n_2aveValue【庁舎】&#10;一人当たり面積"/>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758" name="n_3aveValue【庁舎】&#10;一人当たり面積"/>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759" name="n_4aveValue【庁舎】&#10;一人当たり面積"/>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68959</xdr:rowOff>
    </xdr:from>
    <xdr:ext cx="469744" cy="259045"/>
    <xdr:sp macro="" textlink="">
      <xdr:nvSpPr>
        <xdr:cNvPr id="760" name="n_1mainValue【庁舎】&#10;一人当たり面積"/>
        <xdr:cNvSpPr txBox="1"/>
      </xdr:nvSpPr>
      <xdr:spPr>
        <a:xfrm>
          <a:off x="21075727" y="177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83111</xdr:rowOff>
    </xdr:from>
    <xdr:ext cx="469744" cy="259045"/>
    <xdr:sp macro="" textlink="">
      <xdr:nvSpPr>
        <xdr:cNvPr id="761" name="n_2mainValue【庁舎】&#10;一人当たり面積"/>
        <xdr:cNvSpPr txBox="1"/>
      </xdr:nvSpPr>
      <xdr:spPr>
        <a:xfrm>
          <a:off x="20199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125565</xdr:rowOff>
    </xdr:from>
    <xdr:ext cx="469744" cy="259045"/>
    <xdr:sp macro="" textlink="">
      <xdr:nvSpPr>
        <xdr:cNvPr id="762" name="n_3mainValue【庁舎】&#10;一人当たり面積"/>
        <xdr:cNvSpPr txBox="1"/>
      </xdr:nvSpPr>
      <xdr:spPr>
        <a:xfrm>
          <a:off x="19310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137540</xdr:rowOff>
    </xdr:from>
    <xdr:ext cx="469744" cy="259045"/>
    <xdr:sp macro="" textlink="">
      <xdr:nvSpPr>
        <xdr:cNvPr id="763" name="n_4mainValue【庁舎】&#10;一人当たり面積"/>
        <xdr:cNvSpPr txBox="1"/>
      </xdr:nvSpPr>
      <xdr:spPr>
        <a:xfrm>
          <a:off x="18421427" y="177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類似団体と比較して特に有形固定資産減価償却率が高くなっている施設は図書館と消防施設であり、特に低くなっている施設は一般廃棄物処理施設である。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一般廃棄物処理施設は、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年度に広域連合において新規で整備した施設があるため、類似団体の平均を大幅に下回っている。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年度の役場庁舎増改築工事の調査判明により有形固定資産減価償却率が大幅に低くなった。この</a:t>
          </a:r>
          <a:r>
            <a:rPr kumimoji="1" lang="ja-JP" altLang="en-US" sz="1300">
              <a:latin typeface="ＭＳ Ｐゴシック" panose="020B0600070205080204" pitchFamily="50" charset="-128"/>
              <a:ea typeface="ＭＳ Ｐゴシック" panose="020B0600070205080204" pitchFamily="50" charset="-128"/>
            </a:rPr>
            <a:t>ことにより図書館と消防施設以外の施設の有形固定資産減価償却率は、概ね類似団体と同程度か類似団体を下回っている。</a:t>
          </a:r>
        </a:p>
        <a:p>
          <a:r>
            <a:rPr kumimoji="1" lang="ja-JP" altLang="en-US" sz="1300">
              <a:latin typeface="ＭＳ Ｐゴシック" panose="020B0600070205080204" pitchFamily="50" charset="-128"/>
              <a:ea typeface="ＭＳ Ｐゴシック" panose="020B0600070205080204" pitchFamily="50" charset="-128"/>
            </a:rPr>
            <a:t>引き続き計画に沿って適切に改修等を行っていく。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6,107
6,052
66.61
5,265,777
4,826,463
228,537
2,788,918
2,237,089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大規模な法人事業所がないことや高齢化率が高いこと等から、全国平均及び長野県平均と比較して大きく下回っている。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第５次喬木村総合計画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第二期南信州喬木村まち・ひと・しごと創生総合戦略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に沿った施策に取り組み、村税収納率の向上対策等により自主財源の確保に努め、限られた財源の中で充実したサービス提供に努めていく。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令和３年度は令和２年度に比べて</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％減少した。主な要因は、臨時財政対策債を借入れたためである。</a:t>
          </a:r>
        </a:p>
        <a:p>
          <a:r>
            <a:rPr kumimoji="1" lang="ja-JP" altLang="en-US" sz="1300">
              <a:latin typeface="ＭＳ Ｐゴシック" panose="020B0600070205080204" pitchFamily="50" charset="-128"/>
              <a:ea typeface="ＭＳ Ｐゴシック" panose="020B0600070205080204" pitchFamily="50" charset="-128"/>
            </a:rPr>
            <a:t>全国平均、長野県平均を下回っているため、今後も同水準を維持できるよう事務事業の見直しや効率化を図り、行財政改革の取組を通じて義務的経費の削減を行っていく。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99423</xdr:rowOff>
    </xdr:from>
    <xdr:to>
      <xdr:col>23</xdr:col>
      <xdr:colOff>133350</xdr:colOff>
      <xdr:row>59</xdr:row>
      <xdr:rowOff>158931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43523"/>
          <a:ext cx="838200" cy="2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69306</xdr:rowOff>
    </xdr:from>
    <xdr:to>
      <xdr:col>19</xdr:col>
      <xdr:colOff>133350</xdr:colOff>
      <xdr:row>59</xdr:row>
      <xdr:rowOff>158931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18485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69306</xdr:rowOff>
    </xdr:from>
    <xdr:to>
      <xdr:col>15</xdr:col>
      <xdr:colOff>82550</xdr:colOff>
      <xdr:row>60</xdr:row>
      <xdr:rowOff>90896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1848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90896</xdr:rowOff>
    </xdr:from>
    <xdr:to>
      <xdr:col>11</xdr:col>
      <xdr:colOff>31750</xdr:colOff>
      <xdr:row>60</xdr:row>
      <xdr:rowOff>135709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37789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48623</xdr:rowOff>
    </xdr:from>
    <xdr:to>
      <xdr:col>23</xdr:col>
      <xdr:colOff>184150</xdr:colOff>
      <xdr:row>58</xdr:row>
      <xdr:rowOff>150223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65150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3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108131</xdr:rowOff>
    </xdr:from>
    <xdr:to>
      <xdr:col>19</xdr:col>
      <xdr:colOff>184150</xdr:colOff>
      <xdr:row>60</xdr:row>
      <xdr:rowOff>38281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48458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18506</xdr:rowOff>
    </xdr:from>
    <xdr:to>
      <xdr:col>15</xdr:col>
      <xdr:colOff>133350</xdr:colOff>
      <xdr:row>59</xdr:row>
      <xdr:rowOff>120106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130283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40096</xdr:rowOff>
    </xdr:from>
    <xdr:to>
      <xdr:col>11</xdr:col>
      <xdr:colOff>82550</xdr:colOff>
      <xdr:row>60</xdr:row>
      <xdr:rowOff>141696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151873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84909</xdr:rowOff>
    </xdr:from>
    <xdr:to>
      <xdr:col>7</xdr:col>
      <xdr:colOff>31750</xdr:colOff>
      <xdr:row>61</xdr:row>
      <xdr:rowOff>15059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25236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が、類似団体平均よりは下回っている。令和３年度は人件費は微増であったものの物件費が大幅に減であったため全体としても減となっている。</a:t>
          </a:r>
        </a:p>
        <a:p>
          <a:r>
            <a:rPr kumimoji="1" lang="ja-JP" altLang="en-US" sz="1300">
              <a:latin typeface="ＭＳ Ｐゴシック" panose="020B0600070205080204" pitchFamily="50" charset="-128"/>
              <a:ea typeface="ＭＳ Ｐゴシック" panose="020B0600070205080204" pitchFamily="50" charset="-128"/>
            </a:rPr>
            <a:t>行財政改革の実施により、事務事業の見直しによる物件費等経常的経費の削減及び組織機構改革による適正人員の配置による人件費の抑制を行うなど、歳出の縮減を図っていく。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106023</xdr:rowOff>
    </xdr:from>
    <xdr:to>
      <xdr:col>23</xdr:col>
      <xdr:colOff>133350</xdr:colOff>
      <xdr:row>81</xdr:row>
      <xdr:rowOff>117470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3993473"/>
          <a:ext cx="8382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91167</xdr:rowOff>
    </xdr:from>
    <xdr:to>
      <xdr:col>19</xdr:col>
      <xdr:colOff>133350</xdr:colOff>
      <xdr:row>81</xdr:row>
      <xdr:rowOff>117470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8617"/>
          <a:ext cx="889000" cy="2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80046</xdr:rowOff>
    </xdr:from>
    <xdr:to>
      <xdr:col>15</xdr:col>
      <xdr:colOff>82550</xdr:colOff>
      <xdr:row>81</xdr:row>
      <xdr:rowOff>91167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67496"/>
          <a:ext cx="8890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80046</xdr:rowOff>
    </xdr:from>
    <xdr:to>
      <xdr:col>11</xdr:col>
      <xdr:colOff>31750</xdr:colOff>
      <xdr:row>81</xdr:row>
      <xdr:rowOff>86542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67496"/>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55223</xdr:rowOff>
    </xdr:from>
    <xdr:to>
      <xdr:col>23</xdr:col>
      <xdr:colOff>184150</xdr:colOff>
      <xdr:row>81</xdr:row>
      <xdr:rowOff>156823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4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147950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6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66670</xdr:rowOff>
    </xdr:from>
    <xdr:to>
      <xdr:col>19</xdr:col>
      <xdr:colOff>184150</xdr:colOff>
      <xdr:row>81</xdr:row>
      <xdr:rowOff>168270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6997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40367</xdr:rowOff>
    </xdr:from>
    <xdr:to>
      <xdr:col>15</xdr:col>
      <xdr:colOff>133350</xdr:colOff>
      <xdr:row>81</xdr:row>
      <xdr:rowOff>141967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152144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29246</xdr:rowOff>
    </xdr:from>
    <xdr:to>
      <xdr:col>11</xdr:col>
      <xdr:colOff>82550</xdr:colOff>
      <xdr:row>81</xdr:row>
      <xdr:rowOff>130846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141023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35742</xdr:rowOff>
    </xdr:from>
    <xdr:to>
      <xdr:col>7</xdr:col>
      <xdr:colOff>31750</xdr:colOff>
      <xdr:row>81</xdr:row>
      <xdr:rowOff>137342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147519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9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全国市町村平均、類似団体平均よりは低く抑えられている。</a:t>
          </a:r>
        </a:p>
        <a:p>
          <a:r>
            <a:rPr kumimoji="1" lang="ja-JP" altLang="en-US" sz="1300">
              <a:latin typeface="ＭＳ Ｐゴシック" panose="020B0600070205080204" pitchFamily="50" charset="-128"/>
              <a:ea typeface="ＭＳ Ｐゴシック" panose="020B0600070205080204" pitchFamily="50" charset="-128"/>
            </a:rPr>
            <a:t>引き続き住民の理解が得られるよう、周辺の民間企業の平均給与の状況等を踏まえ、給与の適正化に努める。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121859</xdr:rowOff>
    </xdr:from>
    <xdr:to>
      <xdr:col>81</xdr:col>
      <xdr:colOff>44450</xdr:colOff>
      <xdr:row>83</xdr:row>
      <xdr:rowOff>121859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52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85</xdr:row>
      <xdr:rowOff>43241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52209"/>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86</xdr:row>
      <xdr:rowOff>21166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16491"/>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21166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084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71059</xdr:rowOff>
    </xdr:from>
    <xdr:to>
      <xdr:col>81</xdr:col>
      <xdr:colOff>95250</xdr:colOff>
      <xdr:row>84</xdr:row>
      <xdr:rowOff>1209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87586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71059</xdr:rowOff>
    </xdr:from>
    <xdr:to>
      <xdr:col>77</xdr:col>
      <xdr:colOff>95250</xdr:colOff>
      <xdr:row>84</xdr:row>
      <xdr:rowOff>1209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11386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住民ニーズが多様化している中で増加傾向にあるが、類似団体では少ない位置にある。様々な住民生活に対応できるよう、民間活力の導入などを図り、限られた職員数でも住民サービスが向上するような行政改革を引き続き行う。</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167894</xdr:rowOff>
    </xdr:from>
    <xdr:to>
      <xdr:col>81</xdr:col>
      <xdr:colOff>44450</xdr:colOff>
      <xdr:row>60</xdr:row>
      <xdr:rowOff>12990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83444"/>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167894</xdr:rowOff>
    </xdr:from>
    <xdr:to>
      <xdr:col>77</xdr:col>
      <xdr:colOff>44450</xdr:colOff>
      <xdr:row>60</xdr:row>
      <xdr:rowOff>19195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283444"/>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2649</xdr:rowOff>
    </xdr:from>
    <xdr:to>
      <xdr:col>72</xdr:col>
      <xdr:colOff>203200</xdr:colOff>
      <xdr:row>60</xdr:row>
      <xdr:rowOff>19195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89649"/>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2649</xdr:rowOff>
    </xdr:from>
    <xdr:to>
      <xdr:col>68</xdr:col>
      <xdr:colOff>152400</xdr:colOff>
      <xdr:row>60</xdr:row>
      <xdr:rowOff>10922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89649"/>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133640</xdr:rowOff>
    </xdr:from>
    <xdr:to>
      <xdr:col>81</xdr:col>
      <xdr:colOff>95250</xdr:colOff>
      <xdr:row>60</xdr:row>
      <xdr:rowOff>63790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150167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9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117094</xdr:rowOff>
    </xdr:from>
    <xdr:to>
      <xdr:col>77</xdr:col>
      <xdr:colOff>95250</xdr:colOff>
      <xdr:row>60</xdr:row>
      <xdr:rowOff>47244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57421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139845</xdr:rowOff>
    </xdr:from>
    <xdr:to>
      <xdr:col>73</xdr:col>
      <xdr:colOff>44450</xdr:colOff>
      <xdr:row>60</xdr:row>
      <xdr:rowOff>69995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80172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123299</xdr:rowOff>
    </xdr:from>
    <xdr:to>
      <xdr:col>68</xdr:col>
      <xdr:colOff>203200</xdr:colOff>
      <xdr:row>60</xdr:row>
      <xdr:rowOff>53449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63626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0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131572</xdr:rowOff>
    </xdr:from>
    <xdr:to>
      <xdr:col>64</xdr:col>
      <xdr:colOff>152400</xdr:colOff>
      <xdr:row>60</xdr:row>
      <xdr:rowOff>61722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71899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全国平均・長野県平均を上回っているものの、類似団体平均、早期健全化基準よりは下回っている。</a:t>
          </a:r>
        </a:p>
        <a:p>
          <a:r>
            <a:rPr kumimoji="1" lang="ja-JP" altLang="en-US" sz="1300">
              <a:latin typeface="ＭＳ Ｐゴシック" panose="020B0600070205080204" pitchFamily="50" charset="-128"/>
              <a:ea typeface="ＭＳ Ｐゴシック" panose="020B0600070205080204" pitchFamily="50" charset="-128"/>
            </a:rPr>
            <a:t>引き続き、新規地方債の発行は交付税措置率が高いものを借入れる等精査選択するとともに、繰上償還または利率の高い起債の借換を実施するなど低減に努める。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61722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91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100330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9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138938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138938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将来負担が発生しないよう、引き続き地方債残高と債務負担額、他会計への起債償還に充てる繰出金などに配慮した計画的な起債に努める。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95250</xdr:rowOff>
    </xdr:from>
    <xdr:ext cx="9099176" cy="425758"/>
    <xdr:sp macro="" textlink="">
      <xdr:nvSpPr>
        <xdr:cNvPr id="460" name="テキスト ボックス 459">
          <a:extLst>
            <a:ext uri="{FF2B5EF4-FFF2-40B4-BE49-F238E27FC236}">
              <a16:creationId xmlns:a16="http://schemas.microsoft.com/office/drawing/2014/main" id="{2B41E3AE-A363-4CF7-A751-1420E730EE5F}"/>
            </a:ext>
          </a:extLst>
        </xdr:cNvPr>
        <xdr:cNvSpPr txBox="1"/>
      </xdr:nvSpPr>
      <xdr:spPr>
        <a:xfrm>
          <a:off x="748393" y="4694464"/>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6,107
6,052
66.61
5,265,777
4,826,463
228,537
2,788,918
2,237,089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類似団体平均・全国平均とほぼ同程度の水準となっている。</a:t>
          </a:r>
        </a:p>
        <a:p>
          <a:r>
            <a:rPr kumimoji="1" lang="ja-JP" altLang="en-US" sz="1300">
              <a:latin typeface="ＭＳ Ｐゴシック" panose="020B0600070205080204" pitchFamily="50" charset="-128"/>
              <a:ea typeface="ＭＳ Ｐゴシック" panose="020B0600070205080204" pitchFamily="50" charset="-128"/>
            </a:rPr>
            <a:t>引き続き職員の適正配置により人件費の削減に努める。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061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54610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68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54610</xdr:rowOff>
    </xdr:from>
    <xdr:to>
      <xdr:col>15</xdr:col>
      <xdr:colOff>98425</xdr:colOff>
      <xdr:row>36</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6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xdr:rowOff>
    </xdr:from>
    <xdr:to>
      <xdr:col>15</xdr:col>
      <xdr:colOff>149225</xdr:colOff>
      <xdr:row>36</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事務の共同化・効率化を図り、限られた財源を有効活用できるよう努めたこと等により類似団体平均よりも低く抑えられており、今後も同水準を維持できるよう努める。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99568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61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99568</xdr:rowOff>
    </xdr:from>
    <xdr:to>
      <xdr:col>78</xdr:col>
      <xdr:colOff>69850</xdr:colOff>
      <xdr:row>16</xdr:row>
      <xdr:rowOff>131572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42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16</xdr:row>
      <xdr:rowOff>131572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65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122428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19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48768</xdr:rowOff>
    </xdr:from>
    <xdr:to>
      <xdr:col>78</xdr:col>
      <xdr:colOff>120650</xdr:colOff>
      <xdr:row>16</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160545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全国平均・長野県平均よりは下回っているが、類似団体平均よりはわずかに上回っている。福祉医療による医療費無償化や児童福祉及び高齢者福祉サービスの充実を図っている。</a:t>
          </a:r>
        </a:p>
        <a:p>
          <a:r>
            <a:rPr kumimoji="1" lang="ja-JP" altLang="en-US" sz="1300">
              <a:latin typeface="ＭＳ Ｐゴシック" panose="020B0600070205080204" pitchFamily="50" charset="-128"/>
              <a:ea typeface="ＭＳ Ｐゴシック" panose="020B0600070205080204" pitchFamily="50" charset="-128"/>
            </a:rPr>
            <a:t>令和３年度は微増しており、今後も高齢化による更なる上昇が予想されるため、財政を圧迫させないように努めるとともに、施策の精査を図っていく。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57</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7053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57</xdr:row>
      <xdr:rowOff>115570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令和３年度は類似団体平均と同水準となっている。今後も、情勢変化に応じて財政運用していきたい。</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88900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67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56</xdr:row>
      <xdr:rowOff>88900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3624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58</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362440"/>
          <a:ext cx="889000" cy="7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58</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補助費に係る経常収支経費は、令和元年度に下水道事業会計の法適化により上昇し類似団体平均とほぼ同水準であったが、令和３年度は減少している。</a:t>
          </a:r>
        </a:p>
        <a:p>
          <a:r>
            <a:rPr kumimoji="1" lang="ja-JP" altLang="en-US" sz="1300">
              <a:latin typeface="ＭＳ Ｐゴシック" panose="020B0600070205080204" pitchFamily="50" charset="-128"/>
              <a:ea typeface="ＭＳ Ｐゴシック" panose="020B0600070205080204" pitchFamily="50" charset="-128"/>
            </a:rPr>
            <a:t>限られた財源を有効活用できるよう、また補助事業が更に効果的なものとなるよう、事業の精査に努める。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108712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397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168148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168148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528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全国平均・長野県平均・類似団体平均ともに下回っているが、今後は統合保育所建設等大規模事業の償還が令和４年度から始まることもあり、上昇することが見込まれる。地方債の新規発行については十分に精査選択を行い、長期的な財政計画のもと、繰上償還を行うなど健全な財政運営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703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136144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77</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663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全国平均・長野県平均・類似団体平均を下回っている。引き続き総合計画・実施計画に沿った事業見直しによる経常経費の削減に努める。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7801</xdr:rowOff>
    </xdr:from>
    <xdr:to>
      <xdr:col>82</xdr:col>
      <xdr:colOff>107950</xdr:colOff>
      <xdr:row>75</xdr:row>
      <xdr:rowOff>164556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66551"/>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86178</xdr:rowOff>
    </xdr:from>
    <xdr:to>
      <xdr:col>78</xdr:col>
      <xdr:colOff>69850</xdr:colOff>
      <xdr:row>75</xdr:row>
      <xdr:rowOff>164556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449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86178</xdr:rowOff>
    </xdr:from>
    <xdr:to>
      <xdr:col>73</xdr:col>
      <xdr:colOff>180975</xdr:colOff>
      <xdr:row>76</xdr:row>
      <xdr:rowOff>84545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944928"/>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84545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6576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128451</xdr:rowOff>
    </xdr:from>
    <xdr:to>
      <xdr:col>82</xdr:col>
      <xdr:colOff>158750</xdr:colOff>
      <xdr:row>75</xdr:row>
      <xdr:rowOff>58601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144978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6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113756</xdr:rowOff>
    </xdr:from>
    <xdr:to>
      <xdr:col>78</xdr:col>
      <xdr:colOff>120650</xdr:colOff>
      <xdr:row>76</xdr:row>
      <xdr:rowOff>43906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35378</xdr:rowOff>
    </xdr:from>
    <xdr:to>
      <xdr:col>74</xdr:col>
      <xdr:colOff>31750</xdr:colOff>
      <xdr:row>75</xdr:row>
      <xdr:rowOff>136978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147155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33745</xdr:rowOff>
    </xdr:from>
    <xdr:to>
      <xdr:col>69</xdr:col>
      <xdr:colOff>142875</xdr:colOff>
      <xdr:row>76</xdr:row>
      <xdr:rowOff>135345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145523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107051</xdr:rowOff>
    </xdr:from>
    <xdr:to>
      <xdr:col>29</xdr:col>
      <xdr:colOff>127000</xdr:colOff>
      <xdr:row>18</xdr:row>
      <xdr:rowOff>125924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0776"/>
          <a:ext cx="647700" cy="18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125924</xdr:rowOff>
    </xdr:from>
    <xdr:to>
      <xdr:col>26</xdr:col>
      <xdr:colOff>50800</xdr:colOff>
      <xdr:row>18</xdr:row>
      <xdr:rowOff>133953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59649"/>
          <a:ext cx="698500" cy="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133953</xdr:rowOff>
    </xdr:from>
    <xdr:to>
      <xdr:col>22</xdr:col>
      <xdr:colOff>114300</xdr:colOff>
      <xdr:row>19</xdr:row>
      <xdr:rowOff>3029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67678"/>
          <a:ext cx="698500" cy="4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3029</xdr:rowOff>
    </xdr:from>
    <xdr:to>
      <xdr:col>18</xdr:col>
      <xdr:colOff>177800</xdr:colOff>
      <xdr:row>19</xdr:row>
      <xdr:rowOff>64632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08204"/>
          <a:ext cx="698500" cy="6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56251</xdr:rowOff>
    </xdr:from>
    <xdr:to>
      <xdr:col>29</xdr:col>
      <xdr:colOff>177800</xdr:colOff>
      <xdr:row>18</xdr:row>
      <xdr:rowOff>157851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8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28328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75124</xdr:rowOff>
    </xdr:from>
    <xdr:to>
      <xdr:col>26</xdr:col>
      <xdr:colOff>101600</xdr:colOff>
      <xdr:row>19</xdr:row>
      <xdr:rowOff>5274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0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161501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83152</xdr:rowOff>
    </xdr:from>
    <xdr:to>
      <xdr:col>22</xdr:col>
      <xdr:colOff>165100</xdr:colOff>
      <xdr:row>19</xdr:row>
      <xdr:rowOff>13302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1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169530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0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123679</xdr:rowOff>
    </xdr:from>
    <xdr:to>
      <xdr:col>19</xdr:col>
      <xdr:colOff>38100</xdr:colOff>
      <xdr:row>19</xdr:row>
      <xdr:rowOff>53829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38606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13832</xdr:rowOff>
    </xdr:from>
    <xdr:to>
      <xdr:col>15</xdr:col>
      <xdr:colOff>101600</xdr:colOff>
      <xdr:row>19</xdr:row>
      <xdr:rowOff>115432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1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100209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0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154158</xdr:rowOff>
    </xdr:from>
    <xdr:to>
      <xdr:col>29</xdr:col>
      <xdr:colOff>127000</xdr:colOff>
      <xdr:row>35</xdr:row>
      <xdr:rowOff>168605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64508"/>
          <a:ext cx="647700" cy="14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168605</xdr:rowOff>
    </xdr:from>
    <xdr:to>
      <xdr:col>26</xdr:col>
      <xdr:colOff>50800</xdr:colOff>
      <xdr:row>35</xdr:row>
      <xdr:rowOff>196211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78955"/>
          <a:ext cx="698500" cy="27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196211</xdr:rowOff>
    </xdr:from>
    <xdr:to>
      <xdr:col>22</xdr:col>
      <xdr:colOff>114300</xdr:colOff>
      <xdr:row>35</xdr:row>
      <xdr:rowOff>206754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06561"/>
          <a:ext cx="698500" cy="1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131225</xdr:rowOff>
    </xdr:from>
    <xdr:to>
      <xdr:col>18</xdr:col>
      <xdr:colOff>177800</xdr:colOff>
      <xdr:row>35</xdr:row>
      <xdr:rowOff>206754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41575"/>
          <a:ext cx="698500" cy="7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103358</xdr:rowOff>
    </xdr:from>
    <xdr:to>
      <xdr:col>29</xdr:col>
      <xdr:colOff>177800</xdr:colOff>
      <xdr:row>35</xdr:row>
      <xdr:rowOff>204958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13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75435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8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117805</xdr:rowOff>
    </xdr:from>
    <xdr:to>
      <xdr:col>26</xdr:col>
      <xdr:colOff>101600</xdr:colOff>
      <xdr:row>35</xdr:row>
      <xdr:rowOff>219405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2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204182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1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145411</xdr:rowOff>
    </xdr:from>
    <xdr:to>
      <xdr:col>22</xdr:col>
      <xdr:colOff>165100</xdr:colOff>
      <xdr:row>35</xdr:row>
      <xdr:rowOff>247011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55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231788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4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155954</xdr:rowOff>
    </xdr:from>
    <xdr:to>
      <xdr:col>19</xdr:col>
      <xdr:colOff>38100</xdr:colOff>
      <xdr:row>35</xdr:row>
      <xdr:rowOff>257554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6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242331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5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80425</xdr:rowOff>
    </xdr:from>
    <xdr:to>
      <xdr:col>15</xdr:col>
      <xdr:colOff>101600</xdr:colOff>
      <xdr:row>35</xdr:row>
      <xdr:rowOff>182025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9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192202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6,107
6,052
66.61
5,265,777
4,826,463
228,537
2,788,918
2,237,089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151212</xdr:rowOff>
    </xdr:from>
    <xdr:to>
      <xdr:col>24</xdr:col>
      <xdr:colOff>63500</xdr:colOff>
      <xdr:row>37</xdr:row>
      <xdr:rowOff>161929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94862"/>
          <a:ext cx="8382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161929</xdr:rowOff>
    </xdr:from>
    <xdr:to>
      <xdr:col>19</xdr:col>
      <xdr:colOff>177800</xdr:colOff>
      <xdr:row>38</xdr:row>
      <xdr:rowOff>60586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05579"/>
          <a:ext cx="889000" cy="7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60586</xdr:rowOff>
    </xdr:from>
    <xdr:to>
      <xdr:col>15</xdr:col>
      <xdr:colOff>50800</xdr:colOff>
      <xdr:row>38</xdr:row>
      <xdr:rowOff>102292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75686"/>
          <a:ext cx="8890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102292</xdr:rowOff>
    </xdr:from>
    <xdr:to>
      <xdr:col>10</xdr:col>
      <xdr:colOff>114300</xdr:colOff>
      <xdr:row>38</xdr:row>
      <xdr:rowOff>156480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17392"/>
          <a:ext cx="889000" cy="5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100412</xdr:rowOff>
    </xdr:from>
    <xdr:to>
      <xdr:col>24</xdr:col>
      <xdr:colOff>114300</xdr:colOff>
      <xdr:row>38</xdr:row>
      <xdr:rowOff>30562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78839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2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111129</xdr:rowOff>
    </xdr:from>
    <xdr:to>
      <xdr:col>20</xdr:col>
      <xdr:colOff>38100</xdr:colOff>
      <xdr:row>38</xdr:row>
      <xdr:rowOff>41279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32406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4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9786</xdr:rowOff>
    </xdr:from>
    <xdr:to>
      <xdr:col>15</xdr:col>
      <xdr:colOff>101600</xdr:colOff>
      <xdr:row>38</xdr:row>
      <xdr:rowOff>111386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102513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1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51492</xdr:rowOff>
    </xdr:from>
    <xdr:to>
      <xdr:col>10</xdr:col>
      <xdr:colOff>165100</xdr:colOff>
      <xdr:row>38</xdr:row>
      <xdr:rowOff>153092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144219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5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105680</xdr:rowOff>
    </xdr:from>
    <xdr:to>
      <xdr:col>6</xdr:col>
      <xdr:colOff>38100</xdr:colOff>
      <xdr:row>39</xdr:row>
      <xdr:rowOff>35830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2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26957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1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71429</xdr:rowOff>
    </xdr:from>
    <xdr:to>
      <xdr:col>24</xdr:col>
      <xdr:colOff>63500</xdr:colOff>
      <xdr:row>58</xdr:row>
      <xdr:rowOff>87665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10015529"/>
          <a:ext cx="838200" cy="1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71429</xdr:rowOff>
    </xdr:from>
    <xdr:to>
      <xdr:col>19</xdr:col>
      <xdr:colOff>177800</xdr:colOff>
      <xdr:row>58</xdr:row>
      <xdr:rowOff>90527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15529"/>
          <a:ext cx="889000" cy="1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90527</xdr:rowOff>
    </xdr:from>
    <xdr:to>
      <xdr:col>15</xdr:col>
      <xdr:colOff>50800</xdr:colOff>
      <xdr:row>58</xdr:row>
      <xdr:rowOff>97719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34627"/>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83745</xdr:rowOff>
    </xdr:from>
    <xdr:to>
      <xdr:col>10</xdr:col>
      <xdr:colOff>114300</xdr:colOff>
      <xdr:row>58</xdr:row>
      <xdr:rowOff>97719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10027845"/>
          <a:ext cx="8890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36865</xdr:rowOff>
    </xdr:from>
    <xdr:to>
      <xdr:col>24</xdr:col>
      <xdr:colOff>114300</xdr:colOff>
      <xdr:row>58</xdr:row>
      <xdr:rowOff>138465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20629</xdr:rowOff>
    </xdr:from>
    <xdr:to>
      <xdr:col>20</xdr:col>
      <xdr:colOff>38100</xdr:colOff>
      <xdr:row>58</xdr:row>
      <xdr:rowOff>122229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138756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3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39727</xdr:rowOff>
    </xdr:from>
    <xdr:to>
      <xdr:col>15</xdr:col>
      <xdr:colOff>101600</xdr:colOff>
      <xdr:row>58</xdr:row>
      <xdr:rowOff>141327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132454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46919</xdr:rowOff>
    </xdr:from>
    <xdr:to>
      <xdr:col>10</xdr:col>
      <xdr:colOff>165100</xdr:colOff>
      <xdr:row>58</xdr:row>
      <xdr:rowOff>148519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139646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32945</xdr:rowOff>
    </xdr:from>
    <xdr:to>
      <xdr:col>6</xdr:col>
      <xdr:colOff>38100</xdr:colOff>
      <xdr:row>58</xdr:row>
      <xdr:rowOff>134545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125672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1006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152464</xdr:rowOff>
    </xdr:from>
    <xdr:to>
      <xdr:col>24</xdr:col>
      <xdr:colOff>63500</xdr:colOff>
      <xdr:row>79</xdr:row>
      <xdr:rowOff>1232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25564"/>
          <a:ext cx="838200" cy="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164236</xdr:rowOff>
    </xdr:from>
    <xdr:to>
      <xdr:col>19</xdr:col>
      <xdr:colOff>177800</xdr:colOff>
      <xdr:row>79</xdr:row>
      <xdr:rowOff>1232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37336"/>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164236</xdr:rowOff>
    </xdr:from>
    <xdr:to>
      <xdr:col>15</xdr:col>
      <xdr:colOff>50800</xdr:colOff>
      <xdr:row>78</xdr:row>
      <xdr:rowOff>164782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37336"/>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153797</xdr:rowOff>
    </xdr:from>
    <xdr:to>
      <xdr:col>10</xdr:col>
      <xdr:colOff>114300</xdr:colOff>
      <xdr:row>78</xdr:row>
      <xdr:rowOff>164782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26897"/>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101664</xdr:rowOff>
    </xdr:from>
    <xdr:to>
      <xdr:col>24</xdr:col>
      <xdr:colOff>114300</xdr:colOff>
      <xdr:row>79</xdr:row>
      <xdr:rowOff>31814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16591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121882</xdr:rowOff>
    </xdr:from>
    <xdr:to>
      <xdr:col>20</xdr:col>
      <xdr:colOff>38100</xdr:colOff>
      <xdr:row>79</xdr:row>
      <xdr:rowOff>52032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43159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113436</xdr:rowOff>
    </xdr:from>
    <xdr:to>
      <xdr:col>15</xdr:col>
      <xdr:colOff>101600</xdr:colOff>
      <xdr:row>79</xdr:row>
      <xdr:rowOff>43586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34713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7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113982</xdr:rowOff>
    </xdr:from>
    <xdr:to>
      <xdr:col>10</xdr:col>
      <xdr:colOff>165100</xdr:colOff>
      <xdr:row>79</xdr:row>
      <xdr:rowOff>44132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35259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102997</xdr:rowOff>
    </xdr:from>
    <xdr:to>
      <xdr:col>6</xdr:col>
      <xdr:colOff>38100</xdr:colOff>
      <xdr:row>79</xdr:row>
      <xdr:rowOff>33147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24274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6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127671</xdr:rowOff>
    </xdr:from>
    <xdr:to>
      <xdr:col>24</xdr:col>
      <xdr:colOff>63500</xdr:colOff>
      <xdr:row>97</xdr:row>
      <xdr:rowOff>105432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15421"/>
          <a:ext cx="838200" cy="3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94676</xdr:rowOff>
    </xdr:from>
    <xdr:to>
      <xdr:col>19</xdr:col>
      <xdr:colOff>177800</xdr:colOff>
      <xdr:row>97</xdr:row>
      <xdr:rowOff>105432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25326"/>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94676</xdr:rowOff>
    </xdr:from>
    <xdr:to>
      <xdr:col>15</xdr:col>
      <xdr:colOff>50800</xdr:colOff>
      <xdr:row>97</xdr:row>
      <xdr:rowOff>118277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25326"/>
          <a:ext cx="889000" cy="2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118277</xdr:rowOff>
    </xdr:from>
    <xdr:to>
      <xdr:col>10</xdr:col>
      <xdr:colOff>114300</xdr:colOff>
      <xdr:row>97</xdr:row>
      <xdr:rowOff>146700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48927"/>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76871</xdr:rowOff>
    </xdr:from>
    <xdr:to>
      <xdr:col>24</xdr:col>
      <xdr:colOff>114300</xdr:colOff>
      <xdr:row>96</xdr:row>
      <xdr:rowOff>7021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99748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1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54632</xdr:rowOff>
    </xdr:from>
    <xdr:to>
      <xdr:col>20</xdr:col>
      <xdr:colOff>38100</xdr:colOff>
      <xdr:row>97</xdr:row>
      <xdr:rowOff>156232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147359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43876</xdr:rowOff>
    </xdr:from>
    <xdr:to>
      <xdr:col>15</xdr:col>
      <xdr:colOff>101600</xdr:colOff>
      <xdr:row>97</xdr:row>
      <xdr:rowOff>145476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162003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4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67477</xdr:rowOff>
    </xdr:from>
    <xdr:to>
      <xdr:col>10</xdr:col>
      <xdr:colOff>165100</xdr:colOff>
      <xdr:row>97</xdr:row>
      <xdr:rowOff>169077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95900</xdr:rowOff>
    </xdr:from>
    <xdr:to>
      <xdr:col>6</xdr:col>
      <xdr:colOff>38100</xdr:colOff>
      <xdr:row>98</xdr:row>
      <xdr:rowOff>26050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17177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141057</xdr:rowOff>
    </xdr:from>
    <xdr:to>
      <xdr:col>55</xdr:col>
      <xdr:colOff>0</xdr:colOff>
      <xdr:row>37</xdr:row>
      <xdr:rowOff>32883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70357"/>
          <a:ext cx="838200" cy="40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141057</xdr:rowOff>
    </xdr:from>
    <xdr:to>
      <xdr:col>50</xdr:col>
      <xdr:colOff>114300</xdr:colOff>
      <xdr:row>37</xdr:row>
      <xdr:rowOff>127558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70357"/>
          <a:ext cx="889000" cy="5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127558</xdr:rowOff>
    </xdr:from>
    <xdr:to>
      <xdr:col>45</xdr:col>
      <xdr:colOff>177800</xdr:colOff>
      <xdr:row>38</xdr:row>
      <xdr:rowOff>32152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1208"/>
          <a:ext cx="889000" cy="7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151842</xdr:rowOff>
    </xdr:from>
    <xdr:to>
      <xdr:col>41</xdr:col>
      <xdr:colOff>50800</xdr:colOff>
      <xdr:row>38</xdr:row>
      <xdr:rowOff>32152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95492"/>
          <a:ext cx="889000" cy="5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153533</xdr:rowOff>
    </xdr:from>
    <xdr:to>
      <xdr:col>55</xdr:col>
      <xdr:colOff>50800</xdr:colOff>
      <xdr:row>37</xdr:row>
      <xdr:rowOff>83683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131960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0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90257</xdr:rowOff>
    </xdr:from>
    <xdr:to>
      <xdr:col>50</xdr:col>
      <xdr:colOff>165100</xdr:colOff>
      <xdr:row>35</xdr:row>
      <xdr:rowOff>20407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11534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1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76758</xdr:rowOff>
    </xdr:from>
    <xdr:to>
      <xdr:col>46</xdr:col>
      <xdr:colOff>38100</xdr:colOff>
      <xdr:row>38</xdr:row>
      <xdr:rowOff>6908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169484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152801</xdr:rowOff>
    </xdr:from>
    <xdr:to>
      <xdr:col>41</xdr:col>
      <xdr:colOff>101600</xdr:colOff>
      <xdr:row>38</xdr:row>
      <xdr:rowOff>82952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64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74079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101042</xdr:rowOff>
    </xdr:from>
    <xdr:to>
      <xdr:col>36</xdr:col>
      <xdr:colOff>165100</xdr:colOff>
      <xdr:row>38</xdr:row>
      <xdr:rowOff>31192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22320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74716</xdr:rowOff>
    </xdr:from>
    <xdr:to>
      <xdr:col>55</xdr:col>
      <xdr:colOff>0</xdr:colOff>
      <xdr:row>57</xdr:row>
      <xdr:rowOff>115259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47366"/>
          <a:ext cx="838200" cy="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115259</xdr:rowOff>
    </xdr:from>
    <xdr:to>
      <xdr:col>50</xdr:col>
      <xdr:colOff>114300</xdr:colOff>
      <xdr:row>58</xdr:row>
      <xdr:rowOff>44692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87909"/>
          <a:ext cx="889000" cy="10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38407</xdr:rowOff>
    </xdr:from>
    <xdr:to>
      <xdr:col>45</xdr:col>
      <xdr:colOff>177800</xdr:colOff>
      <xdr:row>58</xdr:row>
      <xdr:rowOff>44692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82507"/>
          <a:ext cx="8890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6826</xdr:rowOff>
    </xdr:from>
    <xdr:to>
      <xdr:col>41</xdr:col>
      <xdr:colOff>50800</xdr:colOff>
      <xdr:row>58</xdr:row>
      <xdr:rowOff>38407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50926"/>
          <a:ext cx="889000" cy="3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23916</xdr:rowOff>
    </xdr:from>
    <xdr:to>
      <xdr:col>55</xdr:col>
      <xdr:colOff>50800</xdr:colOff>
      <xdr:row>57</xdr:row>
      <xdr:rowOff>125516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46793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4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64459</xdr:rowOff>
    </xdr:from>
    <xdr:to>
      <xdr:col>50</xdr:col>
      <xdr:colOff>165100</xdr:colOff>
      <xdr:row>57</xdr:row>
      <xdr:rowOff>166059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11136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1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165342</xdr:rowOff>
    </xdr:from>
    <xdr:to>
      <xdr:col>46</xdr:col>
      <xdr:colOff>38100</xdr:colOff>
      <xdr:row>58</xdr:row>
      <xdr:rowOff>95492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86619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3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159057</xdr:rowOff>
    </xdr:from>
    <xdr:to>
      <xdr:col>41</xdr:col>
      <xdr:colOff>101600</xdr:colOff>
      <xdr:row>58</xdr:row>
      <xdr:rowOff>89207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80334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2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127476</xdr:rowOff>
    </xdr:from>
    <xdr:to>
      <xdr:col>36</xdr:col>
      <xdr:colOff>165100</xdr:colOff>
      <xdr:row>58</xdr:row>
      <xdr:rowOff>57626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48753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9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119472</xdr:rowOff>
    </xdr:from>
    <xdr:to>
      <xdr:col>55</xdr:col>
      <xdr:colOff>0</xdr:colOff>
      <xdr:row>78</xdr:row>
      <xdr:rowOff>131747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92572"/>
          <a:ext cx="8382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58551</xdr:rowOff>
    </xdr:from>
    <xdr:to>
      <xdr:col>50</xdr:col>
      <xdr:colOff>114300</xdr:colOff>
      <xdr:row>78</xdr:row>
      <xdr:rowOff>119472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31651"/>
          <a:ext cx="889000" cy="6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58551</xdr:rowOff>
    </xdr:from>
    <xdr:to>
      <xdr:col>45</xdr:col>
      <xdr:colOff>177800</xdr:colOff>
      <xdr:row>78</xdr:row>
      <xdr:rowOff>132916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31651"/>
          <a:ext cx="889000" cy="7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33122</xdr:rowOff>
    </xdr:from>
    <xdr:to>
      <xdr:col>41</xdr:col>
      <xdr:colOff>50800</xdr:colOff>
      <xdr:row>78</xdr:row>
      <xdr:rowOff>132916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06222"/>
          <a:ext cx="889000" cy="9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80947</xdr:rowOff>
    </xdr:from>
    <xdr:to>
      <xdr:col>55</xdr:col>
      <xdr:colOff>50800</xdr:colOff>
      <xdr:row>79</xdr:row>
      <xdr:rowOff>11097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68672</xdr:rowOff>
    </xdr:from>
    <xdr:to>
      <xdr:col>50</xdr:col>
      <xdr:colOff>165100</xdr:colOff>
      <xdr:row>78</xdr:row>
      <xdr:rowOff>170272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161399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3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7751</xdr:rowOff>
    </xdr:from>
    <xdr:to>
      <xdr:col>46</xdr:col>
      <xdr:colOff>38100</xdr:colOff>
      <xdr:row>78</xdr:row>
      <xdr:rowOff>109351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100478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82116</xdr:rowOff>
    </xdr:from>
    <xdr:to>
      <xdr:col>41</xdr:col>
      <xdr:colOff>101600</xdr:colOff>
      <xdr:row>79</xdr:row>
      <xdr:rowOff>12266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3393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4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153772</xdr:rowOff>
    </xdr:from>
    <xdr:to>
      <xdr:col>36</xdr:col>
      <xdr:colOff>165100</xdr:colOff>
      <xdr:row>78</xdr:row>
      <xdr:rowOff>83922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75049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65487</xdr:rowOff>
    </xdr:from>
    <xdr:to>
      <xdr:col>55</xdr:col>
      <xdr:colOff>0</xdr:colOff>
      <xdr:row>97</xdr:row>
      <xdr:rowOff>157663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524687"/>
          <a:ext cx="838200" cy="26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157663</xdr:rowOff>
    </xdr:from>
    <xdr:to>
      <xdr:col>50</xdr:col>
      <xdr:colOff>114300</xdr:colOff>
      <xdr:row>98</xdr:row>
      <xdr:rowOff>66325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88313"/>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5945</xdr:rowOff>
    </xdr:from>
    <xdr:to>
      <xdr:col>45</xdr:col>
      <xdr:colOff>177800</xdr:colOff>
      <xdr:row>98</xdr:row>
      <xdr:rowOff>66325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36595"/>
          <a:ext cx="889000" cy="2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5945</xdr:rowOff>
    </xdr:from>
    <xdr:to>
      <xdr:col>41</xdr:col>
      <xdr:colOff>50800</xdr:colOff>
      <xdr:row>97</xdr:row>
      <xdr:rowOff>36688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36595"/>
          <a:ext cx="889000" cy="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14687</xdr:rowOff>
    </xdr:from>
    <xdr:to>
      <xdr:col>55</xdr:col>
      <xdr:colOff>50800</xdr:colOff>
      <xdr:row>96</xdr:row>
      <xdr:rowOff>116287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37564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106863</xdr:rowOff>
    </xdr:from>
    <xdr:to>
      <xdr:col>50</xdr:col>
      <xdr:colOff>165100</xdr:colOff>
      <xdr:row>98</xdr:row>
      <xdr:rowOff>37013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28140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3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15525</xdr:rowOff>
    </xdr:from>
    <xdr:to>
      <xdr:col>46</xdr:col>
      <xdr:colOff>38100</xdr:colOff>
      <xdr:row>98</xdr:row>
      <xdr:rowOff>117125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108252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1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126595</xdr:rowOff>
    </xdr:from>
    <xdr:to>
      <xdr:col>41</xdr:col>
      <xdr:colOff>101600</xdr:colOff>
      <xdr:row>97</xdr:row>
      <xdr:rowOff>56745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73272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157338</xdr:rowOff>
    </xdr:from>
    <xdr:to>
      <xdr:col>36</xdr:col>
      <xdr:colOff>165100</xdr:colOff>
      <xdr:row>97</xdr:row>
      <xdr:rowOff>87488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104015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18835</xdr:rowOff>
    </xdr:from>
    <xdr:to>
      <xdr:col>85</xdr:col>
      <xdr:colOff>127000</xdr:colOff>
      <xdr:row>38</xdr:row>
      <xdr:rowOff>91283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33935"/>
          <a:ext cx="838200" cy="7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91283</xdr:rowOff>
    </xdr:from>
    <xdr:to>
      <xdr:col>81</xdr:col>
      <xdr:colOff>50800</xdr:colOff>
      <xdr:row>38</xdr:row>
      <xdr:rowOff>103302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06383"/>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103302</xdr:rowOff>
    </xdr:from>
    <xdr:to>
      <xdr:col>76</xdr:col>
      <xdr:colOff>114300</xdr:colOff>
      <xdr:row>38</xdr:row>
      <xdr:rowOff>136792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18402"/>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136792</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51892"/>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139485</xdr:rowOff>
    </xdr:from>
    <xdr:to>
      <xdr:col>85</xdr:col>
      <xdr:colOff>177800</xdr:colOff>
      <xdr:row>38</xdr:row>
      <xdr:rowOff>69635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98862</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27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40483</xdr:rowOff>
    </xdr:from>
    <xdr:to>
      <xdr:col>81</xdr:col>
      <xdr:colOff>101600</xdr:colOff>
      <xdr:row>38</xdr:row>
      <xdr:rowOff>142083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158609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3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52502</xdr:rowOff>
    </xdr:from>
    <xdr:to>
      <xdr:col>76</xdr:col>
      <xdr:colOff>165100</xdr:colOff>
      <xdr:row>38</xdr:row>
      <xdr:rowOff>154102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145229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85992</xdr:rowOff>
    </xdr:from>
    <xdr:to>
      <xdr:col>72</xdr:col>
      <xdr:colOff>38100</xdr:colOff>
      <xdr:row>39</xdr:row>
      <xdr:rowOff>16142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7269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69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79811</xdr:rowOff>
    </xdr:from>
    <xdr:to>
      <xdr:col>85</xdr:col>
      <xdr:colOff>127000</xdr:colOff>
      <xdr:row>77</xdr:row>
      <xdr:rowOff>90140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281461"/>
          <a:ext cx="8382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79811</xdr:rowOff>
    </xdr:from>
    <xdr:to>
      <xdr:col>81</xdr:col>
      <xdr:colOff>50800</xdr:colOff>
      <xdr:row>77</xdr:row>
      <xdr:rowOff>94679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81461"/>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94679</xdr:rowOff>
    </xdr:from>
    <xdr:to>
      <xdr:col>76</xdr:col>
      <xdr:colOff>114300</xdr:colOff>
      <xdr:row>77</xdr:row>
      <xdr:rowOff>100171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96329"/>
          <a:ext cx="8890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56014</xdr:rowOff>
    </xdr:from>
    <xdr:to>
      <xdr:col>71</xdr:col>
      <xdr:colOff>177800</xdr:colOff>
      <xdr:row>77</xdr:row>
      <xdr:rowOff>100171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57664"/>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39340</xdr:rowOff>
    </xdr:from>
    <xdr:to>
      <xdr:col>85</xdr:col>
      <xdr:colOff>177800</xdr:colOff>
      <xdr:row>77</xdr:row>
      <xdr:rowOff>140940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17767</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1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29011</xdr:rowOff>
    </xdr:from>
    <xdr:to>
      <xdr:col>81</xdr:col>
      <xdr:colOff>101600</xdr:colOff>
      <xdr:row>77</xdr:row>
      <xdr:rowOff>130611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121738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2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43879</xdr:rowOff>
    </xdr:from>
    <xdr:to>
      <xdr:col>76</xdr:col>
      <xdr:colOff>165100</xdr:colOff>
      <xdr:row>77</xdr:row>
      <xdr:rowOff>145479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136606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3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49371</xdr:rowOff>
    </xdr:from>
    <xdr:to>
      <xdr:col>72</xdr:col>
      <xdr:colOff>38100</xdr:colOff>
      <xdr:row>77</xdr:row>
      <xdr:rowOff>150971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142098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5214</xdr:rowOff>
    </xdr:from>
    <xdr:to>
      <xdr:col>67</xdr:col>
      <xdr:colOff>101600</xdr:colOff>
      <xdr:row>77</xdr:row>
      <xdr:rowOff>106814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97941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9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57400</xdr:rowOff>
    </xdr:from>
    <xdr:to>
      <xdr:col>85</xdr:col>
      <xdr:colOff>127000</xdr:colOff>
      <xdr:row>98</xdr:row>
      <xdr:rowOff>113447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59500"/>
          <a:ext cx="838200" cy="5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113447</xdr:rowOff>
    </xdr:from>
    <xdr:to>
      <xdr:col>81</xdr:col>
      <xdr:colOff>50800</xdr:colOff>
      <xdr:row>98</xdr:row>
      <xdr:rowOff>168249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15547"/>
          <a:ext cx="889000" cy="5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168249</xdr:rowOff>
    </xdr:from>
    <xdr:to>
      <xdr:col>76</xdr:col>
      <xdr:colOff>114300</xdr:colOff>
      <xdr:row>99</xdr:row>
      <xdr:rowOff>2012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70349"/>
          <a:ext cx="8890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110651</xdr:rowOff>
    </xdr:from>
    <xdr:to>
      <xdr:col>71</xdr:col>
      <xdr:colOff>177800</xdr:colOff>
      <xdr:row>99</xdr:row>
      <xdr:rowOff>2012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12751"/>
          <a:ext cx="889000" cy="6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6600</xdr:rowOff>
    </xdr:from>
    <xdr:to>
      <xdr:col>85</xdr:col>
      <xdr:colOff>177800</xdr:colOff>
      <xdr:row>98</xdr:row>
      <xdr:rowOff>108200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29477</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62647</xdr:rowOff>
    </xdr:from>
    <xdr:to>
      <xdr:col>81</xdr:col>
      <xdr:colOff>101600</xdr:colOff>
      <xdr:row>98</xdr:row>
      <xdr:rowOff>164247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9324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3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117449</xdr:rowOff>
    </xdr:from>
    <xdr:to>
      <xdr:col>76</xdr:col>
      <xdr:colOff>165100</xdr:colOff>
      <xdr:row>99</xdr:row>
      <xdr:rowOff>47599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38726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122662</xdr:rowOff>
    </xdr:from>
    <xdr:to>
      <xdr:col>72</xdr:col>
      <xdr:colOff>38100</xdr:colOff>
      <xdr:row>99</xdr:row>
      <xdr:rowOff>52812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43939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59851</xdr:rowOff>
    </xdr:from>
    <xdr:to>
      <xdr:col>67</xdr:col>
      <xdr:colOff>101600</xdr:colOff>
      <xdr:row>98</xdr:row>
      <xdr:rowOff>161451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52100</xdr:rowOff>
    </xdr:from>
    <xdr:to>
      <xdr:col>116</xdr:col>
      <xdr:colOff>63500</xdr:colOff>
      <xdr:row>36</xdr:row>
      <xdr:rowOff>64468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224300"/>
          <a:ext cx="8382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64468</xdr:rowOff>
    </xdr:from>
    <xdr:to>
      <xdr:col>111</xdr:col>
      <xdr:colOff>177800</xdr:colOff>
      <xdr:row>36</xdr:row>
      <xdr:rowOff>128270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236668"/>
          <a:ext cx="889000" cy="6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128270</xdr:rowOff>
    </xdr:from>
    <xdr:to>
      <xdr:col>107</xdr:col>
      <xdr:colOff>50800</xdr:colOff>
      <xdr:row>38</xdr:row>
      <xdr:rowOff>107741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300470"/>
          <a:ext cx="889000" cy="3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104701</xdr:rowOff>
    </xdr:from>
    <xdr:to>
      <xdr:col>102</xdr:col>
      <xdr:colOff>114300</xdr:colOff>
      <xdr:row>38</xdr:row>
      <xdr:rowOff>107741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19801"/>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1300</xdr:rowOff>
    </xdr:from>
    <xdr:to>
      <xdr:col>116</xdr:col>
      <xdr:colOff>114300</xdr:colOff>
      <xdr:row>36</xdr:row>
      <xdr:rowOff>102900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1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24177</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0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13668</xdr:rowOff>
    </xdr:from>
    <xdr:to>
      <xdr:col>112</xdr:col>
      <xdr:colOff>38100</xdr:colOff>
      <xdr:row>36</xdr:row>
      <xdr:rowOff>115268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1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131795</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596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77470</xdr:rowOff>
    </xdr:from>
    <xdr:to>
      <xdr:col>107</xdr:col>
      <xdr:colOff>101600</xdr:colOff>
      <xdr:row>37</xdr:row>
      <xdr:rowOff>7620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24147</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60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56941</xdr:rowOff>
    </xdr:from>
    <xdr:to>
      <xdr:col>102</xdr:col>
      <xdr:colOff>165100</xdr:colOff>
      <xdr:row>38</xdr:row>
      <xdr:rowOff>158541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149668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6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53901</xdr:rowOff>
    </xdr:from>
    <xdr:to>
      <xdr:col>98</xdr:col>
      <xdr:colOff>38100</xdr:colOff>
      <xdr:row>38</xdr:row>
      <xdr:rowOff>155501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146628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6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25743</xdr:rowOff>
    </xdr:from>
    <xdr:to>
      <xdr:col>116</xdr:col>
      <xdr:colOff>63500</xdr:colOff>
      <xdr:row>59</xdr:row>
      <xdr:rowOff>29210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41293"/>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29210</xdr:rowOff>
    </xdr:from>
    <xdr:to>
      <xdr:col>111</xdr:col>
      <xdr:colOff>177800</xdr:colOff>
      <xdr:row>59</xdr:row>
      <xdr:rowOff>29420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44760"/>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14656</xdr:rowOff>
    </xdr:from>
    <xdr:to>
      <xdr:col>107</xdr:col>
      <xdr:colOff>50800</xdr:colOff>
      <xdr:row>59</xdr:row>
      <xdr:rowOff>29420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30206"/>
          <a:ext cx="8890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6407</xdr:rowOff>
    </xdr:from>
    <xdr:to>
      <xdr:col>102</xdr:col>
      <xdr:colOff>114300</xdr:colOff>
      <xdr:row>59</xdr:row>
      <xdr:rowOff>14656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21957"/>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146393</xdr:rowOff>
    </xdr:from>
    <xdr:to>
      <xdr:col>116</xdr:col>
      <xdr:colOff>114300</xdr:colOff>
      <xdr:row>59</xdr:row>
      <xdr:rowOff>76543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149860</xdr:rowOff>
    </xdr:from>
    <xdr:to>
      <xdr:col>112</xdr:col>
      <xdr:colOff>38100</xdr:colOff>
      <xdr:row>59</xdr:row>
      <xdr:rowOff>80010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71137</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8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150070</xdr:rowOff>
    </xdr:from>
    <xdr:to>
      <xdr:col>107</xdr:col>
      <xdr:colOff>101600</xdr:colOff>
      <xdr:row>59</xdr:row>
      <xdr:rowOff>80220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71347</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8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135306</xdr:rowOff>
    </xdr:from>
    <xdr:to>
      <xdr:col>102</xdr:col>
      <xdr:colOff>165100</xdr:colOff>
      <xdr:row>59</xdr:row>
      <xdr:rowOff>65456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56583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7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127057</xdr:rowOff>
    </xdr:from>
    <xdr:to>
      <xdr:col>98</xdr:col>
      <xdr:colOff>38100</xdr:colOff>
      <xdr:row>59</xdr:row>
      <xdr:rowOff>57207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48334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6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69062</xdr:rowOff>
    </xdr:from>
    <xdr:to>
      <xdr:col>116</xdr:col>
      <xdr:colOff>63500</xdr:colOff>
      <xdr:row>78</xdr:row>
      <xdr:rowOff>86080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442162"/>
          <a:ext cx="8382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86080</xdr:rowOff>
    </xdr:from>
    <xdr:to>
      <xdr:col>111</xdr:col>
      <xdr:colOff>177800</xdr:colOff>
      <xdr:row>78</xdr:row>
      <xdr:rowOff>120244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459180"/>
          <a:ext cx="8890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59334</xdr:rowOff>
    </xdr:from>
    <xdr:to>
      <xdr:col>107</xdr:col>
      <xdr:colOff>50800</xdr:colOff>
      <xdr:row>78</xdr:row>
      <xdr:rowOff>120244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089534"/>
          <a:ext cx="889000" cy="40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59334</xdr:rowOff>
    </xdr:from>
    <xdr:to>
      <xdr:col>102</xdr:col>
      <xdr:colOff>114300</xdr:colOff>
      <xdr:row>76</xdr:row>
      <xdr:rowOff>66117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89534"/>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18262</xdr:rowOff>
    </xdr:from>
    <xdr:to>
      <xdr:col>116</xdr:col>
      <xdr:colOff>114300</xdr:colOff>
      <xdr:row>78</xdr:row>
      <xdr:rowOff>119862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168139</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36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35280</xdr:rowOff>
    </xdr:from>
    <xdr:to>
      <xdr:col>112</xdr:col>
      <xdr:colOff>38100</xdr:colOff>
      <xdr:row>78</xdr:row>
      <xdr:rowOff>136880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4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128007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50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69444</xdr:rowOff>
    </xdr:from>
    <xdr:to>
      <xdr:col>107</xdr:col>
      <xdr:colOff>101600</xdr:colOff>
      <xdr:row>78</xdr:row>
      <xdr:rowOff>171044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4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162171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5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8534</xdr:rowOff>
    </xdr:from>
    <xdr:to>
      <xdr:col>102</xdr:col>
      <xdr:colOff>165100</xdr:colOff>
      <xdr:row>76</xdr:row>
      <xdr:rowOff>110134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101261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3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15317</xdr:rowOff>
    </xdr:from>
    <xdr:to>
      <xdr:col>98</xdr:col>
      <xdr:colOff>38100</xdr:colOff>
      <xdr:row>76</xdr:row>
      <xdr:rowOff>116917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108044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義務的経費である人件費・公債費については、職員数の抑制や発行地方債を精査することにより類似団体に比べて低水準にて推移しているが、会計年度任用職員制度の導入等により上昇傾向である。</a:t>
          </a:r>
        </a:p>
        <a:p>
          <a:r>
            <a:rPr kumimoji="1" lang="ja-JP" altLang="en-US" sz="1300">
              <a:latin typeface="ＭＳ Ｐゴシック" panose="020B0600070205080204" pitchFamily="50" charset="-128"/>
              <a:ea typeface="ＭＳ Ｐゴシック" panose="020B0600070205080204" pitchFamily="50" charset="-128"/>
            </a:rPr>
            <a:t>扶助費については、高齢化等に伴い近年増加傾向にあり、平成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年度、令和元年度においては類似団体平均を上回った。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統合保育所用地造成および建設をはじめとした大型事業の実施により普通建設事業費が増加した。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令和２年７月豪雨の被害に対する災害復旧工事を実施したことにより、災害復旧事業費は全国平均・長野県平均・類似団体平均を上回っている。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令和元年度以降、下水道事業の法適化により、繰出金が減少し、出資金が増額している。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今後も事務の共同化・効率化を図り、限られた財源を有効活用できるよう努める。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6,107
6,052
66.61
5,265,777
4,826,463
228,537
2,788,918
2,237,089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78283</xdr:rowOff>
    </xdr:from>
    <xdr:to>
      <xdr:col>24</xdr:col>
      <xdr:colOff>63500</xdr:colOff>
      <xdr:row>36</xdr:row>
      <xdr:rowOff>146253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50483"/>
          <a:ext cx="8382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78283</xdr:rowOff>
    </xdr:from>
    <xdr:to>
      <xdr:col>19</xdr:col>
      <xdr:colOff>177800</xdr:colOff>
      <xdr:row>36</xdr:row>
      <xdr:rowOff>112420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50483"/>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112420</xdr:rowOff>
    </xdr:from>
    <xdr:to>
      <xdr:col>15</xdr:col>
      <xdr:colOff>50800</xdr:colOff>
      <xdr:row>36</xdr:row>
      <xdr:rowOff>126441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84620"/>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126441</xdr:rowOff>
    </xdr:from>
    <xdr:to>
      <xdr:col>10</xdr:col>
      <xdr:colOff>114300</xdr:colOff>
      <xdr:row>36</xdr:row>
      <xdr:rowOff>148234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98641"/>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95453</xdr:rowOff>
    </xdr:from>
    <xdr:to>
      <xdr:col>24</xdr:col>
      <xdr:colOff>114300</xdr:colOff>
      <xdr:row>37</xdr:row>
      <xdr:rowOff>25603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73880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27483</xdr:rowOff>
    </xdr:from>
    <xdr:to>
      <xdr:col>20</xdr:col>
      <xdr:colOff>38100</xdr:colOff>
      <xdr:row>36</xdr:row>
      <xdr:rowOff>129083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120210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61620</xdr:rowOff>
    </xdr:from>
    <xdr:to>
      <xdr:col>15</xdr:col>
      <xdr:colOff>101600</xdr:colOff>
      <xdr:row>36</xdr:row>
      <xdr:rowOff>163220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154347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75641</xdr:rowOff>
    </xdr:from>
    <xdr:to>
      <xdr:col>10</xdr:col>
      <xdr:colOff>165100</xdr:colOff>
      <xdr:row>37</xdr:row>
      <xdr:rowOff>5791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168368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97434</xdr:rowOff>
    </xdr:from>
    <xdr:to>
      <xdr:col>6</xdr:col>
      <xdr:colOff>38100</xdr:colOff>
      <xdr:row>37</xdr:row>
      <xdr:rowOff>27584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6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18711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20748</xdr:rowOff>
    </xdr:from>
    <xdr:to>
      <xdr:col>24</xdr:col>
      <xdr:colOff>63500</xdr:colOff>
      <xdr:row>58</xdr:row>
      <xdr:rowOff>83981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64848"/>
          <a:ext cx="838200" cy="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20748</xdr:rowOff>
    </xdr:from>
    <xdr:to>
      <xdr:col>19</xdr:col>
      <xdr:colOff>177800</xdr:colOff>
      <xdr:row>58</xdr:row>
      <xdr:rowOff>120131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4848"/>
          <a:ext cx="889000" cy="9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120131</xdr:rowOff>
    </xdr:from>
    <xdr:to>
      <xdr:col>15</xdr:col>
      <xdr:colOff>50800</xdr:colOff>
      <xdr:row>58</xdr:row>
      <xdr:rowOff>133162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64231"/>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98996</xdr:rowOff>
    </xdr:from>
    <xdr:to>
      <xdr:col>10</xdr:col>
      <xdr:colOff>114300</xdr:colOff>
      <xdr:row>58</xdr:row>
      <xdr:rowOff>133162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43096"/>
          <a:ext cx="889000" cy="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33181</xdr:rowOff>
    </xdr:from>
    <xdr:to>
      <xdr:col>24</xdr:col>
      <xdr:colOff>114300</xdr:colOff>
      <xdr:row>58</xdr:row>
      <xdr:rowOff>134781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141398</xdr:rowOff>
    </xdr:from>
    <xdr:to>
      <xdr:col>20</xdr:col>
      <xdr:colOff>38100</xdr:colOff>
      <xdr:row>58</xdr:row>
      <xdr:rowOff>71548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62675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0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69331</xdr:rowOff>
    </xdr:from>
    <xdr:to>
      <xdr:col>15</xdr:col>
      <xdr:colOff>101600</xdr:colOff>
      <xdr:row>58</xdr:row>
      <xdr:rowOff>170931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162058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0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82362</xdr:rowOff>
    </xdr:from>
    <xdr:to>
      <xdr:col>10</xdr:col>
      <xdr:colOff>165100</xdr:colOff>
      <xdr:row>59</xdr:row>
      <xdr:rowOff>12512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3639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1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48196</xdr:rowOff>
    </xdr:from>
    <xdr:to>
      <xdr:col>6</xdr:col>
      <xdr:colOff>38100</xdr:colOff>
      <xdr:row>58</xdr:row>
      <xdr:rowOff>149796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166323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6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68590</xdr:rowOff>
    </xdr:from>
    <xdr:to>
      <xdr:col>24</xdr:col>
      <xdr:colOff>63500</xdr:colOff>
      <xdr:row>76</xdr:row>
      <xdr:rowOff>131310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412990"/>
          <a:ext cx="838200" cy="7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131310</xdr:rowOff>
    </xdr:from>
    <xdr:to>
      <xdr:col>19</xdr:col>
      <xdr:colOff>177800</xdr:colOff>
      <xdr:row>77</xdr:row>
      <xdr:rowOff>86345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61510"/>
          <a:ext cx="889000" cy="1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86345</xdr:rowOff>
    </xdr:from>
    <xdr:to>
      <xdr:col>15</xdr:col>
      <xdr:colOff>50800</xdr:colOff>
      <xdr:row>77</xdr:row>
      <xdr:rowOff>117480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7995"/>
          <a:ext cx="8890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117480</xdr:rowOff>
    </xdr:from>
    <xdr:to>
      <xdr:col>10</xdr:col>
      <xdr:colOff>114300</xdr:colOff>
      <xdr:row>77</xdr:row>
      <xdr:rowOff>127164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9130"/>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17790</xdr:rowOff>
    </xdr:from>
    <xdr:to>
      <xdr:col>24</xdr:col>
      <xdr:colOff>114300</xdr:colOff>
      <xdr:row>72</xdr:row>
      <xdr:rowOff>119390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3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40667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21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80510</xdr:rowOff>
    </xdr:from>
    <xdr:to>
      <xdr:col>20</xdr:col>
      <xdr:colOff>38100</xdr:colOff>
      <xdr:row>77</xdr:row>
      <xdr:rowOff>10660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0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35545</xdr:rowOff>
    </xdr:from>
    <xdr:to>
      <xdr:col>15</xdr:col>
      <xdr:colOff>101600</xdr:colOff>
      <xdr:row>77</xdr:row>
      <xdr:rowOff>137145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128272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2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66680</xdr:rowOff>
    </xdr:from>
    <xdr:to>
      <xdr:col>10</xdr:col>
      <xdr:colOff>165100</xdr:colOff>
      <xdr:row>77</xdr:row>
      <xdr:rowOff>168280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159407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76364</xdr:rowOff>
    </xdr:from>
    <xdr:to>
      <xdr:col>6</xdr:col>
      <xdr:colOff>38100</xdr:colOff>
      <xdr:row>78</xdr:row>
      <xdr:rowOff>6514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169091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139684</xdr:rowOff>
    </xdr:from>
    <xdr:to>
      <xdr:col>24</xdr:col>
      <xdr:colOff>63500</xdr:colOff>
      <xdr:row>98</xdr:row>
      <xdr:rowOff>9832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70334"/>
          <a:ext cx="838200" cy="4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9832</xdr:rowOff>
    </xdr:from>
    <xdr:to>
      <xdr:col>19</xdr:col>
      <xdr:colOff>177800</xdr:colOff>
      <xdr:row>98</xdr:row>
      <xdr:rowOff>26885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11932"/>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26885</xdr:rowOff>
    </xdr:from>
    <xdr:to>
      <xdr:col>15</xdr:col>
      <xdr:colOff>50800</xdr:colOff>
      <xdr:row>98</xdr:row>
      <xdr:rowOff>38491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28985"/>
          <a:ext cx="889000" cy="1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18648</xdr:rowOff>
    </xdr:from>
    <xdr:to>
      <xdr:col>10</xdr:col>
      <xdr:colOff>114300</xdr:colOff>
      <xdr:row>98</xdr:row>
      <xdr:rowOff>38491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20748"/>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88884</xdr:rowOff>
    </xdr:from>
    <xdr:to>
      <xdr:col>24</xdr:col>
      <xdr:colOff>114300</xdr:colOff>
      <xdr:row>98</xdr:row>
      <xdr:rowOff>19034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3811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130482</xdr:rowOff>
    </xdr:from>
    <xdr:to>
      <xdr:col>20</xdr:col>
      <xdr:colOff>38100</xdr:colOff>
      <xdr:row>98</xdr:row>
      <xdr:rowOff>60632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51759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147535</xdr:rowOff>
    </xdr:from>
    <xdr:to>
      <xdr:col>15</xdr:col>
      <xdr:colOff>101600</xdr:colOff>
      <xdr:row>98</xdr:row>
      <xdr:rowOff>77685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68812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7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159141</xdr:rowOff>
    </xdr:from>
    <xdr:to>
      <xdr:col>10</xdr:col>
      <xdr:colOff>165100</xdr:colOff>
      <xdr:row>98</xdr:row>
      <xdr:rowOff>89291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80418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139298</xdr:rowOff>
    </xdr:from>
    <xdr:to>
      <xdr:col>6</xdr:col>
      <xdr:colOff>38100</xdr:colOff>
      <xdr:row>98</xdr:row>
      <xdr:rowOff>69448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6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60575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6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166049</xdr:rowOff>
    </xdr:from>
    <xdr:to>
      <xdr:col>55</xdr:col>
      <xdr:colOff>0</xdr:colOff>
      <xdr:row>58</xdr:row>
      <xdr:rowOff>23004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38699"/>
          <a:ext cx="838200" cy="2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3578</xdr:rowOff>
    </xdr:from>
    <xdr:to>
      <xdr:col>50</xdr:col>
      <xdr:colOff>114300</xdr:colOff>
      <xdr:row>58</xdr:row>
      <xdr:rowOff>23004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47678"/>
          <a:ext cx="889000" cy="1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3578</xdr:rowOff>
    </xdr:from>
    <xdr:to>
      <xdr:col>45</xdr:col>
      <xdr:colOff>177800</xdr:colOff>
      <xdr:row>58</xdr:row>
      <xdr:rowOff>49933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47678"/>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44117</xdr:rowOff>
    </xdr:from>
    <xdr:to>
      <xdr:col>41</xdr:col>
      <xdr:colOff>50800</xdr:colOff>
      <xdr:row>58</xdr:row>
      <xdr:rowOff>49933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88217"/>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115249</xdr:rowOff>
    </xdr:from>
    <xdr:to>
      <xdr:col>55</xdr:col>
      <xdr:colOff>50800</xdr:colOff>
      <xdr:row>58</xdr:row>
      <xdr:rowOff>45399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30176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143654</xdr:rowOff>
    </xdr:from>
    <xdr:to>
      <xdr:col>50</xdr:col>
      <xdr:colOff>165100</xdr:colOff>
      <xdr:row>58</xdr:row>
      <xdr:rowOff>73804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1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64931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0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124228</xdr:rowOff>
    </xdr:from>
    <xdr:to>
      <xdr:col>46</xdr:col>
      <xdr:colOff>38100</xdr:colOff>
      <xdr:row>58</xdr:row>
      <xdr:rowOff>54378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9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45505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8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170583</xdr:rowOff>
    </xdr:from>
    <xdr:to>
      <xdr:col>41</xdr:col>
      <xdr:colOff>101600</xdr:colOff>
      <xdr:row>58</xdr:row>
      <xdr:rowOff>100733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91860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164767</xdr:rowOff>
    </xdr:from>
    <xdr:to>
      <xdr:col>36</xdr:col>
      <xdr:colOff>165100</xdr:colOff>
      <xdr:row>58</xdr:row>
      <xdr:rowOff>94917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86044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146718</xdr:rowOff>
    </xdr:from>
    <xdr:to>
      <xdr:col>55</xdr:col>
      <xdr:colOff>0</xdr:colOff>
      <xdr:row>78</xdr:row>
      <xdr:rowOff>19960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48368"/>
          <a:ext cx="8382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146718</xdr:rowOff>
    </xdr:from>
    <xdr:to>
      <xdr:col>50</xdr:col>
      <xdr:colOff>114300</xdr:colOff>
      <xdr:row>79</xdr:row>
      <xdr:rowOff>8987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48368"/>
          <a:ext cx="889000" cy="20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1107</xdr:rowOff>
    </xdr:from>
    <xdr:to>
      <xdr:col>45</xdr:col>
      <xdr:colOff>177800</xdr:colOff>
      <xdr:row>79</xdr:row>
      <xdr:rowOff>8987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45657"/>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110973</xdr:rowOff>
    </xdr:from>
    <xdr:to>
      <xdr:col>41</xdr:col>
      <xdr:colOff>50800</xdr:colOff>
      <xdr:row>79</xdr:row>
      <xdr:rowOff>1107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84073"/>
          <a:ext cx="889000" cy="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140610</xdr:rowOff>
    </xdr:from>
    <xdr:to>
      <xdr:col>55</xdr:col>
      <xdr:colOff>50800</xdr:colOff>
      <xdr:row>78</xdr:row>
      <xdr:rowOff>70760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119037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95918</xdr:rowOff>
    </xdr:from>
    <xdr:to>
      <xdr:col>50</xdr:col>
      <xdr:colOff>165100</xdr:colOff>
      <xdr:row>78</xdr:row>
      <xdr:rowOff>26068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42595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7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129637</xdr:rowOff>
    </xdr:from>
    <xdr:to>
      <xdr:col>46</xdr:col>
      <xdr:colOff>38100</xdr:colOff>
      <xdr:row>79</xdr:row>
      <xdr:rowOff>59787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50914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9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121757</xdr:rowOff>
    </xdr:from>
    <xdr:to>
      <xdr:col>41</xdr:col>
      <xdr:colOff>101600</xdr:colOff>
      <xdr:row>79</xdr:row>
      <xdr:rowOff>51907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43034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60173</xdr:rowOff>
    </xdr:from>
    <xdr:to>
      <xdr:col>36</xdr:col>
      <xdr:colOff>165100</xdr:colOff>
      <xdr:row>78</xdr:row>
      <xdr:rowOff>161773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152900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167923</xdr:rowOff>
    </xdr:from>
    <xdr:to>
      <xdr:col>55</xdr:col>
      <xdr:colOff>0</xdr:colOff>
      <xdr:row>97</xdr:row>
      <xdr:rowOff>51591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27123"/>
          <a:ext cx="8382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167923</xdr:rowOff>
    </xdr:from>
    <xdr:to>
      <xdr:col>50</xdr:col>
      <xdr:colOff>114300</xdr:colOff>
      <xdr:row>97</xdr:row>
      <xdr:rowOff>95980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27123"/>
          <a:ext cx="889000" cy="9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94586</xdr:rowOff>
    </xdr:from>
    <xdr:to>
      <xdr:col>45</xdr:col>
      <xdr:colOff>177800</xdr:colOff>
      <xdr:row>97</xdr:row>
      <xdr:rowOff>95980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25236"/>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94586</xdr:rowOff>
    </xdr:from>
    <xdr:to>
      <xdr:col>41</xdr:col>
      <xdr:colOff>50800</xdr:colOff>
      <xdr:row>97</xdr:row>
      <xdr:rowOff>98200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25236"/>
          <a:ext cx="8890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791</xdr:rowOff>
    </xdr:from>
    <xdr:to>
      <xdr:col>55</xdr:col>
      <xdr:colOff>50800</xdr:colOff>
      <xdr:row>97</xdr:row>
      <xdr:rowOff>102391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3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23668</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8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117123</xdr:rowOff>
    </xdr:from>
    <xdr:to>
      <xdr:col>50</xdr:col>
      <xdr:colOff>165100</xdr:colOff>
      <xdr:row>97</xdr:row>
      <xdr:rowOff>47273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63800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35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45180</xdr:rowOff>
    </xdr:from>
    <xdr:to>
      <xdr:col>46</xdr:col>
      <xdr:colOff>38100</xdr:colOff>
      <xdr:row>97</xdr:row>
      <xdr:rowOff>146780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163307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43786</xdr:rowOff>
    </xdr:from>
    <xdr:to>
      <xdr:col>41</xdr:col>
      <xdr:colOff>101600</xdr:colOff>
      <xdr:row>97</xdr:row>
      <xdr:rowOff>145386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136513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47400</xdr:rowOff>
    </xdr:from>
    <xdr:to>
      <xdr:col>36</xdr:col>
      <xdr:colOff>165100</xdr:colOff>
      <xdr:row>97</xdr:row>
      <xdr:rowOff>149000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165527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66586</xdr:rowOff>
    </xdr:from>
    <xdr:to>
      <xdr:col>85</xdr:col>
      <xdr:colOff>127000</xdr:colOff>
      <xdr:row>38</xdr:row>
      <xdr:rowOff>161607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81686"/>
          <a:ext cx="8382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66586</xdr:rowOff>
    </xdr:from>
    <xdr:to>
      <xdr:col>81</xdr:col>
      <xdr:colOff>50800</xdr:colOff>
      <xdr:row>38</xdr:row>
      <xdr:rowOff>156178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81686"/>
          <a:ext cx="889000" cy="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130308</xdr:rowOff>
    </xdr:from>
    <xdr:to>
      <xdr:col>76</xdr:col>
      <xdr:colOff>114300</xdr:colOff>
      <xdr:row>38</xdr:row>
      <xdr:rowOff>156178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645408"/>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82303</xdr:rowOff>
    </xdr:from>
    <xdr:to>
      <xdr:col>71</xdr:col>
      <xdr:colOff>177800</xdr:colOff>
      <xdr:row>38</xdr:row>
      <xdr:rowOff>130308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59740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110807</xdr:rowOff>
    </xdr:from>
    <xdr:to>
      <xdr:col>85</xdr:col>
      <xdr:colOff>177800</xdr:colOff>
      <xdr:row>39</xdr:row>
      <xdr:rowOff>40957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25734</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4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15786</xdr:rowOff>
    </xdr:from>
    <xdr:to>
      <xdr:col>81</xdr:col>
      <xdr:colOff>101600</xdr:colOff>
      <xdr:row>38</xdr:row>
      <xdr:rowOff>117386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108513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105378</xdr:rowOff>
    </xdr:from>
    <xdr:to>
      <xdr:col>76</xdr:col>
      <xdr:colOff>165100</xdr:colOff>
      <xdr:row>39</xdr:row>
      <xdr:rowOff>35528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26655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71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79508</xdr:rowOff>
    </xdr:from>
    <xdr:to>
      <xdr:col>72</xdr:col>
      <xdr:colOff>38100</xdr:colOff>
      <xdr:row>39</xdr:row>
      <xdr:rowOff>9658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785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31503</xdr:rowOff>
    </xdr:from>
    <xdr:to>
      <xdr:col>67</xdr:col>
      <xdr:colOff>101600</xdr:colOff>
      <xdr:row>38</xdr:row>
      <xdr:rowOff>133103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124230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159186</xdr:rowOff>
    </xdr:from>
    <xdr:to>
      <xdr:col>85</xdr:col>
      <xdr:colOff>127000</xdr:colOff>
      <xdr:row>57</xdr:row>
      <xdr:rowOff>66393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60386"/>
          <a:ext cx="838200" cy="7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159186</xdr:rowOff>
    </xdr:from>
    <xdr:to>
      <xdr:col>81</xdr:col>
      <xdr:colOff>50800</xdr:colOff>
      <xdr:row>57</xdr:row>
      <xdr:rowOff>36455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60386"/>
          <a:ext cx="889000" cy="4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131973</xdr:rowOff>
    </xdr:from>
    <xdr:to>
      <xdr:col>76</xdr:col>
      <xdr:colOff>114300</xdr:colOff>
      <xdr:row>57</xdr:row>
      <xdr:rowOff>36455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733173"/>
          <a:ext cx="889000" cy="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85426</xdr:rowOff>
    </xdr:from>
    <xdr:to>
      <xdr:col>71</xdr:col>
      <xdr:colOff>177800</xdr:colOff>
      <xdr:row>56</xdr:row>
      <xdr:rowOff>131973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686626"/>
          <a:ext cx="889000" cy="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15593</xdr:rowOff>
    </xdr:from>
    <xdr:to>
      <xdr:col>85</xdr:col>
      <xdr:colOff>177800</xdr:colOff>
      <xdr:row>57</xdr:row>
      <xdr:rowOff>117193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8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101970</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0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108386</xdr:rowOff>
    </xdr:from>
    <xdr:to>
      <xdr:col>81</xdr:col>
      <xdr:colOff>101600</xdr:colOff>
      <xdr:row>57</xdr:row>
      <xdr:rowOff>38536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0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29663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0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157105</xdr:rowOff>
    </xdr:from>
    <xdr:to>
      <xdr:col>76</xdr:col>
      <xdr:colOff>165100</xdr:colOff>
      <xdr:row>57</xdr:row>
      <xdr:rowOff>87255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5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78382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5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81173</xdr:rowOff>
    </xdr:from>
    <xdr:to>
      <xdr:col>72</xdr:col>
      <xdr:colOff>38100</xdr:colOff>
      <xdr:row>57</xdr:row>
      <xdr:rowOff>11323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27850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34626</xdr:rowOff>
    </xdr:from>
    <xdr:to>
      <xdr:col>67</xdr:col>
      <xdr:colOff>101600</xdr:colOff>
      <xdr:row>56</xdr:row>
      <xdr:rowOff>136226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152753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1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18835</xdr:rowOff>
    </xdr:from>
    <xdr:to>
      <xdr:col>85</xdr:col>
      <xdr:colOff>127000</xdr:colOff>
      <xdr:row>78</xdr:row>
      <xdr:rowOff>91283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391935"/>
          <a:ext cx="838200" cy="7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91283</xdr:rowOff>
    </xdr:from>
    <xdr:to>
      <xdr:col>81</xdr:col>
      <xdr:colOff>50800</xdr:colOff>
      <xdr:row>78</xdr:row>
      <xdr:rowOff>103302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64383"/>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103302</xdr:rowOff>
    </xdr:from>
    <xdr:to>
      <xdr:col>76</xdr:col>
      <xdr:colOff>114300</xdr:colOff>
      <xdr:row>78</xdr:row>
      <xdr:rowOff>136792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76402"/>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136792</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509892"/>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139485</xdr:rowOff>
    </xdr:from>
    <xdr:to>
      <xdr:col>85</xdr:col>
      <xdr:colOff>177800</xdr:colOff>
      <xdr:row>78</xdr:row>
      <xdr:rowOff>69635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98862</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40483</xdr:rowOff>
    </xdr:from>
    <xdr:to>
      <xdr:col>81</xdr:col>
      <xdr:colOff>101600</xdr:colOff>
      <xdr:row>78</xdr:row>
      <xdr:rowOff>142083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158610</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52502</xdr:rowOff>
    </xdr:from>
    <xdr:to>
      <xdr:col>76</xdr:col>
      <xdr:colOff>165100</xdr:colOff>
      <xdr:row>78</xdr:row>
      <xdr:rowOff>154102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145229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85992</xdr:rowOff>
    </xdr:from>
    <xdr:to>
      <xdr:col>72</xdr:col>
      <xdr:colOff>38100</xdr:colOff>
      <xdr:row>79</xdr:row>
      <xdr:rowOff>16142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7269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51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79811</xdr:rowOff>
    </xdr:from>
    <xdr:to>
      <xdr:col>85</xdr:col>
      <xdr:colOff>127000</xdr:colOff>
      <xdr:row>97</xdr:row>
      <xdr:rowOff>90140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710461"/>
          <a:ext cx="8382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79811</xdr:rowOff>
    </xdr:from>
    <xdr:to>
      <xdr:col>81</xdr:col>
      <xdr:colOff>50800</xdr:colOff>
      <xdr:row>97</xdr:row>
      <xdr:rowOff>94679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10461"/>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94679</xdr:rowOff>
    </xdr:from>
    <xdr:to>
      <xdr:col>76</xdr:col>
      <xdr:colOff>114300</xdr:colOff>
      <xdr:row>97</xdr:row>
      <xdr:rowOff>100171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725329"/>
          <a:ext cx="8890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56014</xdr:rowOff>
    </xdr:from>
    <xdr:to>
      <xdr:col>71</xdr:col>
      <xdr:colOff>177800</xdr:colOff>
      <xdr:row>97</xdr:row>
      <xdr:rowOff>100171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86664"/>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39340</xdr:rowOff>
    </xdr:from>
    <xdr:to>
      <xdr:col>85</xdr:col>
      <xdr:colOff>177800</xdr:colOff>
      <xdr:row>97</xdr:row>
      <xdr:rowOff>140940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17767</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29011</xdr:rowOff>
    </xdr:from>
    <xdr:to>
      <xdr:col>81</xdr:col>
      <xdr:colOff>101600</xdr:colOff>
      <xdr:row>97</xdr:row>
      <xdr:rowOff>130611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121738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5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43879</xdr:rowOff>
    </xdr:from>
    <xdr:to>
      <xdr:col>76</xdr:col>
      <xdr:colOff>165100</xdr:colOff>
      <xdr:row>97</xdr:row>
      <xdr:rowOff>145479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136606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49371</xdr:rowOff>
    </xdr:from>
    <xdr:to>
      <xdr:col>72</xdr:col>
      <xdr:colOff>38100</xdr:colOff>
      <xdr:row>97</xdr:row>
      <xdr:rowOff>150971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142098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5214</xdr:rowOff>
    </xdr:from>
    <xdr:to>
      <xdr:col>67</xdr:col>
      <xdr:colOff>101600</xdr:colOff>
      <xdr:row>97</xdr:row>
      <xdr:rowOff>106814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97941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41916</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042666"/>
          <a:ext cx="838200" cy="49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41916</xdr:rowOff>
    </xdr:from>
    <xdr:to>
      <xdr:col>111</xdr:col>
      <xdr:colOff>177800</xdr:colOff>
      <xdr:row>38</xdr:row>
      <xdr:rowOff>23571</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0434300" y="6042666"/>
          <a:ext cx="889000" cy="49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46296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56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23571</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19545300" y="65386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162566</xdr:rowOff>
    </xdr:from>
    <xdr:to>
      <xdr:col>112</xdr:col>
      <xdr:colOff>38100</xdr:colOff>
      <xdr:row>35</xdr:row>
      <xdr:rowOff>92716</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59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109243</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8" y="576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144221</xdr:rowOff>
    </xdr:from>
    <xdr:to>
      <xdr:col>107</xdr:col>
      <xdr:colOff>101600</xdr:colOff>
      <xdr:row>38</xdr:row>
      <xdr:rowOff>74371</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65498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580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類似団体に比べ多くの項目でコストをかけずに事業実施ができている。</a:t>
          </a:r>
        </a:p>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年度借入れの辺地対策事業債や学校教育施設等整備事業債の元金償還が始まったが、平成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年借入れのクラインガルテン整備等に係る辺地対策事業債の元利償還が終了したことにより全体としては減少した。</a:t>
          </a:r>
        </a:p>
        <a:p>
          <a:r>
            <a:rPr kumimoji="1" lang="ja-JP" altLang="en-US" sz="1300">
              <a:latin typeface="ＭＳ Ｐゴシック" panose="020B0600070205080204" pitchFamily="50" charset="-128"/>
              <a:ea typeface="ＭＳ Ｐゴシック" panose="020B0600070205080204" pitchFamily="50" charset="-128"/>
            </a:rPr>
            <a:t>民生費が急激に増加したのは、統合保育所建設に係る用地造成等を実施したことによるものであり、令和４年度も引き続き建設工事を実施するため、民生費は上昇することが予想される。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災害復旧事業費が増加したのは、令和２年７月豪雨の被害に対する災害復旧工事の実施によるものである。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実質収支額は黒字が続き、財政運営は良好といえる。</a:t>
          </a:r>
        </a:p>
        <a:p>
          <a:r>
            <a:rPr kumimoji="1" lang="ja-JP" altLang="en-US" sz="1400">
              <a:latin typeface="ＭＳ ゴシック" pitchFamily="49" charset="-128"/>
              <a:ea typeface="ＭＳ ゴシック" pitchFamily="49" charset="-128"/>
            </a:rPr>
            <a:t>行政運営は黒字となればいいというものではないため、事務事業評価を行い限られた財源でいかに住民福祉向上を図るかという観点のもと、財政運営を行う必要がある。</a:t>
          </a:r>
        </a:p>
        <a:p>
          <a:r>
            <a:rPr kumimoji="1" lang="ja-JP" altLang="en-US" sz="1400">
              <a:latin typeface="ＭＳ ゴシック" pitchFamily="49" charset="-128"/>
              <a:ea typeface="ＭＳ ゴシック" pitchFamily="49" charset="-128"/>
            </a:rPr>
            <a:t>財政調整基金については、安定的な財政運営を行うため、今後も一定規模の基金を維持していく必要がある。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過去５年間、全会計において赤字額が出ておらず、良好な財政運営ができている。一般会計から各会計への繰入額も繰入基準に沿ったものとなっている。</a:t>
          </a:r>
        </a:p>
        <a:p>
          <a:r>
            <a:rPr kumimoji="1" lang="ja-JP" altLang="en-US" sz="1400">
              <a:latin typeface="ＭＳ ゴシック" pitchFamily="49" charset="-128"/>
              <a:ea typeface="ＭＳ ゴシック" pitchFamily="49" charset="-128"/>
            </a:rPr>
            <a:t>特別会計においては、保険者数や給付費の動向に注視しながら、必要に応じて保険料の見直し等を検討するなど、今後も計画的な運営に努める。</a:t>
          </a:r>
        </a:p>
        <a:p>
          <a:r>
            <a:rPr kumimoji="1" lang="ja-JP" altLang="en-US" sz="1400">
              <a:latin typeface="ＭＳ ゴシック" pitchFamily="49" charset="-128"/>
              <a:ea typeface="ＭＳ ゴシック" pitchFamily="49" charset="-128"/>
            </a:rPr>
            <a:t>企業会計においては、施設老朽化やリニア関連整備等による建設改良事業が進められている。人口減少に伴い、上下水道料の見直しも検討していく必要がある。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5265777</v>
      </c>
      <c r="BO4" s="404"/>
      <c r="BP4" s="404"/>
      <c r="BQ4" s="404"/>
      <c r="BR4" s="404"/>
      <c r="BS4" s="404"/>
      <c r="BT4" s="404"/>
      <c r="BU4" s="405"/>
      <c r="BV4" s="403">
        <v>5458170</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8.1999999999999993</v>
      </c>
      <c r="CU4" s="410"/>
      <c r="CV4" s="410"/>
      <c r="CW4" s="410"/>
      <c r="CX4" s="410"/>
      <c r="CY4" s="410"/>
      <c r="CZ4" s="410"/>
      <c r="DA4" s="411"/>
      <c r="DB4" s="409">
        <v>8.4</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4826463</v>
      </c>
      <c r="BO5" s="441"/>
      <c r="BP5" s="441"/>
      <c r="BQ5" s="441"/>
      <c r="BR5" s="441"/>
      <c r="BS5" s="441"/>
      <c r="BT5" s="441"/>
      <c r="BU5" s="442"/>
      <c r="BV5" s="440">
        <v>5067160</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73.2</v>
      </c>
      <c r="CU5" s="438"/>
      <c r="CV5" s="438"/>
      <c r="CW5" s="438"/>
      <c r="CX5" s="438"/>
      <c r="CY5" s="438"/>
      <c r="CZ5" s="438"/>
      <c r="DA5" s="439"/>
      <c r="DB5" s="437">
        <v>79.900000000000006</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439314</v>
      </c>
      <c r="BO6" s="441"/>
      <c r="BP6" s="441"/>
      <c r="BQ6" s="441"/>
      <c r="BR6" s="441"/>
      <c r="BS6" s="441"/>
      <c r="BT6" s="441"/>
      <c r="BU6" s="442"/>
      <c r="BV6" s="440">
        <v>391010</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75.099999999999994</v>
      </c>
      <c r="CU6" s="478"/>
      <c r="CV6" s="478"/>
      <c r="CW6" s="478"/>
      <c r="CX6" s="478"/>
      <c r="CY6" s="478"/>
      <c r="CZ6" s="478"/>
      <c r="DA6" s="479"/>
      <c r="DB6" s="477">
        <v>79.900000000000006</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210777</v>
      </c>
      <c r="BO7" s="441"/>
      <c r="BP7" s="441"/>
      <c r="BQ7" s="441"/>
      <c r="BR7" s="441"/>
      <c r="BS7" s="441"/>
      <c r="BT7" s="441"/>
      <c r="BU7" s="442"/>
      <c r="BV7" s="440">
        <v>171365</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2788918</v>
      </c>
      <c r="CU7" s="441"/>
      <c r="CV7" s="441"/>
      <c r="CW7" s="441"/>
      <c r="CX7" s="441"/>
      <c r="CY7" s="441"/>
      <c r="CZ7" s="441"/>
      <c r="DA7" s="442"/>
      <c r="DB7" s="440">
        <v>2604245</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105</v>
      </c>
      <c r="AV8" s="473"/>
      <c r="AW8" s="473"/>
      <c r="AX8" s="473"/>
      <c r="AY8" s="474" t="s">
        <v>109</v>
      </c>
      <c r="AZ8" s="475"/>
      <c r="BA8" s="475"/>
      <c r="BB8" s="475"/>
      <c r="BC8" s="475"/>
      <c r="BD8" s="475"/>
      <c r="BE8" s="475"/>
      <c r="BF8" s="475"/>
      <c r="BG8" s="475"/>
      <c r="BH8" s="475"/>
      <c r="BI8" s="475"/>
      <c r="BJ8" s="475"/>
      <c r="BK8" s="475"/>
      <c r="BL8" s="475"/>
      <c r="BM8" s="476"/>
      <c r="BN8" s="440">
        <v>228537</v>
      </c>
      <c r="BO8" s="441"/>
      <c r="BP8" s="441"/>
      <c r="BQ8" s="441"/>
      <c r="BR8" s="441"/>
      <c r="BS8" s="441"/>
      <c r="BT8" s="441"/>
      <c r="BU8" s="442"/>
      <c r="BV8" s="440">
        <v>219645</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0.25</v>
      </c>
      <c r="CU8" s="481"/>
      <c r="CV8" s="481"/>
      <c r="CW8" s="481"/>
      <c r="CX8" s="481"/>
      <c r="CY8" s="481"/>
      <c r="CZ8" s="481"/>
      <c r="DA8" s="482"/>
      <c r="DB8" s="480">
        <v>0.26</v>
      </c>
      <c r="DC8" s="481"/>
      <c r="DD8" s="481"/>
      <c r="DE8" s="481"/>
      <c r="DF8" s="481"/>
      <c r="DG8" s="481"/>
      <c r="DH8" s="481"/>
      <c r="DI8" s="482"/>
    </row>
    <row r="9" spans="1:119" ht="18.75" customHeight="1" thickBot="1" x14ac:dyDescent="0.2">
      <c r="A9" s="178"/>
      <c r="B9" s="434" t="s">
        <v>111</v>
      </c>
      <c r="C9" s="435"/>
      <c r="D9" s="435"/>
      <c r="E9" s="435"/>
      <c r="F9" s="435"/>
      <c r="G9" s="435"/>
      <c r="H9" s="435"/>
      <c r="I9" s="435"/>
      <c r="J9" s="435"/>
      <c r="K9" s="483"/>
      <c r="L9" s="484" t="s">
        <v>112</v>
      </c>
      <c r="M9" s="485"/>
      <c r="N9" s="485"/>
      <c r="O9" s="485"/>
      <c r="P9" s="485"/>
      <c r="Q9" s="486"/>
      <c r="R9" s="487">
        <v>5973</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115</v>
      </c>
      <c r="AV9" s="473"/>
      <c r="AW9" s="473"/>
      <c r="AX9" s="473"/>
      <c r="AY9" s="474" t="s">
        <v>116</v>
      </c>
      <c r="AZ9" s="475"/>
      <c r="BA9" s="475"/>
      <c r="BB9" s="475"/>
      <c r="BC9" s="475"/>
      <c r="BD9" s="475"/>
      <c r="BE9" s="475"/>
      <c r="BF9" s="475"/>
      <c r="BG9" s="475"/>
      <c r="BH9" s="475"/>
      <c r="BI9" s="475"/>
      <c r="BJ9" s="475"/>
      <c r="BK9" s="475"/>
      <c r="BL9" s="475"/>
      <c r="BM9" s="476"/>
      <c r="BN9" s="440">
        <v>8892</v>
      </c>
      <c r="BO9" s="441"/>
      <c r="BP9" s="441"/>
      <c r="BQ9" s="441"/>
      <c r="BR9" s="441"/>
      <c r="BS9" s="441"/>
      <c r="BT9" s="441"/>
      <c r="BU9" s="442"/>
      <c r="BV9" s="440">
        <v>-118665</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8.6</v>
      </c>
      <c r="CU9" s="438"/>
      <c r="CV9" s="438"/>
      <c r="CW9" s="438"/>
      <c r="CX9" s="438"/>
      <c r="CY9" s="438"/>
      <c r="CZ9" s="438"/>
      <c r="DA9" s="439"/>
      <c r="DB9" s="437">
        <v>9.3000000000000007</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118</v>
      </c>
      <c r="M10" s="470"/>
      <c r="N10" s="470"/>
      <c r="O10" s="470"/>
      <c r="P10" s="470"/>
      <c r="Q10" s="471"/>
      <c r="R10" s="491">
        <v>6310</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120</v>
      </c>
      <c r="AV10" s="473"/>
      <c r="AW10" s="473"/>
      <c r="AX10" s="473"/>
      <c r="AY10" s="474" t="s">
        <v>121</v>
      </c>
      <c r="AZ10" s="475"/>
      <c r="BA10" s="475"/>
      <c r="BB10" s="475"/>
      <c r="BC10" s="475"/>
      <c r="BD10" s="475"/>
      <c r="BE10" s="475"/>
      <c r="BF10" s="475"/>
      <c r="BG10" s="475"/>
      <c r="BH10" s="475"/>
      <c r="BI10" s="475"/>
      <c r="BJ10" s="475"/>
      <c r="BK10" s="475"/>
      <c r="BL10" s="475"/>
      <c r="BM10" s="476"/>
      <c r="BN10" s="440">
        <v>674</v>
      </c>
      <c r="BO10" s="441"/>
      <c r="BP10" s="441"/>
      <c r="BQ10" s="441"/>
      <c r="BR10" s="441"/>
      <c r="BS10" s="441"/>
      <c r="BT10" s="441"/>
      <c r="BU10" s="442"/>
      <c r="BV10" s="440">
        <v>714</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105</v>
      </c>
      <c r="AV11" s="473"/>
      <c r="AW11" s="473"/>
      <c r="AX11" s="473"/>
      <c r="AY11" s="474" t="s">
        <v>126</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8"/>
      <c r="B12" s="500" t="s">
        <v>129</v>
      </c>
      <c r="C12" s="501"/>
      <c r="D12" s="501"/>
      <c r="E12" s="501"/>
      <c r="F12" s="501"/>
      <c r="G12" s="501"/>
      <c r="H12" s="501"/>
      <c r="I12" s="501"/>
      <c r="J12" s="501"/>
      <c r="K12" s="502"/>
      <c r="L12" s="509" t="s">
        <v>130</v>
      </c>
      <c r="M12" s="510"/>
      <c r="N12" s="510"/>
      <c r="O12" s="510"/>
      <c r="P12" s="510"/>
      <c r="Q12" s="511"/>
      <c r="R12" s="512">
        <v>6107</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134</v>
      </c>
      <c r="AV12" s="473"/>
      <c r="AW12" s="473"/>
      <c r="AX12" s="473"/>
      <c r="AY12" s="474" t="s">
        <v>135</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137</v>
      </c>
      <c r="CU12" s="481"/>
      <c r="CV12" s="481"/>
      <c r="CW12" s="481"/>
      <c r="CX12" s="481"/>
      <c r="CY12" s="481"/>
      <c r="CZ12" s="481"/>
      <c r="DA12" s="482"/>
      <c r="DB12" s="480" t="s">
        <v>138</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139</v>
      </c>
      <c r="N13" s="532"/>
      <c r="O13" s="532"/>
      <c r="P13" s="532"/>
      <c r="Q13" s="533"/>
      <c r="R13" s="524">
        <v>6052</v>
      </c>
      <c r="S13" s="525"/>
      <c r="T13" s="525"/>
      <c r="U13" s="525"/>
      <c r="V13" s="526"/>
      <c r="W13" s="456" t="s">
        <v>140</v>
      </c>
      <c r="X13" s="457"/>
      <c r="Y13" s="457"/>
      <c r="Z13" s="457"/>
      <c r="AA13" s="457"/>
      <c r="AB13" s="447"/>
      <c r="AC13" s="491">
        <v>566</v>
      </c>
      <c r="AD13" s="492"/>
      <c r="AE13" s="492"/>
      <c r="AF13" s="492"/>
      <c r="AG13" s="534"/>
      <c r="AH13" s="491">
        <v>612</v>
      </c>
      <c r="AI13" s="492"/>
      <c r="AJ13" s="492"/>
      <c r="AK13" s="492"/>
      <c r="AL13" s="493"/>
      <c r="AM13" s="469" t="s">
        <v>141</v>
      </c>
      <c r="AN13" s="470"/>
      <c r="AO13" s="470"/>
      <c r="AP13" s="470"/>
      <c r="AQ13" s="470"/>
      <c r="AR13" s="470"/>
      <c r="AS13" s="470"/>
      <c r="AT13" s="471"/>
      <c r="AU13" s="472" t="s">
        <v>115</v>
      </c>
      <c r="AV13" s="473"/>
      <c r="AW13" s="473"/>
      <c r="AX13" s="473"/>
      <c r="AY13" s="474" t="s">
        <v>142</v>
      </c>
      <c r="AZ13" s="475"/>
      <c r="BA13" s="475"/>
      <c r="BB13" s="475"/>
      <c r="BC13" s="475"/>
      <c r="BD13" s="475"/>
      <c r="BE13" s="475"/>
      <c r="BF13" s="475"/>
      <c r="BG13" s="475"/>
      <c r="BH13" s="475"/>
      <c r="BI13" s="475"/>
      <c r="BJ13" s="475"/>
      <c r="BK13" s="475"/>
      <c r="BL13" s="475"/>
      <c r="BM13" s="476"/>
      <c r="BN13" s="440">
        <v>9566</v>
      </c>
      <c r="BO13" s="441"/>
      <c r="BP13" s="441"/>
      <c r="BQ13" s="441"/>
      <c r="BR13" s="441"/>
      <c r="BS13" s="441"/>
      <c r="BT13" s="441"/>
      <c r="BU13" s="442"/>
      <c r="BV13" s="440">
        <v>-117951</v>
      </c>
      <c r="BW13" s="441"/>
      <c r="BX13" s="441"/>
      <c r="BY13" s="441"/>
      <c r="BZ13" s="441"/>
      <c r="CA13" s="441"/>
      <c r="CB13" s="441"/>
      <c r="CC13" s="442"/>
      <c r="CD13" s="443" t="s">
        <v>143</v>
      </c>
      <c r="CE13" s="444"/>
      <c r="CF13" s="444"/>
      <c r="CG13" s="444"/>
      <c r="CH13" s="444"/>
      <c r="CI13" s="444"/>
      <c r="CJ13" s="444"/>
      <c r="CK13" s="444"/>
      <c r="CL13" s="444"/>
      <c r="CM13" s="444"/>
      <c r="CN13" s="444"/>
      <c r="CO13" s="444"/>
      <c r="CP13" s="444"/>
      <c r="CQ13" s="444"/>
      <c r="CR13" s="444"/>
      <c r="CS13" s="445"/>
      <c r="CT13" s="437">
        <v>7.2</v>
      </c>
      <c r="CU13" s="438"/>
      <c r="CV13" s="438"/>
      <c r="CW13" s="438"/>
      <c r="CX13" s="438"/>
      <c r="CY13" s="438"/>
      <c r="CZ13" s="438"/>
      <c r="DA13" s="439"/>
      <c r="DB13" s="437">
        <v>7.2</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144</v>
      </c>
      <c r="M14" s="522"/>
      <c r="N14" s="522"/>
      <c r="O14" s="522"/>
      <c r="P14" s="522"/>
      <c r="Q14" s="523"/>
      <c r="R14" s="524">
        <v>6247</v>
      </c>
      <c r="S14" s="525"/>
      <c r="T14" s="525"/>
      <c r="U14" s="525"/>
      <c r="V14" s="526"/>
      <c r="W14" s="430"/>
      <c r="X14" s="431"/>
      <c r="Y14" s="431"/>
      <c r="Z14" s="431"/>
      <c r="AA14" s="431"/>
      <c r="AB14" s="420"/>
      <c r="AC14" s="527">
        <v>17.399999999999999</v>
      </c>
      <c r="AD14" s="528"/>
      <c r="AE14" s="528"/>
      <c r="AF14" s="528"/>
      <c r="AG14" s="529"/>
      <c r="AH14" s="527">
        <v>17.8</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145</v>
      </c>
      <c r="CE14" s="536"/>
      <c r="CF14" s="536"/>
      <c r="CG14" s="536"/>
      <c r="CH14" s="536"/>
      <c r="CI14" s="536"/>
      <c r="CJ14" s="536"/>
      <c r="CK14" s="536"/>
      <c r="CL14" s="536"/>
      <c r="CM14" s="536"/>
      <c r="CN14" s="536"/>
      <c r="CO14" s="536"/>
      <c r="CP14" s="536"/>
      <c r="CQ14" s="536"/>
      <c r="CR14" s="536"/>
      <c r="CS14" s="537"/>
      <c r="CT14" s="538" t="s">
        <v>146</v>
      </c>
      <c r="CU14" s="539"/>
      <c r="CV14" s="539"/>
      <c r="CW14" s="539"/>
      <c r="CX14" s="539"/>
      <c r="CY14" s="539"/>
      <c r="CZ14" s="539"/>
      <c r="DA14" s="540"/>
      <c r="DB14" s="538" t="s">
        <v>146</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147</v>
      </c>
      <c r="N15" s="532"/>
      <c r="O15" s="532"/>
      <c r="P15" s="532"/>
      <c r="Q15" s="533"/>
      <c r="R15" s="524">
        <v>6185</v>
      </c>
      <c r="S15" s="525"/>
      <c r="T15" s="525"/>
      <c r="U15" s="525"/>
      <c r="V15" s="526"/>
      <c r="W15" s="456" t="s">
        <v>148</v>
      </c>
      <c r="X15" s="457"/>
      <c r="Y15" s="457"/>
      <c r="Z15" s="457"/>
      <c r="AA15" s="457"/>
      <c r="AB15" s="447"/>
      <c r="AC15" s="491">
        <v>960</v>
      </c>
      <c r="AD15" s="492"/>
      <c r="AE15" s="492"/>
      <c r="AF15" s="492"/>
      <c r="AG15" s="534"/>
      <c r="AH15" s="491">
        <v>1027</v>
      </c>
      <c r="AI15" s="492"/>
      <c r="AJ15" s="492"/>
      <c r="AK15" s="492"/>
      <c r="AL15" s="493"/>
      <c r="AM15" s="469"/>
      <c r="AN15" s="470"/>
      <c r="AO15" s="470"/>
      <c r="AP15" s="470"/>
      <c r="AQ15" s="470"/>
      <c r="AR15" s="470"/>
      <c r="AS15" s="470"/>
      <c r="AT15" s="471"/>
      <c r="AU15" s="472"/>
      <c r="AV15" s="473"/>
      <c r="AW15" s="473"/>
      <c r="AX15" s="473"/>
      <c r="AY15" s="400" t="s">
        <v>149</v>
      </c>
      <c r="AZ15" s="401"/>
      <c r="BA15" s="401"/>
      <c r="BB15" s="401"/>
      <c r="BC15" s="401"/>
      <c r="BD15" s="401"/>
      <c r="BE15" s="401"/>
      <c r="BF15" s="401"/>
      <c r="BG15" s="401"/>
      <c r="BH15" s="401"/>
      <c r="BI15" s="401"/>
      <c r="BJ15" s="401"/>
      <c r="BK15" s="401"/>
      <c r="BL15" s="401"/>
      <c r="BM15" s="402"/>
      <c r="BN15" s="403">
        <v>590471</v>
      </c>
      <c r="BO15" s="404"/>
      <c r="BP15" s="404"/>
      <c r="BQ15" s="404"/>
      <c r="BR15" s="404"/>
      <c r="BS15" s="404"/>
      <c r="BT15" s="404"/>
      <c r="BU15" s="405"/>
      <c r="BV15" s="403">
        <v>605681</v>
      </c>
      <c r="BW15" s="404"/>
      <c r="BX15" s="404"/>
      <c r="BY15" s="404"/>
      <c r="BZ15" s="404"/>
      <c r="CA15" s="404"/>
      <c r="CB15" s="404"/>
      <c r="CC15" s="405"/>
      <c r="CD15" s="541" t="s">
        <v>150</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151</v>
      </c>
      <c r="M16" s="544"/>
      <c r="N16" s="544"/>
      <c r="O16" s="544"/>
      <c r="P16" s="544"/>
      <c r="Q16" s="545"/>
      <c r="R16" s="546" t="s">
        <v>152</v>
      </c>
      <c r="S16" s="547"/>
      <c r="T16" s="547"/>
      <c r="U16" s="547"/>
      <c r="V16" s="548"/>
      <c r="W16" s="430"/>
      <c r="X16" s="431"/>
      <c r="Y16" s="431"/>
      <c r="Z16" s="431"/>
      <c r="AA16" s="431"/>
      <c r="AB16" s="420"/>
      <c r="AC16" s="527">
        <v>29.4</v>
      </c>
      <c r="AD16" s="528"/>
      <c r="AE16" s="528"/>
      <c r="AF16" s="528"/>
      <c r="AG16" s="529"/>
      <c r="AH16" s="527">
        <v>29.9</v>
      </c>
      <c r="AI16" s="528"/>
      <c r="AJ16" s="528"/>
      <c r="AK16" s="528"/>
      <c r="AL16" s="530"/>
      <c r="AM16" s="469"/>
      <c r="AN16" s="470"/>
      <c r="AO16" s="470"/>
      <c r="AP16" s="470"/>
      <c r="AQ16" s="470"/>
      <c r="AR16" s="470"/>
      <c r="AS16" s="470"/>
      <c r="AT16" s="471"/>
      <c r="AU16" s="472"/>
      <c r="AV16" s="473"/>
      <c r="AW16" s="473"/>
      <c r="AX16" s="473"/>
      <c r="AY16" s="474" t="s">
        <v>153</v>
      </c>
      <c r="AZ16" s="475"/>
      <c r="BA16" s="475"/>
      <c r="BB16" s="475"/>
      <c r="BC16" s="475"/>
      <c r="BD16" s="475"/>
      <c r="BE16" s="475"/>
      <c r="BF16" s="475"/>
      <c r="BG16" s="475"/>
      <c r="BH16" s="475"/>
      <c r="BI16" s="475"/>
      <c r="BJ16" s="475"/>
      <c r="BK16" s="475"/>
      <c r="BL16" s="475"/>
      <c r="BM16" s="476"/>
      <c r="BN16" s="440">
        <v>2550528</v>
      </c>
      <c r="BO16" s="441"/>
      <c r="BP16" s="441"/>
      <c r="BQ16" s="441"/>
      <c r="BR16" s="441"/>
      <c r="BS16" s="441"/>
      <c r="BT16" s="441"/>
      <c r="BU16" s="442"/>
      <c r="BV16" s="440">
        <v>2386921</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154</v>
      </c>
      <c r="N17" s="552"/>
      <c r="O17" s="552"/>
      <c r="P17" s="552"/>
      <c r="Q17" s="553"/>
      <c r="R17" s="546" t="s">
        <v>155</v>
      </c>
      <c r="S17" s="547"/>
      <c r="T17" s="547"/>
      <c r="U17" s="547"/>
      <c r="V17" s="548"/>
      <c r="W17" s="456" t="s">
        <v>156</v>
      </c>
      <c r="X17" s="457"/>
      <c r="Y17" s="457"/>
      <c r="Z17" s="457"/>
      <c r="AA17" s="457"/>
      <c r="AB17" s="447"/>
      <c r="AC17" s="491">
        <v>1735</v>
      </c>
      <c r="AD17" s="492"/>
      <c r="AE17" s="492"/>
      <c r="AF17" s="492"/>
      <c r="AG17" s="534"/>
      <c r="AH17" s="491">
        <v>1792</v>
      </c>
      <c r="AI17" s="492"/>
      <c r="AJ17" s="492"/>
      <c r="AK17" s="492"/>
      <c r="AL17" s="493"/>
      <c r="AM17" s="469"/>
      <c r="AN17" s="470"/>
      <c r="AO17" s="470"/>
      <c r="AP17" s="470"/>
      <c r="AQ17" s="470"/>
      <c r="AR17" s="470"/>
      <c r="AS17" s="470"/>
      <c r="AT17" s="471"/>
      <c r="AU17" s="472"/>
      <c r="AV17" s="473"/>
      <c r="AW17" s="473"/>
      <c r="AX17" s="473"/>
      <c r="AY17" s="474" t="s">
        <v>157</v>
      </c>
      <c r="AZ17" s="475"/>
      <c r="BA17" s="475"/>
      <c r="BB17" s="475"/>
      <c r="BC17" s="475"/>
      <c r="BD17" s="475"/>
      <c r="BE17" s="475"/>
      <c r="BF17" s="475"/>
      <c r="BG17" s="475"/>
      <c r="BH17" s="475"/>
      <c r="BI17" s="475"/>
      <c r="BJ17" s="475"/>
      <c r="BK17" s="475"/>
      <c r="BL17" s="475"/>
      <c r="BM17" s="476"/>
      <c r="BN17" s="440">
        <v>724801</v>
      </c>
      <c r="BO17" s="441"/>
      <c r="BP17" s="441"/>
      <c r="BQ17" s="441"/>
      <c r="BR17" s="441"/>
      <c r="BS17" s="441"/>
      <c r="BT17" s="441"/>
      <c r="BU17" s="442"/>
      <c r="BV17" s="440">
        <v>745958</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158</v>
      </c>
      <c r="C18" s="483"/>
      <c r="D18" s="483"/>
      <c r="E18" s="563"/>
      <c r="F18" s="563"/>
      <c r="G18" s="563"/>
      <c r="H18" s="563"/>
      <c r="I18" s="563"/>
      <c r="J18" s="563"/>
      <c r="K18" s="563"/>
      <c r="L18" s="564">
        <v>66.61</v>
      </c>
      <c r="M18" s="564"/>
      <c r="N18" s="564"/>
      <c r="O18" s="564"/>
      <c r="P18" s="564"/>
      <c r="Q18" s="564"/>
      <c r="R18" s="565"/>
      <c r="S18" s="565"/>
      <c r="T18" s="565"/>
      <c r="U18" s="565"/>
      <c r="V18" s="566"/>
      <c r="W18" s="458"/>
      <c r="X18" s="459"/>
      <c r="Y18" s="459"/>
      <c r="Z18" s="459"/>
      <c r="AA18" s="459"/>
      <c r="AB18" s="450"/>
      <c r="AC18" s="567">
        <v>53.2</v>
      </c>
      <c r="AD18" s="568"/>
      <c r="AE18" s="568"/>
      <c r="AF18" s="568"/>
      <c r="AG18" s="569"/>
      <c r="AH18" s="567">
        <v>52.2</v>
      </c>
      <c r="AI18" s="568"/>
      <c r="AJ18" s="568"/>
      <c r="AK18" s="568"/>
      <c r="AL18" s="570"/>
      <c r="AM18" s="469"/>
      <c r="AN18" s="470"/>
      <c r="AO18" s="470"/>
      <c r="AP18" s="470"/>
      <c r="AQ18" s="470"/>
      <c r="AR18" s="470"/>
      <c r="AS18" s="470"/>
      <c r="AT18" s="471"/>
      <c r="AU18" s="472"/>
      <c r="AV18" s="473"/>
      <c r="AW18" s="473"/>
      <c r="AX18" s="473"/>
      <c r="AY18" s="474" t="s">
        <v>159</v>
      </c>
      <c r="AZ18" s="475"/>
      <c r="BA18" s="475"/>
      <c r="BB18" s="475"/>
      <c r="BC18" s="475"/>
      <c r="BD18" s="475"/>
      <c r="BE18" s="475"/>
      <c r="BF18" s="475"/>
      <c r="BG18" s="475"/>
      <c r="BH18" s="475"/>
      <c r="BI18" s="475"/>
      <c r="BJ18" s="475"/>
      <c r="BK18" s="475"/>
      <c r="BL18" s="475"/>
      <c r="BM18" s="476"/>
      <c r="BN18" s="440">
        <v>2034179</v>
      </c>
      <c r="BO18" s="441"/>
      <c r="BP18" s="441"/>
      <c r="BQ18" s="441"/>
      <c r="BR18" s="441"/>
      <c r="BS18" s="441"/>
      <c r="BT18" s="441"/>
      <c r="BU18" s="442"/>
      <c r="BV18" s="440">
        <v>2021752</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160</v>
      </c>
      <c r="C19" s="483"/>
      <c r="D19" s="483"/>
      <c r="E19" s="563"/>
      <c r="F19" s="563"/>
      <c r="G19" s="563"/>
      <c r="H19" s="563"/>
      <c r="I19" s="563"/>
      <c r="J19" s="563"/>
      <c r="K19" s="563"/>
      <c r="L19" s="571">
        <v>90</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161</v>
      </c>
      <c r="AZ19" s="475"/>
      <c r="BA19" s="475"/>
      <c r="BB19" s="475"/>
      <c r="BC19" s="475"/>
      <c r="BD19" s="475"/>
      <c r="BE19" s="475"/>
      <c r="BF19" s="475"/>
      <c r="BG19" s="475"/>
      <c r="BH19" s="475"/>
      <c r="BI19" s="475"/>
      <c r="BJ19" s="475"/>
      <c r="BK19" s="475"/>
      <c r="BL19" s="475"/>
      <c r="BM19" s="476"/>
      <c r="BN19" s="440">
        <v>3442305</v>
      </c>
      <c r="BO19" s="441"/>
      <c r="BP19" s="441"/>
      <c r="BQ19" s="441"/>
      <c r="BR19" s="441"/>
      <c r="BS19" s="441"/>
      <c r="BT19" s="441"/>
      <c r="BU19" s="442"/>
      <c r="BV19" s="440">
        <v>3384735</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162</v>
      </c>
      <c r="C20" s="483"/>
      <c r="D20" s="483"/>
      <c r="E20" s="563"/>
      <c r="F20" s="563"/>
      <c r="G20" s="563"/>
      <c r="H20" s="563"/>
      <c r="I20" s="563"/>
      <c r="J20" s="563"/>
      <c r="K20" s="563"/>
      <c r="L20" s="571">
        <v>2036</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164</v>
      </c>
      <c r="C22" s="584"/>
      <c r="D22" s="585"/>
      <c r="E22" s="452" t="s">
        <v>1</v>
      </c>
      <c r="F22" s="457"/>
      <c r="G22" s="457"/>
      <c r="H22" s="457"/>
      <c r="I22" s="457"/>
      <c r="J22" s="457"/>
      <c r="K22" s="447"/>
      <c r="L22" s="452" t="s">
        <v>165</v>
      </c>
      <c r="M22" s="457"/>
      <c r="N22" s="457"/>
      <c r="O22" s="457"/>
      <c r="P22" s="447"/>
      <c r="Q22" s="615" t="s">
        <v>166</v>
      </c>
      <c r="R22" s="616"/>
      <c r="S22" s="616"/>
      <c r="T22" s="616"/>
      <c r="U22" s="616"/>
      <c r="V22" s="617"/>
      <c r="W22" s="583" t="s">
        <v>167</v>
      </c>
      <c r="X22" s="584"/>
      <c r="Y22" s="585"/>
      <c r="Z22" s="452" t="s">
        <v>1</v>
      </c>
      <c r="AA22" s="457"/>
      <c r="AB22" s="457"/>
      <c r="AC22" s="457"/>
      <c r="AD22" s="457"/>
      <c r="AE22" s="457"/>
      <c r="AF22" s="457"/>
      <c r="AG22" s="447"/>
      <c r="AH22" s="621" t="s">
        <v>168</v>
      </c>
      <c r="AI22" s="457"/>
      <c r="AJ22" s="457"/>
      <c r="AK22" s="457"/>
      <c r="AL22" s="447"/>
      <c r="AM22" s="621" t="s">
        <v>169</v>
      </c>
      <c r="AN22" s="622"/>
      <c r="AO22" s="622"/>
      <c r="AP22" s="622"/>
      <c r="AQ22" s="622"/>
      <c r="AR22" s="623"/>
      <c r="AS22" s="615" t="s">
        <v>166</v>
      </c>
      <c r="AT22" s="616"/>
      <c r="AU22" s="616"/>
      <c r="AV22" s="616"/>
      <c r="AW22" s="616"/>
      <c r="AX22" s="627"/>
      <c r="AY22" s="400" t="s">
        <v>170</v>
      </c>
      <c r="AZ22" s="401"/>
      <c r="BA22" s="401"/>
      <c r="BB22" s="401"/>
      <c r="BC22" s="401"/>
      <c r="BD22" s="401"/>
      <c r="BE22" s="401"/>
      <c r="BF22" s="401"/>
      <c r="BG22" s="401"/>
      <c r="BH22" s="401"/>
      <c r="BI22" s="401"/>
      <c r="BJ22" s="401"/>
      <c r="BK22" s="401"/>
      <c r="BL22" s="401"/>
      <c r="BM22" s="402"/>
      <c r="BN22" s="403">
        <v>2237089</v>
      </c>
      <c r="BO22" s="404"/>
      <c r="BP22" s="404"/>
      <c r="BQ22" s="404"/>
      <c r="BR22" s="404"/>
      <c r="BS22" s="404"/>
      <c r="BT22" s="404"/>
      <c r="BU22" s="405"/>
      <c r="BV22" s="403">
        <v>1921256</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171</v>
      </c>
      <c r="AZ23" s="475"/>
      <c r="BA23" s="475"/>
      <c r="BB23" s="475"/>
      <c r="BC23" s="475"/>
      <c r="BD23" s="475"/>
      <c r="BE23" s="475"/>
      <c r="BF23" s="475"/>
      <c r="BG23" s="475"/>
      <c r="BH23" s="475"/>
      <c r="BI23" s="475"/>
      <c r="BJ23" s="475"/>
      <c r="BK23" s="475"/>
      <c r="BL23" s="475"/>
      <c r="BM23" s="476"/>
      <c r="BN23" s="440">
        <v>965006</v>
      </c>
      <c r="BO23" s="441"/>
      <c r="BP23" s="441"/>
      <c r="BQ23" s="441"/>
      <c r="BR23" s="441"/>
      <c r="BS23" s="441"/>
      <c r="BT23" s="441"/>
      <c r="BU23" s="442"/>
      <c r="BV23" s="440">
        <v>1013400</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172</v>
      </c>
      <c r="F24" s="470"/>
      <c r="G24" s="470"/>
      <c r="H24" s="470"/>
      <c r="I24" s="470"/>
      <c r="J24" s="470"/>
      <c r="K24" s="471"/>
      <c r="L24" s="491">
        <v>1</v>
      </c>
      <c r="M24" s="492"/>
      <c r="N24" s="492"/>
      <c r="O24" s="492"/>
      <c r="P24" s="534"/>
      <c r="Q24" s="491">
        <v>6410</v>
      </c>
      <c r="R24" s="492"/>
      <c r="S24" s="492"/>
      <c r="T24" s="492"/>
      <c r="U24" s="492"/>
      <c r="V24" s="534"/>
      <c r="W24" s="586"/>
      <c r="X24" s="587"/>
      <c r="Y24" s="588"/>
      <c r="Z24" s="490" t="s">
        <v>173</v>
      </c>
      <c r="AA24" s="470"/>
      <c r="AB24" s="470"/>
      <c r="AC24" s="470"/>
      <c r="AD24" s="470"/>
      <c r="AE24" s="470"/>
      <c r="AF24" s="470"/>
      <c r="AG24" s="471"/>
      <c r="AH24" s="491">
        <v>63</v>
      </c>
      <c r="AI24" s="492"/>
      <c r="AJ24" s="492"/>
      <c r="AK24" s="492"/>
      <c r="AL24" s="534"/>
      <c r="AM24" s="491">
        <v>173817</v>
      </c>
      <c r="AN24" s="492"/>
      <c r="AO24" s="492"/>
      <c r="AP24" s="492"/>
      <c r="AQ24" s="492"/>
      <c r="AR24" s="534"/>
      <c r="AS24" s="491">
        <v>2759</v>
      </c>
      <c r="AT24" s="492"/>
      <c r="AU24" s="492"/>
      <c r="AV24" s="492"/>
      <c r="AW24" s="492"/>
      <c r="AX24" s="493"/>
      <c r="AY24" s="556" t="s">
        <v>174</v>
      </c>
      <c r="AZ24" s="557"/>
      <c r="BA24" s="557"/>
      <c r="BB24" s="557"/>
      <c r="BC24" s="557"/>
      <c r="BD24" s="557"/>
      <c r="BE24" s="557"/>
      <c r="BF24" s="557"/>
      <c r="BG24" s="557"/>
      <c r="BH24" s="557"/>
      <c r="BI24" s="557"/>
      <c r="BJ24" s="557"/>
      <c r="BK24" s="557"/>
      <c r="BL24" s="557"/>
      <c r="BM24" s="558"/>
      <c r="BN24" s="440">
        <v>1250881</v>
      </c>
      <c r="BO24" s="441"/>
      <c r="BP24" s="441"/>
      <c r="BQ24" s="441"/>
      <c r="BR24" s="441"/>
      <c r="BS24" s="441"/>
      <c r="BT24" s="441"/>
      <c r="BU24" s="442"/>
      <c r="BV24" s="440">
        <v>885887</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175</v>
      </c>
      <c r="F25" s="470"/>
      <c r="G25" s="470"/>
      <c r="H25" s="470"/>
      <c r="I25" s="470"/>
      <c r="J25" s="470"/>
      <c r="K25" s="471"/>
      <c r="L25" s="491">
        <v>1</v>
      </c>
      <c r="M25" s="492"/>
      <c r="N25" s="492"/>
      <c r="O25" s="492"/>
      <c r="P25" s="534"/>
      <c r="Q25" s="491">
        <v>5460</v>
      </c>
      <c r="R25" s="492"/>
      <c r="S25" s="492"/>
      <c r="T25" s="492"/>
      <c r="U25" s="492"/>
      <c r="V25" s="534"/>
      <c r="W25" s="586"/>
      <c r="X25" s="587"/>
      <c r="Y25" s="588"/>
      <c r="Z25" s="490" t="s">
        <v>176</v>
      </c>
      <c r="AA25" s="470"/>
      <c r="AB25" s="470"/>
      <c r="AC25" s="470"/>
      <c r="AD25" s="470"/>
      <c r="AE25" s="470"/>
      <c r="AF25" s="470"/>
      <c r="AG25" s="471"/>
      <c r="AH25" s="491" t="s">
        <v>146</v>
      </c>
      <c r="AI25" s="492"/>
      <c r="AJ25" s="492"/>
      <c r="AK25" s="492"/>
      <c r="AL25" s="534"/>
      <c r="AM25" s="491" t="s">
        <v>138</v>
      </c>
      <c r="AN25" s="492"/>
      <c r="AO25" s="492"/>
      <c r="AP25" s="492"/>
      <c r="AQ25" s="492"/>
      <c r="AR25" s="534"/>
      <c r="AS25" s="491" t="s">
        <v>138</v>
      </c>
      <c r="AT25" s="492"/>
      <c r="AU25" s="492"/>
      <c r="AV25" s="492"/>
      <c r="AW25" s="492"/>
      <c r="AX25" s="493"/>
      <c r="AY25" s="400" t="s">
        <v>177</v>
      </c>
      <c r="AZ25" s="401"/>
      <c r="BA25" s="401"/>
      <c r="BB25" s="401"/>
      <c r="BC25" s="401"/>
      <c r="BD25" s="401"/>
      <c r="BE25" s="401"/>
      <c r="BF25" s="401"/>
      <c r="BG25" s="401"/>
      <c r="BH25" s="401"/>
      <c r="BI25" s="401"/>
      <c r="BJ25" s="401"/>
      <c r="BK25" s="401"/>
      <c r="BL25" s="401"/>
      <c r="BM25" s="402"/>
      <c r="BN25" s="403">
        <v>500000</v>
      </c>
      <c r="BO25" s="404"/>
      <c r="BP25" s="404"/>
      <c r="BQ25" s="404"/>
      <c r="BR25" s="404"/>
      <c r="BS25" s="404"/>
      <c r="BT25" s="404"/>
      <c r="BU25" s="405"/>
      <c r="BV25" s="403" t="s">
        <v>138</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178</v>
      </c>
      <c r="F26" s="470"/>
      <c r="G26" s="470"/>
      <c r="H26" s="470"/>
      <c r="I26" s="470"/>
      <c r="J26" s="470"/>
      <c r="K26" s="471"/>
      <c r="L26" s="491">
        <v>1</v>
      </c>
      <c r="M26" s="492"/>
      <c r="N26" s="492"/>
      <c r="O26" s="492"/>
      <c r="P26" s="534"/>
      <c r="Q26" s="491">
        <v>4830</v>
      </c>
      <c r="R26" s="492"/>
      <c r="S26" s="492"/>
      <c r="T26" s="492"/>
      <c r="U26" s="492"/>
      <c r="V26" s="534"/>
      <c r="W26" s="586"/>
      <c r="X26" s="587"/>
      <c r="Y26" s="588"/>
      <c r="Z26" s="490" t="s">
        <v>179</v>
      </c>
      <c r="AA26" s="592"/>
      <c r="AB26" s="592"/>
      <c r="AC26" s="592"/>
      <c r="AD26" s="592"/>
      <c r="AE26" s="592"/>
      <c r="AF26" s="592"/>
      <c r="AG26" s="593"/>
      <c r="AH26" s="491" t="s">
        <v>138</v>
      </c>
      <c r="AI26" s="492"/>
      <c r="AJ26" s="492"/>
      <c r="AK26" s="492"/>
      <c r="AL26" s="534"/>
      <c r="AM26" s="491" t="s">
        <v>138</v>
      </c>
      <c r="AN26" s="492"/>
      <c r="AO26" s="492"/>
      <c r="AP26" s="492"/>
      <c r="AQ26" s="492"/>
      <c r="AR26" s="534"/>
      <c r="AS26" s="491" t="s">
        <v>138</v>
      </c>
      <c r="AT26" s="492"/>
      <c r="AU26" s="492"/>
      <c r="AV26" s="492"/>
      <c r="AW26" s="492"/>
      <c r="AX26" s="493"/>
      <c r="AY26" s="443" t="s">
        <v>180</v>
      </c>
      <c r="AZ26" s="444"/>
      <c r="BA26" s="444"/>
      <c r="BB26" s="444"/>
      <c r="BC26" s="444"/>
      <c r="BD26" s="444"/>
      <c r="BE26" s="444"/>
      <c r="BF26" s="444"/>
      <c r="BG26" s="444"/>
      <c r="BH26" s="444"/>
      <c r="BI26" s="444"/>
      <c r="BJ26" s="444"/>
      <c r="BK26" s="444"/>
      <c r="BL26" s="444"/>
      <c r="BM26" s="445"/>
      <c r="BN26" s="440" t="s">
        <v>138</v>
      </c>
      <c r="BO26" s="441"/>
      <c r="BP26" s="441"/>
      <c r="BQ26" s="441"/>
      <c r="BR26" s="441"/>
      <c r="BS26" s="441"/>
      <c r="BT26" s="441"/>
      <c r="BU26" s="442"/>
      <c r="BV26" s="440" t="s">
        <v>138</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181</v>
      </c>
      <c r="F27" s="470"/>
      <c r="G27" s="470"/>
      <c r="H27" s="470"/>
      <c r="I27" s="470"/>
      <c r="J27" s="470"/>
      <c r="K27" s="471"/>
      <c r="L27" s="491">
        <v>1</v>
      </c>
      <c r="M27" s="492"/>
      <c r="N27" s="492"/>
      <c r="O27" s="492"/>
      <c r="P27" s="534"/>
      <c r="Q27" s="491">
        <v>2550</v>
      </c>
      <c r="R27" s="492"/>
      <c r="S27" s="492"/>
      <c r="T27" s="492"/>
      <c r="U27" s="492"/>
      <c r="V27" s="534"/>
      <c r="W27" s="586"/>
      <c r="X27" s="587"/>
      <c r="Y27" s="588"/>
      <c r="Z27" s="490" t="s">
        <v>182</v>
      </c>
      <c r="AA27" s="470"/>
      <c r="AB27" s="470"/>
      <c r="AC27" s="470"/>
      <c r="AD27" s="470"/>
      <c r="AE27" s="470"/>
      <c r="AF27" s="470"/>
      <c r="AG27" s="471"/>
      <c r="AH27" s="491" t="s">
        <v>138</v>
      </c>
      <c r="AI27" s="492"/>
      <c r="AJ27" s="492"/>
      <c r="AK27" s="492"/>
      <c r="AL27" s="534"/>
      <c r="AM27" s="491" t="s">
        <v>138</v>
      </c>
      <c r="AN27" s="492"/>
      <c r="AO27" s="492"/>
      <c r="AP27" s="492"/>
      <c r="AQ27" s="492"/>
      <c r="AR27" s="534"/>
      <c r="AS27" s="491" t="s">
        <v>183</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t="s">
        <v>183</v>
      </c>
      <c r="BO27" s="560"/>
      <c r="BP27" s="560"/>
      <c r="BQ27" s="560"/>
      <c r="BR27" s="560"/>
      <c r="BS27" s="560"/>
      <c r="BT27" s="560"/>
      <c r="BU27" s="561"/>
      <c r="BV27" s="559" t="s">
        <v>138</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185</v>
      </c>
      <c r="F28" s="470"/>
      <c r="G28" s="470"/>
      <c r="H28" s="470"/>
      <c r="I28" s="470"/>
      <c r="J28" s="470"/>
      <c r="K28" s="471"/>
      <c r="L28" s="491">
        <v>1</v>
      </c>
      <c r="M28" s="492"/>
      <c r="N28" s="492"/>
      <c r="O28" s="492"/>
      <c r="P28" s="534"/>
      <c r="Q28" s="491">
        <v>1850</v>
      </c>
      <c r="R28" s="492"/>
      <c r="S28" s="492"/>
      <c r="T28" s="492"/>
      <c r="U28" s="492"/>
      <c r="V28" s="534"/>
      <c r="W28" s="586"/>
      <c r="X28" s="587"/>
      <c r="Y28" s="588"/>
      <c r="Z28" s="490" t="s">
        <v>186</v>
      </c>
      <c r="AA28" s="470"/>
      <c r="AB28" s="470"/>
      <c r="AC28" s="470"/>
      <c r="AD28" s="470"/>
      <c r="AE28" s="470"/>
      <c r="AF28" s="470"/>
      <c r="AG28" s="471"/>
      <c r="AH28" s="491" t="s">
        <v>138</v>
      </c>
      <c r="AI28" s="492"/>
      <c r="AJ28" s="492"/>
      <c r="AK28" s="492"/>
      <c r="AL28" s="534"/>
      <c r="AM28" s="491" t="s">
        <v>138</v>
      </c>
      <c r="AN28" s="492"/>
      <c r="AO28" s="492"/>
      <c r="AP28" s="492"/>
      <c r="AQ28" s="492"/>
      <c r="AR28" s="534"/>
      <c r="AS28" s="491" t="s">
        <v>138</v>
      </c>
      <c r="AT28" s="492"/>
      <c r="AU28" s="492"/>
      <c r="AV28" s="492"/>
      <c r="AW28" s="492"/>
      <c r="AX28" s="493"/>
      <c r="AY28" s="594" t="s">
        <v>187</v>
      </c>
      <c r="AZ28" s="595"/>
      <c r="BA28" s="595"/>
      <c r="BB28" s="596"/>
      <c r="BC28" s="400" t="s">
        <v>48</v>
      </c>
      <c r="BD28" s="401"/>
      <c r="BE28" s="401"/>
      <c r="BF28" s="401"/>
      <c r="BG28" s="401"/>
      <c r="BH28" s="401"/>
      <c r="BI28" s="401"/>
      <c r="BJ28" s="401"/>
      <c r="BK28" s="401"/>
      <c r="BL28" s="401"/>
      <c r="BM28" s="402"/>
      <c r="BN28" s="403">
        <v>619985</v>
      </c>
      <c r="BO28" s="404"/>
      <c r="BP28" s="404"/>
      <c r="BQ28" s="404"/>
      <c r="BR28" s="404"/>
      <c r="BS28" s="404"/>
      <c r="BT28" s="404"/>
      <c r="BU28" s="405"/>
      <c r="BV28" s="403">
        <v>619311</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188</v>
      </c>
      <c r="F29" s="470"/>
      <c r="G29" s="470"/>
      <c r="H29" s="470"/>
      <c r="I29" s="470"/>
      <c r="J29" s="470"/>
      <c r="K29" s="471"/>
      <c r="L29" s="491">
        <v>10</v>
      </c>
      <c r="M29" s="492"/>
      <c r="N29" s="492"/>
      <c r="O29" s="492"/>
      <c r="P29" s="534"/>
      <c r="Q29" s="491">
        <v>1500</v>
      </c>
      <c r="R29" s="492"/>
      <c r="S29" s="492"/>
      <c r="T29" s="492"/>
      <c r="U29" s="492"/>
      <c r="V29" s="534"/>
      <c r="W29" s="589"/>
      <c r="X29" s="590"/>
      <c r="Y29" s="591"/>
      <c r="Z29" s="490" t="s">
        <v>189</v>
      </c>
      <c r="AA29" s="470"/>
      <c r="AB29" s="470"/>
      <c r="AC29" s="470"/>
      <c r="AD29" s="470"/>
      <c r="AE29" s="470"/>
      <c r="AF29" s="470"/>
      <c r="AG29" s="471"/>
      <c r="AH29" s="491">
        <v>63</v>
      </c>
      <c r="AI29" s="492"/>
      <c r="AJ29" s="492"/>
      <c r="AK29" s="492"/>
      <c r="AL29" s="534"/>
      <c r="AM29" s="491">
        <v>173817</v>
      </c>
      <c r="AN29" s="492"/>
      <c r="AO29" s="492"/>
      <c r="AP29" s="492"/>
      <c r="AQ29" s="492"/>
      <c r="AR29" s="534"/>
      <c r="AS29" s="491">
        <v>2759</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801436</v>
      </c>
      <c r="BO29" s="441"/>
      <c r="BP29" s="441"/>
      <c r="BQ29" s="441"/>
      <c r="BR29" s="441"/>
      <c r="BS29" s="441"/>
      <c r="BT29" s="441"/>
      <c r="BU29" s="442"/>
      <c r="BV29" s="440">
        <v>600161</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92.3</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3400136</v>
      </c>
      <c r="BO30" s="560"/>
      <c r="BP30" s="560"/>
      <c r="BQ30" s="560"/>
      <c r="BR30" s="560"/>
      <c r="BS30" s="560"/>
      <c r="BT30" s="560"/>
      <c r="BU30" s="561"/>
      <c r="BV30" s="559">
        <v>3094953</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198</v>
      </c>
      <c r="D33" s="464"/>
      <c r="E33" s="429" t="s">
        <v>199</v>
      </c>
      <c r="F33" s="429"/>
      <c r="G33" s="429"/>
      <c r="H33" s="429"/>
      <c r="I33" s="429"/>
      <c r="J33" s="429"/>
      <c r="K33" s="429"/>
      <c r="L33" s="429"/>
      <c r="M33" s="429"/>
      <c r="N33" s="429"/>
      <c r="O33" s="429"/>
      <c r="P33" s="429"/>
      <c r="Q33" s="429"/>
      <c r="R33" s="429"/>
      <c r="S33" s="429"/>
      <c r="T33" s="203"/>
      <c r="U33" s="464" t="s">
        <v>198</v>
      </c>
      <c r="V33" s="464"/>
      <c r="W33" s="429" t="s">
        <v>199</v>
      </c>
      <c r="X33" s="429"/>
      <c r="Y33" s="429"/>
      <c r="Z33" s="429"/>
      <c r="AA33" s="429"/>
      <c r="AB33" s="429"/>
      <c r="AC33" s="429"/>
      <c r="AD33" s="429"/>
      <c r="AE33" s="429"/>
      <c r="AF33" s="429"/>
      <c r="AG33" s="429"/>
      <c r="AH33" s="429"/>
      <c r="AI33" s="429"/>
      <c r="AJ33" s="429"/>
      <c r="AK33" s="429"/>
      <c r="AL33" s="203"/>
      <c r="AM33" s="464" t="s">
        <v>200</v>
      </c>
      <c r="AN33" s="464"/>
      <c r="AO33" s="429" t="s">
        <v>199</v>
      </c>
      <c r="AP33" s="429"/>
      <c r="AQ33" s="429"/>
      <c r="AR33" s="429"/>
      <c r="AS33" s="429"/>
      <c r="AT33" s="429"/>
      <c r="AU33" s="429"/>
      <c r="AV33" s="429"/>
      <c r="AW33" s="429"/>
      <c r="AX33" s="429"/>
      <c r="AY33" s="429"/>
      <c r="AZ33" s="429"/>
      <c r="BA33" s="429"/>
      <c r="BB33" s="429"/>
      <c r="BC33" s="429"/>
      <c r="BD33" s="204"/>
      <c r="BE33" s="429" t="s">
        <v>201</v>
      </c>
      <c r="BF33" s="429"/>
      <c r="BG33" s="429" t="s">
        <v>202</v>
      </c>
      <c r="BH33" s="429"/>
      <c r="BI33" s="429"/>
      <c r="BJ33" s="429"/>
      <c r="BK33" s="429"/>
      <c r="BL33" s="429"/>
      <c r="BM33" s="429"/>
      <c r="BN33" s="429"/>
      <c r="BO33" s="429"/>
      <c r="BP33" s="429"/>
      <c r="BQ33" s="429"/>
      <c r="BR33" s="429"/>
      <c r="BS33" s="429"/>
      <c r="BT33" s="429"/>
      <c r="BU33" s="429"/>
      <c r="BV33" s="204"/>
      <c r="BW33" s="464" t="s">
        <v>201</v>
      </c>
      <c r="BX33" s="464"/>
      <c r="BY33" s="429" t="s">
        <v>203</v>
      </c>
      <c r="BZ33" s="429"/>
      <c r="CA33" s="429"/>
      <c r="CB33" s="429"/>
      <c r="CC33" s="429"/>
      <c r="CD33" s="429"/>
      <c r="CE33" s="429"/>
      <c r="CF33" s="429"/>
      <c r="CG33" s="429"/>
      <c r="CH33" s="429"/>
      <c r="CI33" s="429"/>
      <c r="CJ33" s="429"/>
      <c r="CK33" s="429"/>
      <c r="CL33" s="429"/>
      <c r="CM33" s="429"/>
      <c r="CN33" s="203"/>
      <c r="CO33" s="464" t="s">
        <v>204</v>
      </c>
      <c r="CP33" s="464"/>
      <c r="CQ33" s="429" t="s">
        <v>205</v>
      </c>
      <c r="CR33" s="429"/>
      <c r="CS33" s="429"/>
      <c r="CT33" s="429"/>
      <c r="CU33" s="429"/>
      <c r="CV33" s="429"/>
      <c r="CW33" s="429"/>
      <c r="CX33" s="429"/>
      <c r="CY33" s="429"/>
      <c r="CZ33" s="429"/>
      <c r="DA33" s="429"/>
      <c r="DB33" s="429"/>
      <c r="DC33" s="429"/>
      <c r="DD33" s="429"/>
      <c r="DE33" s="429"/>
      <c r="DF33" s="203"/>
      <c r="DG33" s="629" t="s">
        <v>206</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喬木村国民健康保険特別会計</v>
      </c>
      <c r="X34" s="631"/>
      <c r="Y34" s="631"/>
      <c r="Z34" s="631"/>
      <c r="AA34" s="631"/>
      <c r="AB34" s="631"/>
      <c r="AC34" s="631"/>
      <c r="AD34" s="631"/>
      <c r="AE34" s="631"/>
      <c r="AF34" s="631"/>
      <c r="AG34" s="631"/>
      <c r="AH34" s="631"/>
      <c r="AI34" s="631"/>
      <c r="AJ34" s="631"/>
      <c r="AK34" s="631"/>
      <c r="AL34" s="178"/>
      <c r="AM34" s="630">
        <f>IF(AO34="","",MAX(C34:D43,U34:V43)+1)</f>
        <v>6</v>
      </c>
      <c r="AN34" s="630"/>
      <c r="AO34" s="631" t="str">
        <f>IF('各会計、関係団体の財政状況及び健全化判断比率'!B32="","",'各会計、関係団体の財政状況及び健全化判断比率'!B32)</f>
        <v>喬木村水道事業会計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9</v>
      </c>
      <c r="BX34" s="630"/>
      <c r="BY34" s="631" t="str">
        <f>IF('各会計、関係団体の財政状況及び健全化判断比率'!B68="","",'各会計、関係団体の財政状況及び健全化判断比率'!B68)</f>
        <v>南信州広域連合（一般会計）</v>
      </c>
      <c r="BZ34" s="631"/>
      <c r="CA34" s="631"/>
      <c r="CB34" s="631"/>
      <c r="CC34" s="631"/>
      <c r="CD34" s="631"/>
      <c r="CE34" s="631"/>
      <c r="CF34" s="631"/>
      <c r="CG34" s="631"/>
      <c r="CH34" s="631"/>
      <c r="CI34" s="631"/>
      <c r="CJ34" s="631"/>
      <c r="CK34" s="631"/>
      <c r="CL34" s="631"/>
      <c r="CM34" s="631"/>
      <c r="CN34" s="178"/>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喬木村後期高齢者医療特別会計</v>
      </c>
      <c r="X35" s="631"/>
      <c r="Y35" s="631"/>
      <c r="Z35" s="631"/>
      <c r="AA35" s="631"/>
      <c r="AB35" s="631"/>
      <c r="AC35" s="631"/>
      <c r="AD35" s="631"/>
      <c r="AE35" s="631"/>
      <c r="AF35" s="631"/>
      <c r="AG35" s="631"/>
      <c r="AH35" s="631"/>
      <c r="AI35" s="631"/>
      <c r="AJ35" s="631"/>
      <c r="AK35" s="631"/>
      <c r="AL35" s="178"/>
      <c r="AM35" s="630">
        <f t="shared" ref="AM35:AM43" si="0">IF(AO35="","",AM34+1)</f>
        <v>7</v>
      </c>
      <c r="AN35" s="630"/>
      <c r="AO35" s="631" t="str">
        <f>IF('各会計、関係団体の財政状況及び健全化判断比率'!B33="","",'各会計、関係団体の財政状況及び健全化判断比率'!B33)</f>
        <v>喬木村特定環境保全公共下水道事業会計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10</v>
      </c>
      <c r="BX35" s="630"/>
      <c r="BY35" s="631" t="str">
        <f>IF('各会計、関係団体の財政状況及び健全化判断比率'!B69="","",'各会計、関係団体の財政状況及び健全化判断比率'!B69)</f>
        <v>南信州広域連合（南信州広域連合振興基金特別会計）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喬木村介護保険特別会計</v>
      </c>
      <c r="X36" s="631"/>
      <c r="Y36" s="631"/>
      <c r="Z36" s="631"/>
      <c r="AA36" s="631"/>
      <c r="AB36" s="631"/>
      <c r="AC36" s="631"/>
      <c r="AD36" s="631"/>
      <c r="AE36" s="631"/>
      <c r="AF36" s="631"/>
      <c r="AG36" s="631"/>
      <c r="AH36" s="631"/>
      <c r="AI36" s="631"/>
      <c r="AJ36" s="631"/>
      <c r="AK36" s="631"/>
      <c r="AL36" s="178"/>
      <c r="AM36" s="630">
        <f t="shared" si="0"/>
        <v>8</v>
      </c>
      <c r="AN36" s="630"/>
      <c r="AO36" s="631" t="str">
        <f>IF('各会計、関係団体の財政状況及び健全化判断比率'!B34="","",'各会計、関係団体の財政状況及び健全化判断比率'!B34)</f>
        <v>喬木村農業集落排水事業会計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11</v>
      </c>
      <c r="BX36" s="630"/>
      <c r="BY36" s="631" t="str">
        <f>IF('各会計、関係団体の財政状況及び健全化判断比率'!B70="","",'各会計、関係団体の財政状況及び健全化判断比率'!B70)</f>
        <v>南信州広域連合（飯田広域消防特別会計）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5</v>
      </c>
      <c r="V37" s="630"/>
      <c r="W37" s="631" t="str">
        <f>IF('各会計、関係団体の財政状況及び健全化判断比率'!B31="","",'各会計、関係団体の財政状況及び健全化判断比率'!B31)</f>
        <v>喬木村介護サービス事業会計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12</v>
      </c>
      <c r="BX37" s="630"/>
      <c r="BY37" s="631" t="str">
        <f>IF('各会計、関係団体の財政状況及び健全化判断比率'!B71="","",'各会計、関係団体の財政状況及び健全化判断比率'!B71)</f>
        <v>南信州広域連合（稲葉クリーンセンター特別会計）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13</v>
      </c>
      <c r="BX38" s="630"/>
      <c r="BY38" s="631" t="str">
        <f>IF('各会計、関係団体の財政状況及び健全化判断比率'!B72="","",'各会計、関係団体の財政状況及び健全化判断比率'!B72)</f>
        <v>下伊那郡町村総合事務組合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14</v>
      </c>
      <c r="BX39" s="630"/>
      <c r="BY39" s="631" t="str">
        <f>IF('各会計、関係団体の財政状況及び健全化判断比率'!B73="","",'各会計、関係団体の財政状況及び健全化判断比率'!B73)</f>
        <v>下伊那自治センター組合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15</v>
      </c>
      <c r="BX40" s="630"/>
      <c r="BY40" s="631" t="str">
        <f>IF('各会計、関係団体の財政状況及び健全化判断比率'!B74="","",'各会計、関係団体の財政状況及び健全化判断比率'!B74)</f>
        <v>下伊那郡土木技術センター組合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16</v>
      </c>
      <c r="BX41" s="630"/>
      <c r="BY41" s="631" t="str">
        <f>IF('各会計、関係団体の財政状況及び健全化判断比率'!B75="","",'各会計、関係団体の財政状況及び健全化判断比率'!B75)</f>
        <v>長野県市町村自治振興組合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17</v>
      </c>
      <c r="BX42" s="630"/>
      <c r="BY42" s="631" t="str">
        <f>IF('各会計、関係団体の財政状況及び健全化判断比率'!B76="","",'各会計、関係団体の財政状況及び健全化判断比率'!B76)</f>
        <v>長野県後期高齢者医療広域連合（一般会計）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18</v>
      </c>
      <c r="BX43" s="630"/>
      <c r="BY43" s="631" t="str">
        <f>IF('各会計、関係団体の財政状況及び健全化判断比率'!B77="","",'各会計、関係団体の財政状況及び健全化判断比率'!B77)</f>
        <v>長野県後期高齢者医療広域連合（後期高齢者医療特別会計）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3" t="s">
        <v>208</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209</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210</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211</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212</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213</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214</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592</v>
      </c>
    </row>
    <row r="54" spans="5:113" x14ac:dyDescent="0.15"/>
    <row r="55" spans="5:113" x14ac:dyDescent="0.15"/>
    <row r="56" spans="5:113" x14ac:dyDescent="0.15"/>
  </sheetData>
  <sheetProtection algorithmName="SHA-512" hashValue="9nEFEO+666NVl58A2ubC43egVysk2VUCkFBB32HESDExjBT9dfVBQAKef69m+V1AD3zuujzwAgVvlh2gC49/sQ==" saltValue="vWebl6F/geYgEvFhmEYWZ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60" zoomScaleNormal="60" zoomScaleSheetLayoutView="100" workbookViewId="0">
      <selection activeCell="P38" sqref="P3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86" t="s">
        <v>555</v>
      </c>
      <c r="D34" s="1186"/>
      <c r="E34" s="1187"/>
      <c r="F34" s="32">
        <v>8.6199999999999992</v>
      </c>
      <c r="G34" s="33">
        <v>10.39</v>
      </c>
      <c r="H34" s="33">
        <v>11.96</v>
      </c>
      <c r="I34" s="33">
        <v>13.32</v>
      </c>
      <c r="J34" s="34">
        <v>13.64</v>
      </c>
      <c r="K34" s="22"/>
      <c r="L34" s="22"/>
      <c r="M34" s="22"/>
      <c r="N34" s="22"/>
      <c r="O34" s="22"/>
      <c r="P34" s="22"/>
    </row>
    <row r="35" spans="1:16" ht="39" customHeight="1" x14ac:dyDescent="0.15">
      <c r="A35" s="22"/>
      <c r="B35" s="35"/>
      <c r="C35" s="1180" t="s">
        <v>556</v>
      </c>
      <c r="D35" s="1181"/>
      <c r="E35" s="1182"/>
      <c r="F35" s="36">
        <v>5.41</v>
      </c>
      <c r="G35" s="37">
        <v>6.39</v>
      </c>
      <c r="H35" s="37">
        <v>13.99</v>
      </c>
      <c r="I35" s="37">
        <v>8.43</v>
      </c>
      <c r="J35" s="38">
        <v>8.19</v>
      </c>
      <c r="K35" s="22"/>
      <c r="L35" s="22"/>
      <c r="M35" s="22"/>
      <c r="N35" s="22"/>
      <c r="O35" s="22"/>
      <c r="P35" s="22"/>
    </row>
    <row r="36" spans="1:16" ht="39" customHeight="1" x14ac:dyDescent="0.15">
      <c r="A36" s="22"/>
      <c r="B36" s="35"/>
      <c r="C36" s="1180" t="s">
        <v>557</v>
      </c>
      <c r="D36" s="1181"/>
      <c r="E36" s="1182"/>
      <c r="F36" s="36" t="s">
        <v>506</v>
      </c>
      <c r="G36" s="37" t="s">
        <v>506</v>
      </c>
      <c r="H36" s="37">
        <v>0</v>
      </c>
      <c r="I36" s="37">
        <v>0.41</v>
      </c>
      <c r="J36" s="38">
        <v>2.74</v>
      </c>
      <c r="K36" s="22"/>
      <c r="L36" s="22"/>
      <c r="M36" s="22"/>
      <c r="N36" s="22"/>
      <c r="O36" s="22"/>
      <c r="P36" s="22"/>
    </row>
    <row r="37" spans="1:16" ht="39" customHeight="1" x14ac:dyDescent="0.15">
      <c r="A37" s="22"/>
      <c r="B37" s="35"/>
      <c r="C37" s="1180" t="s">
        <v>558</v>
      </c>
      <c r="D37" s="1181"/>
      <c r="E37" s="1182"/>
      <c r="F37" s="36">
        <v>1.01</v>
      </c>
      <c r="G37" s="37">
        <v>0.7</v>
      </c>
      <c r="H37" s="37">
        <v>0.44</v>
      </c>
      <c r="I37" s="37">
        <v>0.53</v>
      </c>
      <c r="J37" s="38">
        <v>0.53</v>
      </c>
      <c r="K37" s="22"/>
      <c r="L37" s="22"/>
      <c r="M37" s="22"/>
      <c r="N37" s="22"/>
      <c r="O37" s="22"/>
      <c r="P37" s="22"/>
    </row>
    <row r="38" spans="1:16" ht="39" customHeight="1" x14ac:dyDescent="0.15">
      <c r="A38" s="22"/>
      <c r="B38" s="35"/>
      <c r="C38" s="1180" t="s">
        <v>559</v>
      </c>
      <c r="D38" s="1181"/>
      <c r="E38" s="1182"/>
      <c r="F38" s="36">
        <v>0.85</v>
      </c>
      <c r="G38" s="37">
        <v>0.69</v>
      </c>
      <c r="H38" s="37">
        <v>1.05</v>
      </c>
      <c r="I38" s="37">
        <v>0.62</v>
      </c>
      <c r="J38" s="38">
        <v>0.46</v>
      </c>
      <c r="K38" s="22"/>
      <c r="L38" s="22"/>
      <c r="M38" s="22"/>
      <c r="N38" s="22"/>
      <c r="O38" s="22"/>
      <c r="P38" s="22"/>
    </row>
    <row r="39" spans="1:16" ht="39" customHeight="1" x14ac:dyDescent="0.15">
      <c r="A39" s="22"/>
      <c r="B39" s="35"/>
      <c r="C39" s="1180" t="s">
        <v>560</v>
      </c>
      <c r="D39" s="1181"/>
      <c r="E39" s="1182"/>
      <c r="F39" s="36" t="s">
        <v>506</v>
      </c>
      <c r="G39" s="37" t="s">
        <v>506</v>
      </c>
      <c r="H39" s="37">
        <v>1.54</v>
      </c>
      <c r="I39" s="37">
        <v>2.4500000000000002</v>
      </c>
      <c r="J39" s="38">
        <v>0.36</v>
      </c>
      <c r="K39" s="22"/>
      <c r="L39" s="22"/>
      <c r="M39" s="22"/>
      <c r="N39" s="22"/>
      <c r="O39" s="22"/>
      <c r="P39" s="22"/>
    </row>
    <row r="40" spans="1:16" ht="39" customHeight="1" x14ac:dyDescent="0.15">
      <c r="A40" s="22"/>
      <c r="B40" s="35"/>
      <c r="C40" s="1180" t="s">
        <v>561</v>
      </c>
      <c r="D40" s="1181"/>
      <c r="E40" s="1182"/>
      <c r="F40" s="36">
        <v>0</v>
      </c>
      <c r="G40" s="37">
        <v>0</v>
      </c>
      <c r="H40" s="37">
        <v>0</v>
      </c>
      <c r="I40" s="37">
        <v>0</v>
      </c>
      <c r="J40" s="38">
        <v>0</v>
      </c>
      <c r="K40" s="22"/>
      <c r="L40" s="22"/>
      <c r="M40" s="22"/>
      <c r="N40" s="22"/>
      <c r="O40" s="22"/>
      <c r="P40" s="22"/>
    </row>
    <row r="41" spans="1:16" ht="39" customHeight="1" x14ac:dyDescent="0.15">
      <c r="A41" s="22"/>
      <c r="B41" s="35"/>
      <c r="C41" s="1180" t="s">
        <v>562</v>
      </c>
      <c r="D41" s="1181"/>
      <c r="E41" s="1182"/>
      <c r="F41" s="36">
        <v>0</v>
      </c>
      <c r="G41" s="37">
        <v>0</v>
      </c>
      <c r="H41" s="37">
        <v>0</v>
      </c>
      <c r="I41" s="37">
        <v>0</v>
      </c>
      <c r="J41" s="38">
        <v>0</v>
      </c>
      <c r="K41" s="22"/>
      <c r="L41" s="22"/>
      <c r="M41" s="22"/>
      <c r="N41" s="22"/>
      <c r="O41" s="22"/>
      <c r="P41" s="22"/>
    </row>
    <row r="42" spans="1:16" ht="39" customHeight="1" x14ac:dyDescent="0.15">
      <c r="A42" s="22"/>
      <c r="B42" s="39"/>
      <c r="C42" s="1180" t="s">
        <v>563</v>
      </c>
      <c r="D42" s="1181"/>
      <c r="E42" s="1182"/>
      <c r="F42" s="36" t="s">
        <v>506</v>
      </c>
      <c r="G42" s="37" t="s">
        <v>506</v>
      </c>
      <c r="H42" s="37" t="s">
        <v>506</v>
      </c>
      <c r="I42" s="37" t="s">
        <v>506</v>
      </c>
      <c r="J42" s="38" t="s">
        <v>506</v>
      </c>
      <c r="K42" s="22"/>
      <c r="L42" s="22"/>
      <c r="M42" s="22"/>
      <c r="N42" s="22"/>
      <c r="O42" s="22"/>
      <c r="P42" s="22"/>
    </row>
    <row r="43" spans="1:16" ht="39" customHeight="1" thickBot="1" x14ac:dyDescent="0.2">
      <c r="A43" s="22"/>
      <c r="B43" s="40"/>
      <c r="C43" s="1183" t="s">
        <v>564</v>
      </c>
      <c r="D43" s="1184"/>
      <c r="E43" s="1185"/>
      <c r="F43" s="41">
        <v>2.09</v>
      </c>
      <c r="G43" s="42">
        <v>3.47</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mNypz3NS25XIvcBjYtwBZKDBE8uN9xPPFVmkycKMU/wh7aGU4jEkl6GC9DW1qB8UmymsYujilCv7f2SFxHGw==" saltValue="KZRxbwezVNcM0eIL7ddd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60" zoomScaleNormal="60"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88" t="s">
        <v>11</v>
      </c>
      <c r="C45" s="1189"/>
      <c r="D45" s="58"/>
      <c r="E45" s="1194" t="s">
        <v>12</v>
      </c>
      <c r="F45" s="1194"/>
      <c r="G45" s="1194"/>
      <c r="H45" s="1194"/>
      <c r="I45" s="1194"/>
      <c r="J45" s="1195"/>
      <c r="K45" s="59">
        <v>363</v>
      </c>
      <c r="L45" s="60">
        <v>295</v>
      </c>
      <c r="M45" s="60">
        <v>300</v>
      </c>
      <c r="N45" s="60">
        <v>316</v>
      </c>
      <c r="O45" s="61">
        <v>295</v>
      </c>
      <c r="P45" s="48"/>
      <c r="Q45" s="48"/>
      <c r="R45" s="48"/>
      <c r="S45" s="48"/>
      <c r="T45" s="48"/>
      <c r="U45" s="48"/>
    </row>
    <row r="46" spans="1:21" ht="30.75" customHeight="1" x14ac:dyDescent="0.15">
      <c r="A46" s="48"/>
      <c r="B46" s="1190"/>
      <c r="C46" s="1191"/>
      <c r="D46" s="62"/>
      <c r="E46" s="1196" t="s">
        <v>13</v>
      </c>
      <c r="F46" s="1196"/>
      <c r="G46" s="1196"/>
      <c r="H46" s="1196"/>
      <c r="I46" s="1196"/>
      <c r="J46" s="1197"/>
      <c r="K46" s="63" t="s">
        <v>506</v>
      </c>
      <c r="L46" s="64" t="s">
        <v>506</v>
      </c>
      <c r="M46" s="64" t="s">
        <v>506</v>
      </c>
      <c r="N46" s="64" t="s">
        <v>506</v>
      </c>
      <c r="O46" s="65" t="s">
        <v>506</v>
      </c>
      <c r="P46" s="48"/>
      <c r="Q46" s="48"/>
      <c r="R46" s="48"/>
      <c r="S46" s="48"/>
      <c r="T46" s="48"/>
      <c r="U46" s="48"/>
    </row>
    <row r="47" spans="1:21" ht="30.75" customHeight="1" x14ac:dyDescent="0.15">
      <c r="A47" s="48"/>
      <c r="B47" s="1190"/>
      <c r="C47" s="1191"/>
      <c r="D47" s="62"/>
      <c r="E47" s="1196" t="s">
        <v>14</v>
      </c>
      <c r="F47" s="1196"/>
      <c r="G47" s="1196"/>
      <c r="H47" s="1196"/>
      <c r="I47" s="1196"/>
      <c r="J47" s="1197"/>
      <c r="K47" s="63" t="s">
        <v>506</v>
      </c>
      <c r="L47" s="64">
        <v>205</v>
      </c>
      <c r="M47" s="64" t="s">
        <v>506</v>
      </c>
      <c r="N47" s="64" t="s">
        <v>506</v>
      </c>
      <c r="O47" s="65" t="s">
        <v>506</v>
      </c>
      <c r="P47" s="48"/>
      <c r="Q47" s="48"/>
      <c r="R47" s="48"/>
      <c r="S47" s="48"/>
      <c r="T47" s="48"/>
      <c r="U47" s="48"/>
    </row>
    <row r="48" spans="1:21" ht="30.75" customHeight="1" x14ac:dyDescent="0.15">
      <c r="A48" s="48"/>
      <c r="B48" s="1190"/>
      <c r="C48" s="1191"/>
      <c r="D48" s="62"/>
      <c r="E48" s="1196" t="s">
        <v>15</v>
      </c>
      <c r="F48" s="1196"/>
      <c r="G48" s="1196"/>
      <c r="H48" s="1196"/>
      <c r="I48" s="1196"/>
      <c r="J48" s="1197"/>
      <c r="K48" s="63">
        <v>205</v>
      </c>
      <c r="L48" s="64">
        <v>2</v>
      </c>
      <c r="M48" s="64">
        <v>210</v>
      </c>
      <c r="N48" s="64">
        <v>212</v>
      </c>
      <c r="O48" s="65">
        <v>212</v>
      </c>
      <c r="P48" s="48"/>
      <c r="Q48" s="48"/>
      <c r="R48" s="48"/>
      <c r="S48" s="48"/>
      <c r="T48" s="48"/>
      <c r="U48" s="48"/>
    </row>
    <row r="49" spans="1:21" ht="30.75" customHeight="1" x14ac:dyDescent="0.15">
      <c r="A49" s="48"/>
      <c r="B49" s="1190"/>
      <c r="C49" s="1191"/>
      <c r="D49" s="62"/>
      <c r="E49" s="1196" t="s">
        <v>16</v>
      </c>
      <c r="F49" s="1196"/>
      <c r="G49" s="1196"/>
      <c r="H49" s="1196"/>
      <c r="I49" s="1196"/>
      <c r="J49" s="1197"/>
      <c r="K49" s="63">
        <v>5</v>
      </c>
      <c r="L49" s="64" t="s">
        <v>506</v>
      </c>
      <c r="M49" s="64">
        <v>3</v>
      </c>
      <c r="N49" s="64">
        <v>10</v>
      </c>
      <c r="O49" s="65">
        <v>13</v>
      </c>
      <c r="P49" s="48"/>
      <c r="Q49" s="48"/>
      <c r="R49" s="48"/>
      <c r="S49" s="48"/>
      <c r="T49" s="48"/>
      <c r="U49" s="48"/>
    </row>
    <row r="50" spans="1:21" ht="30.75" customHeight="1" x14ac:dyDescent="0.15">
      <c r="A50" s="48"/>
      <c r="B50" s="1190"/>
      <c r="C50" s="1191"/>
      <c r="D50" s="62"/>
      <c r="E50" s="1196" t="s">
        <v>17</v>
      </c>
      <c r="F50" s="1196"/>
      <c r="G50" s="1196"/>
      <c r="H50" s="1196"/>
      <c r="I50" s="1196"/>
      <c r="J50" s="1197"/>
      <c r="K50" s="63" t="s">
        <v>506</v>
      </c>
      <c r="L50" s="64" t="s">
        <v>506</v>
      </c>
      <c r="M50" s="64" t="s">
        <v>506</v>
      </c>
      <c r="N50" s="64" t="s">
        <v>506</v>
      </c>
      <c r="O50" s="65" t="s">
        <v>506</v>
      </c>
      <c r="P50" s="48"/>
      <c r="Q50" s="48"/>
      <c r="R50" s="48"/>
      <c r="S50" s="48"/>
      <c r="T50" s="48"/>
      <c r="U50" s="48"/>
    </row>
    <row r="51" spans="1:21" ht="30.75" customHeight="1" x14ac:dyDescent="0.15">
      <c r="A51" s="48"/>
      <c r="B51" s="1192"/>
      <c r="C51" s="1193"/>
      <c r="D51" s="66"/>
      <c r="E51" s="1196" t="s">
        <v>18</v>
      </c>
      <c r="F51" s="1196"/>
      <c r="G51" s="1196"/>
      <c r="H51" s="1196"/>
      <c r="I51" s="1196"/>
      <c r="J51" s="1197"/>
      <c r="K51" s="63" t="s">
        <v>506</v>
      </c>
      <c r="L51" s="64" t="s">
        <v>506</v>
      </c>
      <c r="M51" s="64" t="s">
        <v>506</v>
      </c>
      <c r="N51" s="64" t="s">
        <v>506</v>
      </c>
      <c r="O51" s="65" t="s">
        <v>506</v>
      </c>
      <c r="P51" s="48"/>
      <c r="Q51" s="48"/>
      <c r="R51" s="48"/>
      <c r="S51" s="48"/>
      <c r="T51" s="48"/>
      <c r="U51" s="48"/>
    </row>
    <row r="52" spans="1:21" ht="30.75" customHeight="1" x14ac:dyDescent="0.15">
      <c r="A52" s="48"/>
      <c r="B52" s="1198" t="s">
        <v>19</v>
      </c>
      <c r="C52" s="1199"/>
      <c r="D52" s="66"/>
      <c r="E52" s="1196" t="s">
        <v>20</v>
      </c>
      <c r="F52" s="1196"/>
      <c r="G52" s="1196"/>
      <c r="H52" s="1196"/>
      <c r="I52" s="1196"/>
      <c r="J52" s="1197"/>
      <c r="K52" s="63">
        <v>373</v>
      </c>
      <c r="L52" s="64">
        <v>358</v>
      </c>
      <c r="M52" s="64">
        <v>363</v>
      </c>
      <c r="N52" s="64">
        <v>371</v>
      </c>
      <c r="O52" s="65">
        <v>348</v>
      </c>
      <c r="P52" s="48"/>
      <c r="Q52" s="48"/>
      <c r="R52" s="48"/>
      <c r="S52" s="48"/>
      <c r="T52" s="48"/>
      <c r="U52" s="48"/>
    </row>
    <row r="53" spans="1:21" ht="30.75" customHeight="1" thickBot="1" x14ac:dyDescent="0.2">
      <c r="A53" s="48"/>
      <c r="B53" s="1200" t="s">
        <v>21</v>
      </c>
      <c r="C53" s="1201"/>
      <c r="D53" s="67"/>
      <c r="E53" s="1202" t="s">
        <v>22</v>
      </c>
      <c r="F53" s="1202"/>
      <c r="G53" s="1202"/>
      <c r="H53" s="1202"/>
      <c r="I53" s="1202"/>
      <c r="J53" s="1203"/>
      <c r="K53" s="68">
        <v>200</v>
      </c>
      <c r="L53" s="69">
        <v>144</v>
      </c>
      <c r="M53" s="69">
        <v>150</v>
      </c>
      <c r="N53" s="69">
        <v>167</v>
      </c>
      <c r="O53" s="70">
        <v>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04" t="s">
        <v>25</v>
      </c>
      <c r="C57" s="1205"/>
      <c r="D57" s="1208" t="s">
        <v>26</v>
      </c>
      <c r="E57" s="1209"/>
      <c r="F57" s="1209"/>
      <c r="G57" s="1209"/>
      <c r="H57" s="1209"/>
      <c r="I57" s="1209"/>
      <c r="J57" s="1210"/>
      <c r="K57" s="83" t="s">
        <v>506</v>
      </c>
      <c r="L57" s="84" t="s">
        <v>506</v>
      </c>
      <c r="M57" s="84" t="s">
        <v>506</v>
      </c>
      <c r="N57" s="84" t="s">
        <v>506</v>
      </c>
      <c r="O57" s="85" t="s">
        <v>506</v>
      </c>
    </row>
    <row r="58" spans="1:21" ht="31.5" customHeight="1" thickBot="1" x14ac:dyDescent="0.2">
      <c r="B58" s="1206"/>
      <c r="C58" s="1207"/>
      <c r="D58" s="1211" t="s">
        <v>27</v>
      </c>
      <c r="E58" s="1212"/>
      <c r="F58" s="1212"/>
      <c r="G58" s="1212"/>
      <c r="H58" s="1212"/>
      <c r="I58" s="1212"/>
      <c r="J58" s="1213"/>
      <c r="K58" s="86" t="s">
        <v>506</v>
      </c>
      <c r="L58" s="87" t="s">
        <v>506</v>
      </c>
      <c r="M58" s="87" t="s">
        <v>506</v>
      </c>
      <c r="N58" s="87" t="s">
        <v>506</v>
      </c>
      <c r="O58" s="88" t="s">
        <v>506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gf4u5yI21OUNy4i1xzqwkeMJe12Dbbs1fHyiFtpi4E5rEV4I2QikRorAIPnwc6O8DF81VMJZPv9wjS+leGYmg==" saltValue="+MGbbzI+CiD010IJrvm96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0" zoomScale="60" zoomScaleNormal="60" zoomScaleSheetLayoutView="100" workbookViewId="0">
      <selection activeCell="Q22" sqref="Q22:V2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14" t="s">
        <v>30</v>
      </c>
      <c r="C41" s="1215"/>
      <c r="D41" s="102"/>
      <c r="E41" s="1220" t="s">
        <v>31</v>
      </c>
      <c r="F41" s="1220"/>
      <c r="G41" s="1220"/>
      <c r="H41" s="1221"/>
      <c r="I41" s="346">
        <v>2423</v>
      </c>
      <c r="J41" s="347">
        <v>2249</v>
      </c>
      <c r="K41" s="347">
        <v>2135</v>
      </c>
      <c r="L41" s="347">
        <v>1921</v>
      </c>
      <c r="M41" s="348">
        <v>2237</v>
      </c>
    </row>
    <row r="42" spans="2:13" ht="27.75" customHeight="1" x14ac:dyDescent="0.15">
      <c r="B42" s="1216"/>
      <c r="C42" s="1217"/>
      <c r="D42" s="103"/>
      <c r="E42" s="1222" t="s">
        <v>32</v>
      </c>
      <c r="F42" s="1222"/>
      <c r="G42" s="1222"/>
      <c r="H42" s="1223"/>
      <c r="I42" s="349" t="s">
        <v>506</v>
      </c>
      <c r="J42" s="350" t="s">
        <v>506</v>
      </c>
      <c r="K42" s="350" t="s">
        <v>506</v>
      </c>
      <c r="L42" s="350" t="s">
        <v>506</v>
      </c>
      <c r="M42" s="351" t="s">
        <v>506</v>
      </c>
    </row>
    <row r="43" spans="2:13" ht="27.75" customHeight="1" x14ac:dyDescent="0.15">
      <c r="B43" s="1216"/>
      <c r="C43" s="1217"/>
      <c r="D43" s="103"/>
      <c r="E43" s="1222" t="s">
        <v>33</v>
      </c>
      <c r="F43" s="1222"/>
      <c r="G43" s="1222"/>
      <c r="H43" s="1223"/>
      <c r="I43" s="349">
        <v>1681</v>
      </c>
      <c r="J43" s="350">
        <v>1522</v>
      </c>
      <c r="K43" s="350">
        <v>1407</v>
      </c>
      <c r="L43" s="350">
        <v>1323</v>
      </c>
      <c r="M43" s="351">
        <v>1207</v>
      </c>
    </row>
    <row r="44" spans="2:13" ht="27.75" customHeight="1" x14ac:dyDescent="0.15">
      <c r="B44" s="1216"/>
      <c r="C44" s="1217"/>
      <c r="D44" s="103"/>
      <c r="E44" s="1222" t="s">
        <v>34</v>
      </c>
      <c r="F44" s="1222"/>
      <c r="G44" s="1222"/>
      <c r="H44" s="1223"/>
      <c r="I44" s="349">
        <v>178</v>
      </c>
      <c r="J44" s="350">
        <v>138</v>
      </c>
      <c r="K44" s="350">
        <v>136</v>
      </c>
      <c r="L44" s="350">
        <v>125</v>
      </c>
      <c r="M44" s="351">
        <v>112</v>
      </c>
    </row>
    <row r="45" spans="2:13" ht="27.75" customHeight="1" x14ac:dyDescent="0.15">
      <c r="B45" s="1216"/>
      <c r="C45" s="1217"/>
      <c r="D45" s="103"/>
      <c r="E45" s="1222" t="s">
        <v>35</v>
      </c>
      <c r="F45" s="1222"/>
      <c r="G45" s="1222"/>
      <c r="H45" s="1223"/>
      <c r="I45" s="349">
        <v>566</v>
      </c>
      <c r="J45" s="350">
        <v>539</v>
      </c>
      <c r="K45" s="350">
        <v>537</v>
      </c>
      <c r="L45" s="350">
        <v>541</v>
      </c>
      <c r="M45" s="351">
        <v>502</v>
      </c>
    </row>
    <row r="46" spans="2:13" ht="27.75" customHeight="1" x14ac:dyDescent="0.15">
      <c r="B46" s="1216"/>
      <c r="C46" s="1217"/>
      <c r="D46" s="104"/>
      <c r="E46" s="1222" t="s">
        <v>36</v>
      </c>
      <c r="F46" s="1222"/>
      <c r="G46" s="1222"/>
      <c r="H46" s="1223"/>
      <c r="I46" s="349" t="s">
        <v>506</v>
      </c>
      <c r="J46" s="350" t="s">
        <v>506</v>
      </c>
      <c r="K46" s="350" t="s">
        <v>506</v>
      </c>
      <c r="L46" s="350" t="s">
        <v>506</v>
      </c>
      <c r="M46" s="351" t="s">
        <v>506</v>
      </c>
    </row>
    <row r="47" spans="2:13" ht="27.75" customHeight="1" x14ac:dyDescent="0.15">
      <c r="B47" s="1216"/>
      <c r="C47" s="1217"/>
      <c r="D47" s="105"/>
      <c r="E47" s="1224" t="s">
        <v>37</v>
      </c>
      <c r="F47" s="1225"/>
      <c r="G47" s="1225"/>
      <c r="H47" s="1226"/>
      <c r="I47" s="349" t="s">
        <v>506</v>
      </c>
      <c r="J47" s="350" t="s">
        <v>506</v>
      </c>
      <c r="K47" s="350" t="s">
        <v>506</v>
      </c>
      <c r="L47" s="350" t="s">
        <v>506</v>
      </c>
      <c r="M47" s="351" t="s">
        <v>506</v>
      </c>
    </row>
    <row r="48" spans="2:13" ht="27.75" customHeight="1" x14ac:dyDescent="0.15">
      <c r="B48" s="1216"/>
      <c r="C48" s="1217"/>
      <c r="D48" s="103"/>
      <c r="E48" s="1222" t="s">
        <v>38</v>
      </c>
      <c r="F48" s="1222"/>
      <c r="G48" s="1222"/>
      <c r="H48" s="1223"/>
      <c r="I48" s="349" t="s">
        <v>506</v>
      </c>
      <c r="J48" s="350" t="s">
        <v>506</v>
      </c>
      <c r="K48" s="350" t="s">
        <v>506</v>
      </c>
      <c r="L48" s="350" t="s">
        <v>506</v>
      </c>
      <c r="M48" s="351" t="s">
        <v>506</v>
      </c>
    </row>
    <row r="49" spans="2:13" ht="27.75" customHeight="1" x14ac:dyDescent="0.15">
      <c r="B49" s="1218"/>
      <c r="C49" s="1219"/>
      <c r="D49" s="103"/>
      <c r="E49" s="1222" t="s">
        <v>39</v>
      </c>
      <c r="F49" s="1222"/>
      <c r="G49" s="1222"/>
      <c r="H49" s="1223"/>
      <c r="I49" s="349" t="s">
        <v>506</v>
      </c>
      <c r="J49" s="350" t="s">
        <v>506</v>
      </c>
      <c r="K49" s="350" t="s">
        <v>506</v>
      </c>
      <c r="L49" s="350" t="s">
        <v>506</v>
      </c>
      <c r="M49" s="351" t="s">
        <v>506</v>
      </c>
    </row>
    <row r="50" spans="2:13" ht="27.75" customHeight="1" x14ac:dyDescent="0.15">
      <c r="B50" s="1227" t="s">
        <v>40</v>
      </c>
      <c r="C50" s="1228"/>
      <c r="D50" s="106"/>
      <c r="E50" s="1222" t="s">
        <v>41</v>
      </c>
      <c r="F50" s="1222"/>
      <c r="G50" s="1222"/>
      <c r="H50" s="1223"/>
      <c r="I50" s="349">
        <v>4002</v>
      </c>
      <c r="J50" s="350">
        <v>4105</v>
      </c>
      <c r="K50" s="350">
        <v>4148</v>
      </c>
      <c r="L50" s="350">
        <v>4497</v>
      </c>
      <c r="M50" s="351">
        <v>5033</v>
      </c>
    </row>
    <row r="51" spans="2:13" ht="27.75" customHeight="1" x14ac:dyDescent="0.15">
      <c r="B51" s="1216"/>
      <c r="C51" s="1217"/>
      <c r="D51" s="103"/>
      <c r="E51" s="1222" t="s">
        <v>42</v>
      </c>
      <c r="F51" s="1222"/>
      <c r="G51" s="1222"/>
      <c r="H51" s="1223"/>
      <c r="I51" s="349" t="s">
        <v>506</v>
      </c>
      <c r="J51" s="350" t="s">
        <v>506</v>
      </c>
      <c r="K51" s="350" t="s">
        <v>506</v>
      </c>
      <c r="L51" s="350" t="s">
        <v>506</v>
      </c>
      <c r="M51" s="351" t="s">
        <v>506</v>
      </c>
    </row>
    <row r="52" spans="2:13" ht="27.75" customHeight="1" x14ac:dyDescent="0.15">
      <c r="B52" s="1218"/>
      <c r="C52" s="1219"/>
      <c r="D52" s="103"/>
      <c r="E52" s="1222" t="s">
        <v>43</v>
      </c>
      <c r="F52" s="1222"/>
      <c r="G52" s="1222"/>
      <c r="H52" s="1223"/>
      <c r="I52" s="349">
        <v>3409</v>
      </c>
      <c r="J52" s="350">
        <v>3276</v>
      </c>
      <c r="K52" s="350">
        <v>3107</v>
      </c>
      <c r="L52" s="350">
        <v>3004</v>
      </c>
      <c r="M52" s="351">
        <v>3043</v>
      </c>
    </row>
    <row r="53" spans="2:13" ht="27.75" customHeight="1" thickBot="1" x14ac:dyDescent="0.2">
      <c r="B53" s="1229" t="s">
        <v>44</v>
      </c>
      <c r="C53" s="1230"/>
      <c r="D53" s="107"/>
      <c r="E53" s="1231" t="s">
        <v>45</v>
      </c>
      <c r="F53" s="1231"/>
      <c r="G53" s="1231"/>
      <c r="H53" s="1232"/>
      <c r="I53" s="352">
        <v>-2563</v>
      </c>
      <c r="J53" s="353">
        <v>-2933</v>
      </c>
      <c r="K53" s="353">
        <v>-3041</v>
      </c>
      <c r="L53" s="353">
        <v>-3591</v>
      </c>
      <c r="M53" s="354">
        <v>-4018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k0Bx7zmIdlhu7HXw+UrQ+FL/P8SJJWMKF5JJ1YStzcOG1it5NwsBBP7WYhtr94DIoLJMK/j0CTqOoPAGsEexQ==" saltValue="C0Srix1UovsXLCiRQa1J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55" zoomScaleNormal="55"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41" t="s">
        <v>48</v>
      </c>
      <c r="D55" s="1241"/>
      <c r="E55" s="1242"/>
      <c r="F55" s="119">
        <v>619</v>
      </c>
      <c r="G55" s="119">
        <v>619</v>
      </c>
      <c r="H55" s="120">
        <v>620</v>
      </c>
    </row>
    <row r="56" spans="2:8" ht="52.5" customHeight="1" x14ac:dyDescent="0.15">
      <c r="B56" s="121"/>
      <c r="C56" s="1243" t="s">
        <v>49</v>
      </c>
      <c r="D56" s="1243"/>
      <c r="E56" s="1244"/>
      <c r="F56" s="122">
        <v>600</v>
      </c>
      <c r="G56" s="122">
        <v>600</v>
      </c>
      <c r="H56" s="123">
        <v>801</v>
      </c>
    </row>
    <row r="57" spans="2:8" ht="53.25" customHeight="1" x14ac:dyDescent="0.15">
      <c r="B57" s="121"/>
      <c r="C57" s="1245" t="s">
        <v>50</v>
      </c>
      <c r="D57" s="1245"/>
      <c r="E57" s="1246"/>
      <c r="F57" s="124">
        <v>2761</v>
      </c>
      <c r="G57" s="124">
        <v>3095</v>
      </c>
      <c r="H57" s="125">
        <v>3400</v>
      </c>
    </row>
    <row r="58" spans="2:8" ht="45.75" customHeight="1" x14ac:dyDescent="0.15">
      <c r="B58" s="126"/>
      <c r="C58" s="1233" t="s">
        <v>588</v>
      </c>
      <c r="D58" s="1234"/>
      <c r="E58" s="1235"/>
      <c r="F58" s="127">
        <v>1460</v>
      </c>
      <c r="G58" s="127">
        <v>1782</v>
      </c>
      <c r="H58" s="128">
        <v>1784</v>
      </c>
    </row>
    <row r="59" spans="2:8" ht="45.75" customHeight="1" x14ac:dyDescent="0.15">
      <c r="B59" s="126"/>
      <c r="C59" s="1233" t="s">
        <v>589</v>
      </c>
      <c r="D59" s="1234"/>
      <c r="E59" s="1235"/>
      <c r="F59" s="127">
        <v>966</v>
      </c>
      <c r="G59" s="127">
        <v>967</v>
      </c>
      <c r="H59" s="128">
        <v>1268</v>
      </c>
    </row>
    <row r="60" spans="2:8" ht="45.75" customHeight="1" x14ac:dyDescent="0.15">
      <c r="B60" s="126"/>
      <c r="C60" s="1233" t="s">
        <v>590</v>
      </c>
      <c r="D60" s="1234"/>
      <c r="E60" s="1235"/>
      <c r="F60" s="127">
        <v>330</v>
      </c>
      <c r="G60" s="127">
        <v>338</v>
      </c>
      <c r="H60" s="128">
        <v>341</v>
      </c>
    </row>
    <row r="61" spans="2:8" ht="45.75" customHeight="1" x14ac:dyDescent="0.15">
      <c r="B61" s="126"/>
      <c r="C61" s="1233" t="s">
        <v>591</v>
      </c>
      <c r="D61" s="1234"/>
      <c r="E61" s="1235"/>
      <c r="F61" s="127" t="s">
        <v>506</v>
      </c>
      <c r="G61" s="127">
        <v>8</v>
      </c>
      <c r="H61" s="128">
        <v>7</v>
      </c>
    </row>
    <row r="62" spans="2:8" ht="45.75" customHeight="1" thickBot="1" x14ac:dyDescent="0.2">
      <c r="B62" s="129"/>
      <c r="C62" s="1236"/>
      <c r="D62" s="1237"/>
      <c r="E62" s="1238"/>
      <c r="F62" s="130"/>
      <c r="G62" s="130"/>
      <c r="H62" s="131"/>
    </row>
    <row r="63" spans="2:8" ht="52.5" customHeight="1" thickBot="1" x14ac:dyDescent="0.2">
      <c r="B63" s="132"/>
      <c r="C63" s="1239" t="s">
        <v>51</v>
      </c>
      <c r="D63" s="1239"/>
      <c r="E63" s="1240"/>
      <c r="F63" s="133">
        <v>3979</v>
      </c>
      <c r="G63" s="133">
        <v>4314</v>
      </c>
      <c r="H63" s="134">
        <v>4822</v>
      </c>
    </row>
    <row r="64" spans="2:8" x14ac:dyDescent="0.15"/>
  </sheetData>
  <sheetProtection algorithmName="SHA-512" hashValue="EcjbcZjaLeD1JqQekVIy3Wjy/8m9KPVBgSWmFAnZ0sQkJ7rgpVkSV6OXgYysqz7rCqjO2woQnFwqhmdgvHKUIw==" saltValue="80KeCaIH3vRQW4h2lT46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 zoomScale="70" zoomScaleNormal="70" zoomScaleSheetLayoutView="55" workbookViewId="0">
      <selection activeCell="AM38" sqref="AM38"/>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5" t="s">
        <v>603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369"/>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369"/>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369"/>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369"/>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595</v>
      </c>
    </row>
    <row r="50" spans="1:109" x14ac:dyDescent="0.15">
      <c r="B50" s="369"/>
      <c r="G50" s="1247"/>
      <c r="H50" s="1247"/>
      <c r="I50" s="1247"/>
      <c r="J50" s="1247"/>
      <c r="K50" s="379"/>
      <c r="L50" s="379"/>
      <c r="M50" s="380"/>
      <c r="N50" s="380"/>
      <c r="AN50" s="1265"/>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7"/>
      <c r="BP50" s="1253" t="s">
        <v>548</v>
      </c>
      <c r="BQ50" s="1253"/>
      <c r="BR50" s="1253"/>
      <c r="BS50" s="1253"/>
      <c r="BT50" s="1253"/>
      <c r="BU50" s="1253"/>
      <c r="BV50" s="1253"/>
      <c r="BW50" s="1253"/>
      <c r="BX50" s="1253" t="s">
        <v>549</v>
      </c>
      <c r="BY50" s="1253"/>
      <c r="BZ50" s="1253"/>
      <c r="CA50" s="1253"/>
      <c r="CB50" s="1253"/>
      <c r="CC50" s="1253"/>
      <c r="CD50" s="1253"/>
      <c r="CE50" s="1253"/>
      <c r="CF50" s="1253" t="s">
        <v>550</v>
      </c>
      <c r="CG50" s="1253"/>
      <c r="CH50" s="1253"/>
      <c r="CI50" s="1253"/>
      <c r="CJ50" s="1253"/>
      <c r="CK50" s="1253"/>
      <c r="CL50" s="1253"/>
      <c r="CM50" s="1253"/>
      <c r="CN50" s="1253" t="s">
        <v>551</v>
      </c>
      <c r="CO50" s="1253"/>
      <c r="CP50" s="1253"/>
      <c r="CQ50" s="1253"/>
      <c r="CR50" s="1253"/>
      <c r="CS50" s="1253"/>
      <c r="CT50" s="1253"/>
      <c r="CU50" s="1253"/>
      <c r="CV50" s="1253" t="s">
        <v>552</v>
      </c>
      <c r="CW50" s="1253"/>
      <c r="CX50" s="1253"/>
      <c r="CY50" s="1253"/>
      <c r="CZ50" s="1253"/>
      <c r="DA50" s="1253"/>
      <c r="DB50" s="1253"/>
      <c r="DC50" s="1253"/>
    </row>
    <row r="51" spans="1:109" ht="13.5" customHeight="1" x14ac:dyDescent="0.15">
      <c r="B51" s="369"/>
      <c r="G51" s="1264"/>
      <c r="H51" s="1264"/>
      <c r="I51" s="1268"/>
      <c r="J51" s="1268"/>
      <c r="K51" s="1254"/>
      <c r="L51" s="1254"/>
      <c r="M51" s="1254"/>
      <c r="N51" s="1254"/>
      <c r="AM51" s="378"/>
      <c r="AN51" s="1252" t="s">
        <v>596</v>
      </c>
      <c r="AO51" s="1252"/>
      <c r="AP51" s="1252"/>
      <c r="AQ51" s="1252"/>
      <c r="AR51" s="1252"/>
      <c r="AS51" s="1252"/>
      <c r="AT51" s="1252"/>
      <c r="AU51" s="1252"/>
      <c r="AV51" s="1252"/>
      <c r="AW51" s="1252"/>
      <c r="AX51" s="1252"/>
      <c r="AY51" s="1252"/>
      <c r="AZ51" s="1252"/>
      <c r="BA51" s="1252"/>
      <c r="BB51" s="1252" t="s">
        <v>597</v>
      </c>
      <c r="BC51" s="1252"/>
      <c r="BD51" s="1252"/>
      <c r="BE51" s="1252"/>
      <c r="BF51" s="1252"/>
      <c r="BG51" s="1252"/>
      <c r="BH51" s="1252"/>
      <c r="BI51" s="1252"/>
      <c r="BJ51" s="1252"/>
      <c r="BK51" s="1252"/>
      <c r="BL51" s="1252"/>
      <c r="BM51" s="1252"/>
      <c r="BN51" s="1252"/>
      <c r="BO51" s="1252"/>
      <c r="BP51" s="1249"/>
      <c r="BQ51" s="1249"/>
      <c r="BR51" s="1249"/>
      <c r="BS51" s="1249"/>
      <c r="BT51" s="1249"/>
      <c r="BU51" s="1249"/>
      <c r="BV51" s="1249"/>
      <c r="BW51" s="1249"/>
      <c r="BX51" s="1249"/>
      <c r="BY51" s="1249"/>
      <c r="BZ51" s="1249"/>
      <c r="CA51" s="1249"/>
      <c r="CB51" s="1249"/>
      <c r="CC51" s="1249"/>
      <c r="CD51" s="1249"/>
      <c r="CE51" s="1249"/>
      <c r="CF51" s="1249"/>
      <c r="CG51" s="1249"/>
      <c r="CH51" s="1249"/>
      <c r="CI51" s="1249"/>
      <c r="CJ51" s="1249"/>
      <c r="CK51" s="1249"/>
      <c r="CL51" s="1249"/>
      <c r="CM51" s="1249"/>
      <c r="CN51" s="1249"/>
      <c r="CO51" s="1249"/>
      <c r="CP51" s="1249"/>
      <c r="CQ51" s="1249"/>
      <c r="CR51" s="1249"/>
      <c r="CS51" s="1249"/>
      <c r="CT51" s="1249"/>
      <c r="CU51" s="1249"/>
      <c r="CV51" s="1249"/>
      <c r="CW51" s="1249"/>
      <c r="CX51" s="1249"/>
      <c r="CY51" s="1249"/>
      <c r="CZ51" s="1249"/>
      <c r="DA51" s="1249"/>
      <c r="DB51" s="1249"/>
      <c r="DC51" s="1249"/>
    </row>
    <row r="52" spans="1:109" x14ac:dyDescent="0.15">
      <c r="B52" s="369"/>
      <c r="G52" s="1264"/>
      <c r="H52" s="1264"/>
      <c r="I52" s="1268"/>
      <c r="J52" s="1268"/>
      <c r="K52" s="1254"/>
      <c r="L52" s="1254"/>
      <c r="M52" s="1254"/>
      <c r="N52" s="1254"/>
      <c r="AM52" s="378"/>
      <c r="AN52" s="1252"/>
      <c r="AO52" s="1252"/>
      <c r="AP52" s="1252"/>
      <c r="AQ52" s="1252"/>
      <c r="AR52" s="1252"/>
      <c r="AS52" s="1252"/>
      <c r="AT52" s="1252"/>
      <c r="AU52" s="1252"/>
      <c r="AV52" s="1252"/>
      <c r="AW52" s="1252"/>
      <c r="AX52" s="1252"/>
      <c r="AY52" s="1252"/>
      <c r="AZ52" s="1252"/>
      <c r="BA52" s="1252"/>
      <c r="BB52" s="1252"/>
      <c r="BC52" s="1252"/>
      <c r="BD52" s="1252"/>
      <c r="BE52" s="1252"/>
      <c r="BF52" s="1252"/>
      <c r="BG52" s="1252"/>
      <c r="BH52" s="1252"/>
      <c r="BI52" s="1252"/>
      <c r="BJ52" s="1252"/>
      <c r="BK52" s="1252"/>
      <c r="BL52" s="1252"/>
      <c r="BM52" s="1252"/>
      <c r="BN52" s="1252"/>
      <c r="BO52" s="1252"/>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x14ac:dyDescent="0.15">
      <c r="A53" s="377"/>
      <c r="B53" s="369"/>
      <c r="G53" s="1264"/>
      <c r="H53" s="1264"/>
      <c r="I53" s="1247"/>
      <c r="J53" s="1247"/>
      <c r="K53" s="1254"/>
      <c r="L53" s="1254"/>
      <c r="M53" s="1254"/>
      <c r="N53" s="1254"/>
      <c r="AM53" s="378"/>
      <c r="AN53" s="1252"/>
      <c r="AO53" s="1252"/>
      <c r="AP53" s="1252"/>
      <c r="AQ53" s="1252"/>
      <c r="AR53" s="1252"/>
      <c r="AS53" s="1252"/>
      <c r="AT53" s="1252"/>
      <c r="AU53" s="1252"/>
      <c r="AV53" s="1252"/>
      <c r="AW53" s="1252"/>
      <c r="AX53" s="1252"/>
      <c r="AY53" s="1252"/>
      <c r="AZ53" s="1252"/>
      <c r="BA53" s="1252"/>
      <c r="BB53" s="1252" t="s">
        <v>598</v>
      </c>
      <c r="BC53" s="1252"/>
      <c r="BD53" s="1252"/>
      <c r="BE53" s="1252"/>
      <c r="BF53" s="1252"/>
      <c r="BG53" s="1252"/>
      <c r="BH53" s="1252"/>
      <c r="BI53" s="1252"/>
      <c r="BJ53" s="1252"/>
      <c r="BK53" s="1252"/>
      <c r="BL53" s="1252"/>
      <c r="BM53" s="1252"/>
      <c r="BN53" s="1252"/>
      <c r="BO53" s="1252"/>
      <c r="BP53" s="1249">
        <v>68.099999999999994</v>
      </c>
      <c r="BQ53" s="1249"/>
      <c r="BR53" s="1249"/>
      <c r="BS53" s="1249"/>
      <c r="BT53" s="1249"/>
      <c r="BU53" s="1249"/>
      <c r="BV53" s="1249"/>
      <c r="BW53" s="1249"/>
      <c r="BX53" s="1249">
        <v>68.2</v>
      </c>
      <c r="BY53" s="1249"/>
      <c r="BZ53" s="1249"/>
      <c r="CA53" s="1249"/>
      <c r="CB53" s="1249"/>
      <c r="CC53" s="1249"/>
      <c r="CD53" s="1249"/>
      <c r="CE53" s="1249"/>
      <c r="CF53" s="1249">
        <v>69.099999999999994</v>
      </c>
      <c r="CG53" s="1249"/>
      <c r="CH53" s="1249"/>
      <c r="CI53" s="1249"/>
      <c r="CJ53" s="1249"/>
      <c r="CK53" s="1249"/>
      <c r="CL53" s="1249"/>
      <c r="CM53" s="1249"/>
      <c r="CN53" s="1249">
        <v>67.900000000000006</v>
      </c>
      <c r="CO53" s="1249"/>
      <c r="CP53" s="1249"/>
      <c r="CQ53" s="1249"/>
      <c r="CR53" s="1249"/>
      <c r="CS53" s="1249"/>
      <c r="CT53" s="1249"/>
      <c r="CU53" s="1249"/>
      <c r="CV53" s="1249">
        <v>68.900000000000006</v>
      </c>
      <c r="CW53" s="1249"/>
      <c r="CX53" s="1249"/>
      <c r="CY53" s="1249"/>
      <c r="CZ53" s="1249"/>
      <c r="DA53" s="1249"/>
      <c r="DB53" s="1249"/>
      <c r="DC53" s="1249"/>
    </row>
    <row r="54" spans="1:109" x14ac:dyDescent="0.15">
      <c r="A54" s="377"/>
      <c r="B54" s="369"/>
      <c r="G54" s="1264"/>
      <c r="H54" s="1264"/>
      <c r="I54" s="1247"/>
      <c r="J54" s="1247"/>
      <c r="K54" s="1254"/>
      <c r="L54" s="1254"/>
      <c r="M54" s="1254"/>
      <c r="N54" s="1254"/>
      <c r="AM54" s="378"/>
      <c r="AN54" s="1252"/>
      <c r="AO54" s="1252"/>
      <c r="AP54" s="1252"/>
      <c r="AQ54" s="1252"/>
      <c r="AR54" s="1252"/>
      <c r="AS54" s="1252"/>
      <c r="AT54" s="1252"/>
      <c r="AU54" s="1252"/>
      <c r="AV54" s="1252"/>
      <c r="AW54" s="1252"/>
      <c r="AX54" s="1252"/>
      <c r="AY54" s="1252"/>
      <c r="AZ54" s="1252"/>
      <c r="BA54" s="1252"/>
      <c r="BB54" s="1252"/>
      <c r="BC54" s="1252"/>
      <c r="BD54" s="1252"/>
      <c r="BE54" s="1252"/>
      <c r="BF54" s="1252"/>
      <c r="BG54" s="1252"/>
      <c r="BH54" s="1252"/>
      <c r="BI54" s="1252"/>
      <c r="BJ54" s="1252"/>
      <c r="BK54" s="1252"/>
      <c r="BL54" s="1252"/>
      <c r="BM54" s="1252"/>
      <c r="BN54" s="1252"/>
      <c r="BO54" s="1252"/>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x14ac:dyDescent="0.15">
      <c r="A55" s="377"/>
      <c r="B55" s="369"/>
      <c r="G55" s="1247"/>
      <c r="H55" s="1247"/>
      <c r="I55" s="1247"/>
      <c r="J55" s="1247"/>
      <c r="K55" s="1254"/>
      <c r="L55" s="1254"/>
      <c r="M55" s="1254"/>
      <c r="N55" s="1254"/>
      <c r="AN55" s="1253" t="s">
        <v>599</v>
      </c>
      <c r="AO55" s="1253"/>
      <c r="AP55" s="1253"/>
      <c r="AQ55" s="1253"/>
      <c r="AR55" s="1253"/>
      <c r="AS55" s="1253"/>
      <c r="AT55" s="1253"/>
      <c r="AU55" s="1253"/>
      <c r="AV55" s="1253"/>
      <c r="AW55" s="1253"/>
      <c r="AX55" s="1253"/>
      <c r="AY55" s="1253"/>
      <c r="AZ55" s="1253"/>
      <c r="BA55" s="1253"/>
      <c r="BB55" s="1252" t="s">
        <v>597</v>
      </c>
      <c r="BC55" s="1252"/>
      <c r="BD55" s="1252"/>
      <c r="BE55" s="1252"/>
      <c r="BF55" s="1252"/>
      <c r="BG55" s="1252"/>
      <c r="BH55" s="1252"/>
      <c r="BI55" s="1252"/>
      <c r="BJ55" s="1252"/>
      <c r="BK55" s="1252"/>
      <c r="BL55" s="1252"/>
      <c r="BM55" s="1252"/>
      <c r="BN55" s="1252"/>
      <c r="BO55" s="1252"/>
      <c r="BP55" s="1249">
        <v>0</v>
      </c>
      <c r="BQ55" s="1249"/>
      <c r="BR55" s="1249"/>
      <c r="BS55" s="1249"/>
      <c r="BT55" s="1249"/>
      <c r="BU55" s="1249"/>
      <c r="BV55" s="1249"/>
      <c r="BW55" s="1249"/>
      <c r="BX55" s="1249">
        <v>0</v>
      </c>
      <c r="BY55" s="1249"/>
      <c r="BZ55" s="1249"/>
      <c r="CA55" s="1249"/>
      <c r="CB55" s="1249"/>
      <c r="CC55" s="1249"/>
      <c r="CD55" s="1249"/>
      <c r="CE55" s="1249"/>
      <c r="CF55" s="1249">
        <v>0</v>
      </c>
      <c r="CG55" s="1249"/>
      <c r="CH55" s="1249"/>
      <c r="CI55" s="1249"/>
      <c r="CJ55" s="1249"/>
      <c r="CK55" s="1249"/>
      <c r="CL55" s="1249"/>
      <c r="CM55" s="1249"/>
      <c r="CN55" s="1249">
        <v>0</v>
      </c>
      <c r="CO55" s="1249"/>
      <c r="CP55" s="1249"/>
      <c r="CQ55" s="1249"/>
      <c r="CR55" s="1249"/>
      <c r="CS55" s="1249"/>
      <c r="CT55" s="1249"/>
      <c r="CU55" s="1249"/>
      <c r="CV55" s="1249">
        <v>0</v>
      </c>
      <c r="CW55" s="1249"/>
      <c r="CX55" s="1249"/>
      <c r="CY55" s="1249"/>
      <c r="CZ55" s="1249"/>
      <c r="DA55" s="1249"/>
      <c r="DB55" s="1249"/>
      <c r="DC55" s="1249"/>
    </row>
    <row r="56" spans="1:109" x14ac:dyDescent="0.15">
      <c r="A56" s="377"/>
      <c r="B56" s="369"/>
      <c r="G56" s="1247"/>
      <c r="H56" s="1247"/>
      <c r="I56" s="1247"/>
      <c r="J56" s="1247"/>
      <c r="K56" s="1254"/>
      <c r="L56" s="1254"/>
      <c r="M56" s="1254"/>
      <c r="N56" s="1254"/>
      <c r="AN56" s="1253"/>
      <c r="AO56" s="1253"/>
      <c r="AP56" s="1253"/>
      <c r="AQ56" s="1253"/>
      <c r="AR56" s="1253"/>
      <c r="AS56" s="1253"/>
      <c r="AT56" s="1253"/>
      <c r="AU56" s="1253"/>
      <c r="AV56" s="1253"/>
      <c r="AW56" s="1253"/>
      <c r="AX56" s="1253"/>
      <c r="AY56" s="1253"/>
      <c r="AZ56" s="1253"/>
      <c r="BA56" s="1253"/>
      <c r="BB56" s="1252"/>
      <c r="BC56" s="1252"/>
      <c r="BD56" s="1252"/>
      <c r="BE56" s="1252"/>
      <c r="BF56" s="1252"/>
      <c r="BG56" s="1252"/>
      <c r="BH56" s="1252"/>
      <c r="BI56" s="1252"/>
      <c r="BJ56" s="1252"/>
      <c r="BK56" s="1252"/>
      <c r="BL56" s="1252"/>
      <c r="BM56" s="1252"/>
      <c r="BN56" s="1252"/>
      <c r="BO56" s="1252"/>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377" customFormat="1" x14ac:dyDescent="0.15">
      <c r="B57" s="381"/>
      <c r="G57" s="1247"/>
      <c r="H57" s="1247"/>
      <c r="I57" s="1250"/>
      <c r="J57" s="1250"/>
      <c r="K57" s="1254"/>
      <c r="L57" s="1254"/>
      <c r="M57" s="1254"/>
      <c r="N57" s="1254"/>
      <c r="AM57" s="363"/>
      <c r="AN57" s="1253"/>
      <c r="AO57" s="1253"/>
      <c r="AP57" s="1253"/>
      <c r="AQ57" s="1253"/>
      <c r="AR57" s="1253"/>
      <c r="AS57" s="1253"/>
      <c r="AT57" s="1253"/>
      <c r="AU57" s="1253"/>
      <c r="AV57" s="1253"/>
      <c r="AW57" s="1253"/>
      <c r="AX57" s="1253"/>
      <c r="AY57" s="1253"/>
      <c r="AZ57" s="1253"/>
      <c r="BA57" s="1253"/>
      <c r="BB57" s="1252" t="s">
        <v>598</v>
      </c>
      <c r="BC57" s="1252"/>
      <c r="BD57" s="1252"/>
      <c r="BE57" s="1252"/>
      <c r="BF57" s="1252"/>
      <c r="BG57" s="1252"/>
      <c r="BH57" s="1252"/>
      <c r="BI57" s="1252"/>
      <c r="BJ57" s="1252"/>
      <c r="BK57" s="1252"/>
      <c r="BL57" s="1252"/>
      <c r="BM57" s="1252"/>
      <c r="BN57" s="1252"/>
      <c r="BO57" s="1252"/>
      <c r="BP57" s="1249">
        <v>59.1</v>
      </c>
      <c r="BQ57" s="1249"/>
      <c r="BR57" s="1249"/>
      <c r="BS57" s="1249"/>
      <c r="BT57" s="1249"/>
      <c r="BU57" s="1249"/>
      <c r="BV57" s="1249"/>
      <c r="BW57" s="1249"/>
      <c r="BX57" s="1249">
        <v>61.2</v>
      </c>
      <c r="BY57" s="1249"/>
      <c r="BZ57" s="1249"/>
      <c r="CA57" s="1249"/>
      <c r="CB57" s="1249"/>
      <c r="CC57" s="1249"/>
      <c r="CD57" s="1249"/>
      <c r="CE57" s="1249"/>
      <c r="CF57" s="1249">
        <v>62.8</v>
      </c>
      <c r="CG57" s="1249"/>
      <c r="CH57" s="1249"/>
      <c r="CI57" s="1249"/>
      <c r="CJ57" s="1249"/>
      <c r="CK57" s="1249"/>
      <c r="CL57" s="1249"/>
      <c r="CM57" s="1249"/>
      <c r="CN57" s="1249">
        <v>64.099999999999994</v>
      </c>
      <c r="CO57" s="1249"/>
      <c r="CP57" s="1249"/>
      <c r="CQ57" s="1249"/>
      <c r="CR57" s="1249"/>
      <c r="CS57" s="1249"/>
      <c r="CT57" s="1249"/>
      <c r="CU57" s="1249"/>
      <c r="CV57" s="1249">
        <v>66.3</v>
      </c>
      <c r="CW57" s="1249"/>
      <c r="CX57" s="1249"/>
      <c r="CY57" s="1249"/>
      <c r="CZ57" s="1249"/>
      <c r="DA57" s="1249"/>
      <c r="DB57" s="1249"/>
      <c r="DC57" s="1249"/>
      <c r="DD57" s="382"/>
      <c r="DE57" s="381"/>
    </row>
    <row r="58" spans="1:109" s="377" customFormat="1" x14ac:dyDescent="0.15">
      <c r="A58" s="363"/>
      <c r="B58" s="381"/>
      <c r="G58" s="1247"/>
      <c r="H58" s="1247"/>
      <c r="I58" s="1250"/>
      <c r="J58" s="1250"/>
      <c r="K58" s="1254"/>
      <c r="L58" s="1254"/>
      <c r="M58" s="1254"/>
      <c r="N58" s="1254"/>
      <c r="AM58" s="363"/>
      <c r="AN58" s="1253"/>
      <c r="AO58" s="1253"/>
      <c r="AP58" s="1253"/>
      <c r="AQ58" s="1253"/>
      <c r="AR58" s="1253"/>
      <c r="AS58" s="1253"/>
      <c r="AT58" s="1253"/>
      <c r="AU58" s="1253"/>
      <c r="AV58" s="1253"/>
      <c r="AW58" s="1253"/>
      <c r="AX58" s="1253"/>
      <c r="AY58" s="1253"/>
      <c r="AZ58" s="1253"/>
      <c r="BA58" s="1253"/>
      <c r="BB58" s="1252"/>
      <c r="BC58" s="1252"/>
      <c r="BD58" s="1252"/>
      <c r="BE58" s="1252"/>
      <c r="BF58" s="1252"/>
      <c r="BG58" s="1252"/>
      <c r="BH58" s="1252"/>
      <c r="BI58" s="1252"/>
      <c r="BJ58" s="1252"/>
      <c r="BK58" s="1252"/>
      <c r="BL58" s="1252"/>
      <c r="BM58" s="1252"/>
      <c r="BN58" s="1252"/>
      <c r="BO58" s="1252"/>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600</v>
      </c>
    </row>
    <row r="64" spans="1:109" x14ac:dyDescent="0.15">
      <c r="B64" s="369"/>
      <c r="G64" s="376"/>
      <c r="I64" s="389"/>
      <c r="J64" s="389"/>
      <c r="K64" s="389"/>
      <c r="L64" s="389"/>
      <c r="M64" s="389"/>
      <c r="N64" s="390"/>
      <c r="AM64" s="376"/>
      <c r="AN64" s="376" t="s">
        <v>594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5" t="s">
        <v>602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369"/>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369"/>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369"/>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369"/>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595</v>
      </c>
    </row>
    <row r="72" spans="2:107" x14ac:dyDescent="0.15">
      <c r="B72" s="369"/>
      <c r="G72" s="1247"/>
      <c r="H72" s="1247"/>
      <c r="I72" s="1247"/>
      <c r="J72" s="1247"/>
      <c r="K72" s="379"/>
      <c r="L72" s="379"/>
      <c r="M72" s="380"/>
      <c r="N72" s="380"/>
      <c r="AN72" s="1265"/>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7"/>
      <c r="BP72" s="1253" t="s">
        <v>548</v>
      </c>
      <c r="BQ72" s="1253"/>
      <c r="BR72" s="1253"/>
      <c r="BS72" s="1253"/>
      <c r="BT72" s="1253"/>
      <c r="BU72" s="1253"/>
      <c r="BV72" s="1253"/>
      <c r="BW72" s="1253"/>
      <c r="BX72" s="1253" t="s">
        <v>549</v>
      </c>
      <c r="BY72" s="1253"/>
      <c r="BZ72" s="1253"/>
      <c r="CA72" s="1253"/>
      <c r="CB72" s="1253"/>
      <c r="CC72" s="1253"/>
      <c r="CD72" s="1253"/>
      <c r="CE72" s="1253"/>
      <c r="CF72" s="1253" t="s">
        <v>550</v>
      </c>
      <c r="CG72" s="1253"/>
      <c r="CH72" s="1253"/>
      <c r="CI72" s="1253"/>
      <c r="CJ72" s="1253"/>
      <c r="CK72" s="1253"/>
      <c r="CL72" s="1253"/>
      <c r="CM72" s="1253"/>
      <c r="CN72" s="1253" t="s">
        <v>551</v>
      </c>
      <c r="CO72" s="1253"/>
      <c r="CP72" s="1253"/>
      <c r="CQ72" s="1253"/>
      <c r="CR72" s="1253"/>
      <c r="CS72" s="1253"/>
      <c r="CT72" s="1253"/>
      <c r="CU72" s="1253"/>
      <c r="CV72" s="1253" t="s">
        <v>552</v>
      </c>
      <c r="CW72" s="1253"/>
      <c r="CX72" s="1253"/>
      <c r="CY72" s="1253"/>
      <c r="CZ72" s="1253"/>
      <c r="DA72" s="1253"/>
      <c r="DB72" s="1253"/>
      <c r="DC72" s="1253"/>
    </row>
    <row r="73" spans="2:107" x14ac:dyDescent="0.15">
      <c r="B73" s="369"/>
      <c r="G73" s="1264"/>
      <c r="H73" s="1264"/>
      <c r="I73" s="1264"/>
      <c r="J73" s="1264"/>
      <c r="K73" s="1248"/>
      <c r="L73" s="1248"/>
      <c r="M73" s="1248"/>
      <c r="N73" s="1248"/>
      <c r="AM73" s="378"/>
      <c r="AN73" s="1252" t="s">
        <v>596</v>
      </c>
      <c r="AO73" s="1252"/>
      <c r="AP73" s="1252"/>
      <c r="AQ73" s="1252"/>
      <c r="AR73" s="1252"/>
      <c r="AS73" s="1252"/>
      <c r="AT73" s="1252"/>
      <c r="AU73" s="1252"/>
      <c r="AV73" s="1252"/>
      <c r="AW73" s="1252"/>
      <c r="AX73" s="1252"/>
      <c r="AY73" s="1252"/>
      <c r="AZ73" s="1252"/>
      <c r="BA73" s="1252"/>
      <c r="BB73" s="1252" t="s">
        <v>597</v>
      </c>
      <c r="BC73" s="1252"/>
      <c r="BD73" s="1252"/>
      <c r="BE73" s="1252"/>
      <c r="BF73" s="1252"/>
      <c r="BG73" s="1252"/>
      <c r="BH73" s="1252"/>
      <c r="BI73" s="1252"/>
      <c r="BJ73" s="1252"/>
      <c r="BK73" s="1252"/>
      <c r="BL73" s="1252"/>
      <c r="BM73" s="1252"/>
      <c r="BN73" s="1252"/>
      <c r="BO73" s="1252"/>
      <c r="BP73" s="1249"/>
      <c r="BQ73" s="1249"/>
      <c r="BR73" s="1249"/>
      <c r="BS73" s="1249"/>
      <c r="BT73" s="1249"/>
      <c r="BU73" s="1249"/>
      <c r="BV73" s="1249"/>
      <c r="BW73" s="1249"/>
      <c r="BX73" s="1249"/>
      <c r="BY73" s="1249"/>
      <c r="BZ73" s="1249"/>
      <c r="CA73" s="1249"/>
      <c r="CB73" s="1249"/>
      <c r="CC73" s="1249"/>
      <c r="CD73" s="1249"/>
      <c r="CE73" s="1249"/>
      <c r="CF73" s="1249"/>
      <c r="CG73" s="1249"/>
      <c r="CH73" s="1249"/>
      <c r="CI73" s="1249"/>
      <c r="CJ73" s="1249"/>
      <c r="CK73" s="1249"/>
      <c r="CL73" s="1249"/>
      <c r="CM73" s="1249"/>
      <c r="CN73" s="1249"/>
      <c r="CO73" s="1249"/>
      <c r="CP73" s="1249"/>
      <c r="CQ73" s="1249"/>
      <c r="CR73" s="1249"/>
      <c r="CS73" s="1249"/>
      <c r="CT73" s="1249"/>
      <c r="CU73" s="1249"/>
      <c r="CV73" s="1249"/>
      <c r="CW73" s="1249"/>
      <c r="CX73" s="1249"/>
      <c r="CY73" s="1249"/>
      <c r="CZ73" s="1249"/>
      <c r="DA73" s="1249"/>
      <c r="DB73" s="1249"/>
      <c r="DC73" s="1249"/>
    </row>
    <row r="74" spans="2:107" x14ac:dyDescent="0.15">
      <c r="B74" s="369"/>
      <c r="G74" s="1264"/>
      <c r="H74" s="1264"/>
      <c r="I74" s="1264"/>
      <c r="J74" s="1264"/>
      <c r="K74" s="1248"/>
      <c r="L74" s="1248"/>
      <c r="M74" s="1248"/>
      <c r="N74" s="1248"/>
      <c r="AM74" s="378"/>
      <c r="AN74" s="1252"/>
      <c r="AO74" s="1252"/>
      <c r="AP74" s="1252"/>
      <c r="AQ74" s="1252"/>
      <c r="AR74" s="1252"/>
      <c r="AS74" s="1252"/>
      <c r="AT74" s="1252"/>
      <c r="AU74" s="1252"/>
      <c r="AV74" s="1252"/>
      <c r="AW74" s="1252"/>
      <c r="AX74" s="1252"/>
      <c r="AY74" s="1252"/>
      <c r="AZ74" s="1252"/>
      <c r="BA74" s="1252"/>
      <c r="BB74" s="1252"/>
      <c r="BC74" s="1252"/>
      <c r="BD74" s="1252"/>
      <c r="BE74" s="1252"/>
      <c r="BF74" s="1252"/>
      <c r="BG74" s="1252"/>
      <c r="BH74" s="1252"/>
      <c r="BI74" s="1252"/>
      <c r="BJ74" s="1252"/>
      <c r="BK74" s="1252"/>
      <c r="BL74" s="1252"/>
      <c r="BM74" s="1252"/>
      <c r="BN74" s="1252"/>
      <c r="BO74" s="1252"/>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x14ac:dyDescent="0.15">
      <c r="B75" s="369"/>
      <c r="G75" s="1264"/>
      <c r="H75" s="1264"/>
      <c r="I75" s="1247"/>
      <c r="J75" s="1247"/>
      <c r="K75" s="1254"/>
      <c r="L75" s="1254"/>
      <c r="M75" s="1254"/>
      <c r="N75" s="1254"/>
      <c r="AM75" s="378"/>
      <c r="AN75" s="1252"/>
      <c r="AO75" s="1252"/>
      <c r="AP75" s="1252"/>
      <c r="AQ75" s="1252"/>
      <c r="AR75" s="1252"/>
      <c r="AS75" s="1252"/>
      <c r="AT75" s="1252"/>
      <c r="AU75" s="1252"/>
      <c r="AV75" s="1252"/>
      <c r="AW75" s="1252"/>
      <c r="AX75" s="1252"/>
      <c r="AY75" s="1252"/>
      <c r="AZ75" s="1252"/>
      <c r="BA75" s="1252"/>
      <c r="BB75" s="1252" t="s">
        <v>601</v>
      </c>
      <c r="BC75" s="1252"/>
      <c r="BD75" s="1252"/>
      <c r="BE75" s="1252"/>
      <c r="BF75" s="1252"/>
      <c r="BG75" s="1252"/>
      <c r="BH75" s="1252"/>
      <c r="BI75" s="1252"/>
      <c r="BJ75" s="1252"/>
      <c r="BK75" s="1252"/>
      <c r="BL75" s="1252"/>
      <c r="BM75" s="1252"/>
      <c r="BN75" s="1252"/>
      <c r="BO75" s="1252"/>
      <c r="BP75" s="1249">
        <v>8.8000000000000007</v>
      </c>
      <c r="BQ75" s="1249"/>
      <c r="BR75" s="1249"/>
      <c r="BS75" s="1249"/>
      <c r="BT75" s="1249"/>
      <c r="BU75" s="1249"/>
      <c r="BV75" s="1249"/>
      <c r="BW75" s="1249"/>
      <c r="BX75" s="1249">
        <v>8.8000000000000007</v>
      </c>
      <c r="BY75" s="1249"/>
      <c r="BZ75" s="1249"/>
      <c r="CA75" s="1249"/>
      <c r="CB75" s="1249"/>
      <c r="CC75" s="1249"/>
      <c r="CD75" s="1249"/>
      <c r="CE75" s="1249"/>
      <c r="CF75" s="1249">
        <v>8</v>
      </c>
      <c r="CG75" s="1249"/>
      <c r="CH75" s="1249"/>
      <c r="CI75" s="1249"/>
      <c r="CJ75" s="1249"/>
      <c r="CK75" s="1249"/>
      <c r="CL75" s="1249"/>
      <c r="CM75" s="1249"/>
      <c r="CN75" s="1249">
        <v>7.2</v>
      </c>
      <c r="CO75" s="1249"/>
      <c r="CP75" s="1249"/>
      <c r="CQ75" s="1249"/>
      <c r="CR75" s="1249"/>
      <c r="CS75" s="1249"/>
      <c r="CT75" s="1249"/>
      <c r="CU75" s="1249"/>
      <c r="CV75" s="1249">
        <v>7.2</v>
      </c>
      <c r="CW75" s="1249"/>
      <c r="CX75" s="1249"/>
      <c r="CY75" s="1249"/>
      <c r="CZ75" s="1249"/>
      <c r="DA75" s="1249"/>
      <c r="DB75" s="1249"/>
      <c r="DC75" s="1249"/>
    </row>
    <row r="76" spans="2:107" x14ac:dyDescent="0.15">
      <c r="B76" s="369"/>
      <c r="G76" s="1264"/>
      <c r="H76" s="1264"/>
      <c r="I76" s="1247"/>
      <c r="J76" s="1247"/>
      <c r="K76" s="1254"/>
      <c r="L76" s="1254"/>
      <c r="M76" s="1254"/>
      <c r="N76" s="1254"/>
      <c r="AM76" s="378"/>
      <c r="AN76" s="1252"/>
      <c r="AO76" s="1252"/>
      <c r="AP76" s="1252"/>
      <c r="AQ76" s="1252"/>
      <c r="AR76" s="1252"/>
      <c r="AS76" s="1252"/>
      <c r="AT76" s="1252"/>
      <c r="AU76" s="1252"/>
      <c r="AV76" s="1252"/>
      <c r="AW76" s="1252"/>
      <c r="AX76" s="1252"/>
      <c r="AY76" s="1252"/>
      <c r="AZ76" s="1252"/>
      <c r="BA76" s="1252"/>
      <c r="BB76" s="1252"/>
      <c r="BC76" s="1252"/>
      <c r="BD76" s="1252"/>
      <c r="BE76" s="1252"/>
      <c r="BF76" s="1252"/>
      <c r="BG76" s="1252"/>
      <c r="BH76" s="1252"/>
      <c r="BI76" s="1252"/>
      <c r="BJ76" s="1252"/>
      <c r="BK76" s="1252"/>
      <c r="BL76" s="1252"/>
      <c r="BM76" s="1252"/>
      <c r="BN76" s="1252"/>
      <c r="BO76" s="1252"/>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x14ac:dyDescent="0.15">
      <c r="B77" s="369"/>
      <c r="G77" s="1247"/>
      <c r="H77" s="1247"/>
      <c r="I77" s="1247"/>
      <c r="J77" s="1247"/>
      <c r="K77" s="1248"/>
      <c r="L77" s="1248"/>
      <c r="M77" s="1248"/>
      <c r="N77" s="1248"/>
      <c r="AN77" s="1253" t="s">
        <v>599</v>
      </c>
      <c r="AO77" s="1253"/>
      <c r="AP77" s="1253"/>
      <c r="AQ77" s="1253"/>
      <c r="AR77" s="1253"/>
      <c r="AS77" s="1253"/>
      <c r="AT77" s="1253"/>
      <c r="AU77" s="1253"/>
      <c r="AV77" s="1253"/>
      <c r="AW77" s="1253"/>
      <c r="AX77" s="1253"/>
      <c r="AY77" s="1253"/>
      <c r="AZ77" s="1253"/>
      <c r="BA77" s="1253"/>
      <c r="BB77" s="1252" t="s">
        <v>597</v>
      </c>
      <c r="BC77" s="1252"/>
      <c r="BD77" s="1252"/>
      <c r="BE77" s="1252"/>
      <c r="BF77" s="1252"/>
      <c r="BG77" s="1252"/>
      <c r="BH77" s="1252"/>
      <c r="BI77" s="1252"/>
      <c r="BJ77" s="1252"/>
      <c r="BK77" s="1252"/>
      <c r="BL77" s="1252"/>
      <c r="BM77" s="1252"/>
      <c r="BN77" s="1252"/>
      <c r="BO77" s="1252"/>
      <c r="BP77" s="1249">
        <v>0</v>
      </c>
      <c r="BQ77" s="1249"/>
      <c r="BR77" s="1249"/>
      <c r="BS77" s="1249"/>
      <c r="BT77" s="1249"/>
      <c r="BU77" s="1249"/>
      <c r="BV77" s="1249"/>
      <c r="BW77" s="1249"/>
      <c r="BX77" s="1249">
        <v>0</v>
      </c>
      <c r="BY77" s="1249"/>
      <c r="BZ77" s="1249"/>
      <c r="CA77" s="1249"/>
      <c r="CB77" s="1249"/>
      <c r="CC77" s="1249"/>
      <c r="CD77" s="1249"/>
      <c r="CE77" s="1249"/>
      <c r="CF77" s="1249">
        <v>0</v>
      </c>
      <c r="CG77" s="1249"/>
      <c r="CH77" s="1249"/>
      <c r="CI77" s="1249"/>
      <c r="CJ77" s="1249"/>
      <c r="CK77" s="1249"/>
      <c r="CL77" s="1249"/>
      <c r="CM77" s="1249"/>
      <c r="CN77" s="1249">
        <v>0</v>
      </c>
      <c r="CO77" s="1249"/>
      <c r="CP77" s="1249"/>
      <c r="CQ77" s="1249"/>
      <c r="CR77" s="1249"/>
      <c r="CS77" s="1249"/>
      <c r="CT77" s="1249"/>
      <c r="CU77" s="1249"/>
      <c r="CV77" s="1249">
        <v>0</v>
      </c>
      <c r="CW77" s="1249"/>
      <c r="CX77" s="1249"/>
      <c r="CY77" s="1249"/>
      <c r="CZ77" s="1249"/>
      <c r="DA77" s="1249"/>
      <c r="DB77" s="1249"/>
      <c r="DC77" s="1249"/>
    </row>
    <row r="78" spans="2:107" x14ac:dyDescent="0.15">
      <c r="B78" s="369"/>
      <c r="G78" s="1247"/>
      <c r="H78" s="1247"/>
      <c r="I78" s="1247"/>
      <c r="J78" s="1247"/>
      <c r="K78" s="1248"/>
      <c r="L78" s="1248"/>
      <c r="M78" s="1248"/>
      <c r="N78" s="1248"/>
      <c r="AN78" s="1253"/>
      <c r="AO78" s="1253"/>
      <c r="AP78" s="1253"/>
      <c r="AQ78" s="1253"/>
      <c r="AR78" s="1253"/>
      <c r="AS78" s="1253"/>
      <c r="AT78" s="1253"/>
      <c r="AU78" s="1253"/>
      <c r="AV78" s="1253"/>
      <c r="AW78" s="1253"/>
      <c r="AX78" s="1253"/>
      <c r="AY78" s="1253"/>
      <c r="AZ78" s="1253"/>
      <c r="BA78" s="1253"/>
      <c r="BB78" s="1252"/>
      <c r="BC78" s="1252"/>
      <c r="BD78" s="1252"/>
      <c r="BE78" s="1252"/>
      <c r="BF78" s="1252"/>
      <c r="BG78" s="1252"/>
      <c r="BH78" s="1252"/>
      <c r="BI78" s="1252"/>
      <c r="BJ78" s="1252"/>
      <c r="BK78" s="1252"/>
      <c r="BL78" s="1252"/>
      <c r="BM78" s="1252"/>
      <c r="BN78" s="1252"/>
      <c r="BO78" s="1252"/>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x14ac:dyDescent="0.15">
      <c r="B79" s="369"/>
      <c r="G79" s="1247"/>
      <c r="H79" s="1247"/>
      <c r="I79" s="1250"/>
      <c r="J79" s="1250"/>
      <c r="K79" s="1251"/>
      <c r="L79" s="1251"/>
      <c r="M79" s="1251"/>
      <c r="N79" s="1251"/>
      <c r="AN79" s="1253"/>
      <c r="AO79" s="1253"/>
      <c r="AP79" s="1253"/>
      <c r="AQ79" s="1253"/>
      <c r="AR79" s="1253"/>
      <c r="AS79" s="1253"/>
      <c r="AT79" s="1253"/>
      <c r="AU79" s="1253"/>
      <c r="AV79" s="1253"/>
      <c r="AW79" s="1253"/>
      <c r="AX79" s="1253"/>
      <c r="AY79" s="1253"/>
      <c r="AZ79" s="1253"/>
      <c r="BA79" s="1253"/>
      <c r="BB79" s="1252" t="s">
        <v>601</v>
      </c>
      <c r="BC79" s="1252"/>
      <c r="BD79" s="1252"/>
      <c r="BE79" s="1252"/>
      <c r="BF79" s="1252"/>
      <c r="BG79" s="1252"/>
      <c r="BH79" s="1252"/>
      <c r="BI79" s="1252"/>
      <c r="BJ79" s="1252"/>
      <c r="BK79" s="1252"/>
      <c r="BL79" s="1252"/>
      <c r="BM79" s="1252"/>
      <c r="BN79" s="1252"/>
      <c r="BO79" s="1252"/>
      <c r="BP79" s="1249">
        <v>7.2</v>
      </c>
      <c r="BQ79" s="1249"/>
      <c r="BR79" s="1249"/>
      <c r="BS79" s="1249"/>
      <c r="BT79" s="1249"/>
      <c r="BU79" s="1249"/>
      <c r="BV79" s="1249"/>
      <c r="BW79" s="1249"/>
      <c r="BX79" s="1249">
        <v>7.2</v>
      </c>
      <c r="BY79" s="1249"/>
      <c r="BZ79" s="1249"/>
      <c r="CA79" s="1249"/>
      <c r="CB79" s="1249"/>
      <c r="CC79" s="1249"/>
      <c r="CD79" s="1249"/>
      <c r="CE79" s="1249"/>
      <c r="CF79" s="1249">
        <v>7.7</v>
      </c>
      <c r="CG79" s="1249"/>
      <c r="CH79" s="1249"/>
      <c r="CI79" s="1249"/>
      <c r="CJ79" s="1249"/>
      <c r="CK79" s="1249"/>
      <c r="CL79" s="1249"/>
      <c r="CM79" s="1249"/>
      <c r="CN79" s="1249">
        <v>8</v>
      </c>
      <c r="CO79" s="1249"/>
      <c r="CP79" s="1249"/>
      <c r="CQ79" s="1249"/>
      <c r="CR79" s="1249"/>
      <c r="CS79" s="1249"/>
      <c r="CT79" s="1249"/>
      <c r="CU79" s="1249"/>
      <c r="CV79" s="1249">
        <v>8</v>
      </c>
      <c r="CW79" s="1249"/>
      <c r="CX79" s="1249"/>
      <c r="CY79" s="1249"/>
      <c r="CZ79" s="1249"/>
      <c r="DA79" s="1249"/>
      <c r="DB79" s="1249"/>
      <c r="DC79" s="1249"/>
    </row>
    <row r="80" spans="2:107" x14ac:dyDescent="0.15">
      <c r="B80" s="369"/>
      <c r="G80" s="1247"/>
      <c r="H80" s="1247"/>
      <c r="I80" s="1250"/>
      <c r="J80" s="1250"/>
      <c r="K80" s="1251"/>
      <c r="L80" s="1251"/>
      <c r="M80" s="1251"/>
      <c r="N80" s="1251"/>
      <c r="AN80" s="1253"/>
      <c r="AO80" s="1253"/>
      <c r="AP80" s="1253"/>
      <c r="AQ80" s="1253"/>
      <c r="AR80" s="1253"/>
      <c r="AS80" s="1253"/>
      <c r="AT80" s="1253"/>
      <c r="AU80" s="1253"/>
      <c r="AV80" s="1253"/>
      <c r="AW80" s="1253"/>
      <c r="AX80" s="1253"/>
      <c r="AY80" s="1253"/>
      <c r="AZ80" s="1253"/>
      <c r="BA80" s="1253"/>
      <c r="BB80" s="1252"/>
      <c r="BC80" s="1252"/>
      <c r="BD80" s="1252"/>
      <c r="BE80" s="1252"/>
      <c r="BF80" s="1252"/>
      <c r="BG80" s="1252"/>
      <c r="BH80" s="1252"/>
      <c r="BI80" s="1252"/>
      <c r="BJ80" s="1252"/>
      <c r="BK80" s="1252"/>
      <c r="BL80" s="1252"/>
      <c r="BM80" s="1252"/>
      <c r="BN80" s="1252"/>
      <c r="BO80" s="1252"/>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brUPEPrFPPGp+BNgf3WjRML+w5vJk4u1e2Q7H/WgzEvQ/upIi4YtONz1Qt5G6r0bFhWP7CB3TxxORl/zqiDxUg==" saltValue="5v5mlHHfVyBpw3l9mgLxY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J10" zoomScale="55" zoomScaleNormal="55" zoomScaleSheetLayoutView="70" workbookViewId="0">
      <selection activeCell="AE110" sqref="AE110"/>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495</v>
      </c>
    </row>
  </sheetData>
  <sheetProtection algorithmName="SHA-512" hashValue="DJgdK5nEpsnLnjUNSsIrc0QbBPZrIAze7DmXtqcJndHkm6TyBfz8t3Npf7cTgxau40qmS4w9QfKxB7weLeniIg==" saltValue="x/Dy8t55l7b66ZTNhjUn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E11" zoomScale="70" zoomScaleNormal="70" zoomScaleSheetLayoutView="55" workbookViewId="0">
      <selection activeCell="AE111" sqref="AE11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495</v>
      </c>
    </row>
  </sheetData>
  <sheetProtection algorithmName="SHA-512" hashValue="YevBGBeazVla+TXgxIDq0r3FMjtuzHqxeS2W11nczwxKOdVTOOYvgD1BhE+K9qiOuoJi13gyTzwHWFdxhvB2jA==" saltValue="zQSaN/uIpUJCM82CDa2L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545</v>
      </c>
      <c r="G2" s="148"/>
      <c r="H2" s="149"/>
    </row>
    <row r="3" spans="1:8" x14ac:dyDescent="0.15">
      <c r="A3" s="145" t="s">
        <v>538</v>
      </c>
      <c r="B3" s="150"/>
      <c r="C3" s="151"/>
      <c r="D3" s="152">
        <v>109750</v>
      </c>
      <c r="E3" s="153"/>
      <c r="F3" s="154">
        <v>122882</v>
      </c>
      <c r="G3" s="155"/>
      <c r="H3" s="156"/>
    </row>
    <row r="4" spans="1:8" x14ac:dyDescent="0.15">
      <c r="A4" s="157"/>
      <c r="B4" s="158"/>
      <c r="C4" s="159"/>
      <c r="D4" s="160">
        <v>46465</v>
      </c>
      <c r="E4" s="161"/>
      <c r="F4" s="162">
        <v>65785</v>
      </c>
      <c r="G4" s="163"/>
      <c r="H4" s="164"/>
    </row>
    <row r="5" spans="1:8" x14ac:dyDescent="0.15">
      <c r="A5" s="145" t="s">
        <v>540</v>
      </c>
      <c r="B5" s="150"/>
      <c r="C5" s="151"/>
      <c r="D5" s="152">
        <v>93172</v>
      </c>
      <c r="E5" s="153"/>
      <c r="F5" s="154">
        <v>114790</v>
      </c>
      <c r="G5" s="155"/>
      <c r="H5" s="156"/>
    </row>
    <row r="6" spans="1:8" x14ac:dyDescent="0.15">
      <c r="A6" s="157"/>
      <c r="B6" s="158"/>
      <c r="C6" s="159"/>
      <c r="D6" s="160">
        <v>56837</v>
      </c>
      <c r="E6" s="161"/>
      <c r="F6" s="162">
        <v>55601</v>
      </c>
      <c r="G6" s="163"/>
      <c r="H6" s="164"/>
    </row>
    <row r="7" spans="1:8" x14ac:dyDescent="0.15">
      <c r="A7" s="145" t="s">
        <v>541</v>
      </c>
      <c r="B7" s="150"/>
      <c r="C7" s="151"/>
      <c r="D7" s="152">
        <v>89873</v>
      </c>
      <c r="E7" s="153"/>
      <c r="F7" s="154">
        <v>126262</v>
      </c>
      <c r="G7" s="155"/>
      <c r="H7" s="156"/>
    </row>
    <row r="8" spans="1:8" x14ac:dyDescent="0.15">
      <c r="A8" s="157"/>
      <c r="B8" s="158"/>
      <c r="C8" s="159"/>
      <c r="D8" s="160">
        <v>76897</v>
      </c>
      <c r="E8" s="161"/>
      <c r="F8" s="162">
        <v>56769</v>
      </c>
      <c r="G8" s="163"/>
      <c r="H8" s="164"/>
    </row>
    <row r="9" spans="1:8" x14ac:dyDescent="0.15">
      <c r="A9" s="145" t="s">
        <v>542</v>
      </c>
      <c r="B9" s="150"/>
      <c r="C9" s="151"/>
      <c r="D9" s="152">
        <v>142830</v>
      </c>
      <c r="E9" s="153"/>
      <c r="F9" s="154">
        <v>126525</v>
      </c>
      <c r="G9" s="155"/>
      <c r="H9" s="156"/>
    </row>
    <row r="10" spans="1:8" x14ac:dyDescent="0.15">
      <c r="A10" s="157"/>
      <c r="B10" s="158"/>
      <c r="C10" s="159"/>
      <c r="D10" s="160">
        <v>112740</v>
      </c>
      <c r="E10" s="161"/>
      <c r="F10" s="162">
        <v>67052</v>
      </c>
      <c r="G10" s="163"/>
      <c r="H10" s="164"/>
    </row>
    <row r="11" spans="1:8" x14ac:dyDescent="0.15">
      <c r="A11" s="145" t="s">
        <v>543</v>
      </c>
      <c r="B11" s="150"/>
      <c r="C11" s="151"/>
      <c r="D11" s="152">
        <v>164112</v>
      </c>
      <c r="E11" s="153"/>
      <c r="F11" s="154">
        <v>122054</v>
      </c>
      <c r="G11" s="155"/>
      <c r="H11" s="156"/>
    </row>
    <row r="12" spans="1:8" x14ac:dyDescent="0.15">
      <c r="A12" s="157"/>
      <c r="B12" s="158"/>
      <c r="C12" s="165"/>
      <c r="D12" s="160">
        <v>151456</v>
      </c>
      <c r="E12" s="161"/>
      <c r="F12" s="162">
        <v>68298</v>
      </c>
      <c r="G12" s="163"/>
      <c r="H12" s="164"/>
    </row>
    <row r="13" spans="1:8" x14ac:dyDescent="0.15">
      <c r="A13" s="145"/>
      <c r="B13" s="150"/>
      <c r="C13" s="166"/>
      <c r="D13" s="167">
        <v>119947</v>
      </c>
      <c r="E13" s="168"/>
      <c r="F13" s="169">
        <v>122503</v>
      </c>
      <c r="G13" s="170"/>
      <c r="H13" s="156"/>
    </row>
    <row r="14" spans="1:8" x14ac:dyDescent="0.15">
      <c r="A14" s="157"/>
      <c r="B14" s="158"/>
      <c r="C14" s="159"/>
      <c r="D14" s="160">
        <v>88879</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5.42</v>
      </c>
      <c r="C19" s="171">
        <f>ROUND(VALUE(SUBSTITUTE(実質収支比率等に係る経年分析!G$48,"▲","-")),2)</f>
        <v>6.39</v>
      </c>
      <c r="D19" s="171">
        <f>ROUND(VALUE(SUBSTITUTE(実質収支比率等に係る経年分析!H$48,"▲","-")),2)</f>
        <v>14</v>
      </c>
      <c r="E19" s="171">
        <f>ROUND(VALUE(SUBSTITUTE(実質収支比率等に係る経年分析!I$48,"▲","-")),2)</f>
        <v>8.43</v>
      </c>
      <c r="F19" s="171">
        <f>ROUND(VALUE(SUBSTITUTE(実質収支比率等に係る経年分析!J$48,"▲","-")),2)</f>
        <v>8.19</v>
      </c>
    </row>
    <row r="20" spans="1:11" x14ac:dyDescent="0.15">
      <c r="A20" s="171" t="s">
        <v>55</v>
      </c>
      <c r="B20" s="171">
        <f>ROUND(VALUE(SUBSTITUTE(実質収支比率等に係る経年分析!F$47,"▲","-")),2)</f>
        <v>25.32</v>
      </c>
      <c r="C20" s="171">
        <f>ROUND(VALUE(SUBSTITUTE(実質収支比率等に係る経年分析!G$47,"▲","-")),2)</f>
        <v>25.53</v>
      </c>
      <c r="D20" s="171">
        <f>ROUND(VALUE(SUBSTITUTE(実質収支比率等に係る経年分析!H$47,"▲","-")),2)</f>
        <v>25.6</v>
      </c>
      <c r="E20" s="171">
        <f>ROUND(VALUE(SUBSTITUTE(実質収支比率等に係る経年分析!I$47,"▲","-")),2)</f>
        <v>23.78</v>
      </c>
      <c r="F20" s="171">
        <f>ROUND(VALUE(SUBSTITUTE(実質収支比率等に係る経年分析!J$47,"▲","-")),2)</f>
        <v>22.23</v>
      </c>
    </row>
    <row r="21" spans="1:11" x14ac:dyDescent="0.15">
      <c r="A21" s="171" t="s">
        <v>56</v>
      </c>
      <c r="B21" s="171">
        <f>IF(ISNUMBER(VALUE(SUBSTITUTE(実質収支比率等に係る経年分析!F$49,"▲","-"))),ROUND(VALUE(SUBSTITUTE(実質収支比率等に係る経年分析!F$49,"▲","-")),2),NA())</f>
        <v>-10.82</v>
      </c>
      <c r="C21" s="171">
        <f>IF(ISNUMBER(VALUE(SUBSTITUTE(実質収支比率等に係る経年分析!G$49,"▲","-"))),ROUND(VALUE(SUBSTITUTE(実質収支比率等に係る経年分析!G$49,"▲","-")),2),NA())</f>
        <v>0.99</v>
      </c>
      <c r="D21" s="171">
        <f>IF(ISNUMBER(VALUE(SUBSTITUTE(実質収支比率等に係る経年分析!H$49,"▲","-"))),ROUND(VALUE(SUBSTITUTE(実質収支比率等に係る経年分析!H$49,"▲","-")),2),NA())</f>
        <v>7.64</v>
      </c>
      <c r="E21" s="171">
        <f>IF(ISNUMBER(VALUE(SUBSTITUTE(実質収支比率等に係る経年分析!I$49,"▲","-"))),ROUND(VALUE(SUBSTITUTE(実質収支比率等に係る経年分析!I$49,"▲","-")),2),NA())</f>
        <v>-4.53</v>
      </c>
      <c r="F21" s="171">
        <f>IF(ISNUMBER(VALUE(SUBSTITUTE(実質収支比率等に係る経年分析!J$49,"▲","-"))),ROUND(VALUE(SUBSTITUTE(実質収支比率等に係る経年分析!J$49,"▲","-")),2),NA())</f>
        <v>0.34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3.47</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喬木村介護サービス事業会計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喬木村後期高齢者医療特別会計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喬木村特定環境保全公共下水道事業会計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1.54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2.4500000000000002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0.36</v>
      </c>
    </row>
    <row r="32" spans="1:11" x14ac:dyDescent="0.15">
      <c r="A32" s="172" t="str">
        <f>IF(連結実質赤字比率に係る赤字・黒字の構成分析!C$38="",NA(),連結実質赤字比率に係る赤字・黒字の構成分析!C$38)</f>
        <v>喬木村国民健康保険特別会計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0.46</v>
      </c>
    </row>
    <row r="33" spans="1:16" x14ac:dyDescent="0.15">
      <c r="A33" s="172" t="str">
        <f>IF(連結実質赤字比率に係る赤字・黒字の構成分析!C$37="",NA(),連結実質赤字比率に係る赤字・黒字の構成分析!C$37)</f>
        <v>喬木村介護保険特別会計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0.53</v>
      </c>
    </row>
    <row r="34" spans="1:16" x14ac:dyDescent="0.15">
      <c r="A34" s="172" t="str">
        <f>IF(連結実質赤字比率に係る赤字・黒字の構成分析!C$36="",NA(),連結実質赤字比率に係る赤字・黒字の構成分析!C$36)</f>
        <v>喬木村農業集落排水事業会計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8.43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8.19</v>
      </c>
    </row>
    <row r="36" spans="1:16" x14ac:dyDescent="0.15">
      <c r="A36" s="172" t="str">
        <f>IF(連結実質赤字比率に係る赤字・黒字の構成分析!C$34="",NA(),連結実質赤字比率に係る赤字・黒字の構成分析!C$34)</f>
        <v>喬木村水道事業会計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8.6199999999999992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13.64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373</v>
      </c>
      <c r="E42" s="173"/>
      <c r="F42" s="173"/>
      <c r="G42" s="173">
        <f>'実質公債費比率（分子）の構造'!L$52</f>
        <v>358</v>
      </c>
      <c r="H42" s="173"/>
      <c r="I42" s="173"/>
      <c r="J42" s="173">
        <f>'実質公債費比率（分子）の構造'!M$52</f>
        <v>363</v>
      </c>
      <c r="K42" s="173"/>
      <c r="L42" s="173"/>
      <c r="M42" s="173">
        <f>'実質公債費比率（分子）の構造'!N$52</f>
        <v>371</v>
      </c>
      <c r="N42" s="173"/>
      <c r="O42" s="173"/>
      <c r="P42" s="173">
        <f>'実質公債費比率（分子）の構造'!O$52</f>
        <v>348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v>
      </c>
      <c r="C45" s="173"/>
      <c r="D45" s="173"/>
      <c r="E45" s="173" t="str">
        <f>'実質公債費比率（分子）の構造'!L$49</f>
        <v>-</v>
      </c>
      <c r="F45" s="173"/>
      <c r="G45" s="173"/>
      <c r="H45" s="173">
        <f>'実質公債費比率（分子）の構造'!M$49</f>
        <v>3</v>
      </c>
      <c r="I45" s="173"/>
      <c r="J45" s="173"/>
      <c r="K45" s="173">
        <f>'実質公債費比率（分子）の構造'!N$49</f>
        <v>10</v>
      </c>
      <c r="L45" s="173"/>
      <c r="M45" s="173"/>
      <c r="N45" s="173">
        <f>'実質公債費比率（分子）の構造'!O$49</f>
        <v>13</v>
      </c>
      <c r="O45" s="173"/>
      <c r="P45" s="173"/>
    </row>
    <row r="46" spans="1:16" x14ac:dyDescent="0.15">
      <c r="A46" s="173" t="s">
        <v>67</v>
      </c>
      <c r="B46" s="173">
        <f>'実質公債費比率（分子）の構造'!K$48</f>
        <v>205</v>
      </c>
      <c r="C46" s="173"/>
      <c r="D46" s="173"/>
      <c r="E46" s="173">
        <f>'実質公債費比率（分子）の構造'!L$48</f>
        <v>2</v>
      </c>
      <c r="F46" s="173"/>
      <c r="G46" s="173"/>
      <c r="H46" s="173">
        <f>'実質公債費比率（分子）の構造'!M$48</f>
        <v>210</v>
      </c>
      <c r="I46" s="173"/>
      <c r="J46" s="173"/>
      <c r="K46" s="173">
        <f>'実質公債費比率（分子）の構造'!N$48</f>
        <v>212</v>
      </c>
      <c r="L46" s="173"/>
      <c r="M46" s="173"/>
      <c r="N46" s="173">
        <f>'実質公債費比率（分子）の構造'!O$48</f>
        <v>212</v>
      </c>
      <c r="O46" s="173"/>
      <c r="P46" s="173"/>
    </row>
    <row r="47" spans="1:16" x14ac:dyDescent="0.15">
      <c r="A47" s="173" t="s">
        <v>68</v>
      </c>
      <c r="B47" s="173" t="str">
        <f>'実質公債費比率（分子）の構造'!K$47</f>
        <v>-</v>
      </c>
      <c r="C47" s="173"/>
      <c r="D47" s="173"/>
      <c r="E47" s="173">
        <f>'実質公債費比率（分子）の構造'!L$47</f>
        <v>205</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363</v>
      </c>
      <c r="C49" s="173"/>
      <c r="D49" s="173"/>
      <c r="E49" s="173">
        <f>'実質公債費比率（分子）の構造'!L$45</f>
        <v>295</v>
      </c>
      <c r="F49" s="173"/>
      <c r="G49" s="173"/>
      <c r="H49" s="173">
        <f>'実質公債費比率（分子）の構造'!M$45</f>
        <v>300</v>
      </c>
      <c r="I49" s="173"/>
      <c r="J49" s="173"/>
      <c r="K49" s="173">
        <f>'実質公債費比率（分子）の構造'!N$45</f>
        <v>316</v>
      </c>
      <c r="L49" s="173"/>
      <c r="M49" s="173"/>
      <c r="N49" s="173">
        <f>'実質公債費比率（分子）の構造'!O$45</f>
        <v>295</v>
      </c>
      <c r="O49" s="173"/>
      <c r="P49" s="173"/>
    </row>
    <row r="50" spans="1:16" x14ac:dyDescent="0.15">
      <c r="A50" s="173" t="s">
        <v>71</v>
      </c>
      <c r="B50" s="173" t="e">
        <f>NA()</f>
        <v>#N/A</v>
      </c>
      <c r="C50" s="173">
        <f>IF(ISNUMBER('実質公債費比率（分子）の構造'!K$53),'実質公債費比率（分子）の構造'!K$53,NA())</f>
        <v>200</v>
      </c>
      <c r="D50" s="173" t="e">
        <f>NA()</f>
        <v>#N/A</v>
      </c>
      <c r="E50" s="173" t="e">
        <f>NA()</f>
        <v>#N/A</v>
      </c>
      <c r="F50" s="173">
        <f>IF(ISNUMBER('実質公債費比率（分子）の構造'!L$53),'実質公債費比率（分子）の構造'!L$53,NA())</f>
        <v>144</v>
      </c>
      <c r="G50" s="173" t="e">
        <f>NA()</f>
        <v>#N/A</v>
      </c>
      <c r="H50" s="173" t="e">
        <f>NA()</f>
        <v>#N/A</v>
      </c>
      <c r="I50" s="173">
        <f>IF(ISNUMBER('実質公債費比率（分子）の構造'!M$53),'実質公債費比率（分子）の構造'!M$53,NA())</f>
        <v>150</v>
      </c>
      <c r="J50" s="173" t="e">
        <f>NA()</f>
        <v>#N/A</v>
      </c>
      <c r="K50" s="173" t="e">
        <f>NA()</f>
        <v>#N/A</v>
      </c>
      <c r="L50" s="173">
        <f>IF(ISNUMBER('実質公債費比率（分子）の構造'!N$53),'実質公債費比率（分子）の構造'!N$53,NA())</f>
        <v>167</v>
      </c>
      <c r="M50" s="173" t="e">
        <f>NA()</f>
        <v>#N/A</v>
      </c>
      <c r="N50" s="173" t="e">
        <f>NA()</f>
        <v>#N/A</v>
      </c>
      <c r="O50" s="173">
        <f>IF(ISNUMBER('実質公債費比率（分子）の構造'!O$53),'実質公債費比率（分子）の構造'!O$53,NA())</f>
        <v>172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3409</v>
      </c>
      <c r="E56" s="172"/>
      <c r="F56" s="172"/>
      <c r="G56" s="172">
        <f>'将来負担比率（分子）の構造'!J$52</f>
        <v>3276</v>
      </c>
      <c r="H56" s="172"/>
      <c r="I56" s="172"/>
      <c r="J56" s="172">
        <f>'将来負担比率（分子）の構造'!K$52</f>
        <v>3107</v>
      </c>
      <c r="K56" s="172"/>
      <c r="L56" s="172"/>
      <c r="M56" s="172">
        <f>'将来負担比率（分子）の構造'!L$52</f>
        <v>3004</v>
      </c>
      <c r="N56" s="172"/>
      <c r="O56" s="172"/>
      <c r="P56" s="172">
        <f>'将来負担比率（分子）の構造'!M$52</f>
        <v>3043</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4002</v>
      </c>
      <c r="E58" s="172"/>
      <c r="F58" s="172"/>
      <c r="G58" s="172">
        <f>'将来負担比率（分子）の構造'!J$50</f>
        <v>4105</v>
      </c>
      <c r="H58" s="172"/>
      <c r="I58" s="172"/>
      <c r="J58" s="172">
        <f>'将来負担比率（分子）の構造'!K$50</f>
        <v>4148</v>
      </c>
      <c r="K58" s="172"/>
      <c r="L58" s="172"/>
      <c r="M58" s="172">
        <f>'将来負担比率（分子）の構造'!L$50</f>
        <v>4497</v>
      </c>
      <c r="N58" s="172"/>
      <c r="O58" s="172"/>
      <c r="P58" s="172">
        <f>'将来負担比率（分子）の構造'!M$50</f>
        <v>5033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566</v>
      </c>
      <c r="C62" s="172"/>
      <c r="D62" s="172"/>
      <c r="E62" s="172">
        <f>'将来負担比率（分子）の構造'!J$45</f>
        <v>539</v>
      </c>
      <c r="F62" s="172"/>
      <c r="G62" s="172"/>
      <c r="H62" s="172">
        <f>'将来負担比率（分子）の構造'!K$45</f>
        <v>537</v>
      </c>
      <c r="I62" s="172"/>
      <c r="J62" s="172"/>
      <c r="K62" s="172">
        <f>'将来負担比率（分子）の構造'!L$45</f>
        <v>541</v>
      </c>
      <c r="L62" s="172"/>
      <c r="M62" s="172"/>
      <c r="N62" s="172">
        <f>'将来負担比率（分子）の構造'!M$45</f>
        <v>502</v>
      </c>
      <c r="O62" s="172"/>
      <c r="P62" s="172"/>
    </row>
    <row r="63" spans="1:16" x14ac:dyDescent="0.15">
      <c r="A63" s="172" t="s">
        <v>34</v>
      </c>
      <c r="B63" s="172">
        <f>'将来負担比率（分子）の構造'!I$44</f>
        <v>178</v>
      </c>
      <c r="C63" s="172"/>
      <c r="D63" s="172"/>
      <c r="E63" s="172">
        <f>'将来負担比率（分子）の構造'!J$44</f>
        <v>138</v>
      </c>
      <c r="F63" s="172"/>
      <c r="G63" s="172"/>
      <c r="H63" s="172">
        <f>'将来負担比率（分子）の構造'!K$44</f>
        <v>136</v>
      </c>
      <c r="I63" s="172"/>
      <c r="J63" s="172"/>
      <c r="K63" s="172">
        <f>'将来負担比率（分子）の構造'!L$44</f>
        <v>125</v>
      </c>
      <c r="L63" s="172"/>
      <c r="M63" s="172"/>
      <c r="N63" s="172">
        <f>'将来負担比率（分子）の構造'!M$44</f>
        <v>112</v>
      </c>
      <c r="O63" s="172"/>
      <c r="P63" s="172"/>
    </row>
    <row r="64" spans="1:16" x14ac:dyDescent="0.15">
      <c r="A64" s="172" t="s">
        <v>33</v>
      </c>
      <c r="B64" s="172">
        <f>'将来負担比率（分子）の構造'!I$43</f>
        <v>1681</v>
      </c>
      <c r="C64" s="172"/>
      <c r="D64" s="172"/>
      <c r="E64" s="172">
        <f>'将来負担比率（分子）の構造'!J$43</f>
        <v>1522</v>
      </c>
      <c r="F64" s="172"/>
      <c r="G64" s="172"/>
      <c r="H64" s="172">
        <f>'将来負担比率（分子）の構造'!K$43</f>
        <v>1407</v>
      </c>
      <c r="I64" s="172"/>
      <c r="J64" s="172"/>
      <c r="K64" s="172">
        <f>'将来負担比率（分子）の構造'!L$43</f>
        <v>1323</v>
      </c>
      <c r="L64" s="172"/>
      <c r="M64" s="172"/>
      <c r="N64" s="172">
        <f>'将来負担比率（分子）の構造'!M$43</f>
        <v>1207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2423</v>
      </c>
      <c r="C66" s="172"/>
      <c r="D66" s="172"/>
      <c r="E66" s="172">
        <f>'将来負担比率（分子）の構造'!J$41</f>
        <v>2249</v>
      </c>
      <c r="F66" s="172"/>
      <c r="G66" s="172"/>
      <c r="H66" s="172">
        <f>'将来負担比率（分子）の構造'!K$41</f>
        <v>2135</v>
      </c>
      <c r="I66" s="172"/>
      <c r="J66" s="172"/>
      <c r="K66" s="172">
        <f>'将来負担比率（分子）の構造'!L$41</f>
        <v>1921</v>
      </c>
      <c r="L66" s="172"/>
      <c r="M66" s="172"/>
      <c r="N66" s="172">
        <f>'将来負担比率（分子）の構造'!M$41</f>
        <v>2237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619</v>
      </c>
      <c r="C72" s="176">
        <f>基金残高に係る経年分析!G55</f>
        <v>619</v>
      </c>
      <c r="D72" s="176">
        <f>基金残高に係る経年分析!H55</f>
        <v>620</v>
      </c>
    </row>
    <row r="73" spans="1:16" x14ac:dyDescent="0.15">
      <c r="A73" s="175" t="s">
        <v>78</v>
      </c>
      <c r="B73" s="176">
        <f>基金残高に係る経年分析!F56</f>
        <v>600</v>
      </c>
      <c r="C73" s="176">
        <f>基金残高に係る経年分析!G56</f>
        <v>600</v>
      </c>
      <c r="D73" s="176">
        <f>基金残高に係る経年分析!H56</f>
        <v>801</v>
      </c>
    </row>
    <row r="74" spans="1:16" x14ac:dyDescent="0.15">
      <c r="A74" s="175" t="s">
        <v>79</v>
      </c>
      <c r="B74" s="176">
        <f>基金残高に係る経年分析!F57</f>
        <v>2761</v>
      </c>
      <c r="C74" s="176">
        <f>基金残高に係る経年分析!G57</f>
        <v>3095</v>
      </c>
      <c r="D74" s="176">
        <f>基金残高に係る経年分析!H57</f>
        <v>3400</v>
      </c>
    </row>
  </sheetData>
  <sheetProtection algorithmName="SHA-512" hashValue="s0EnCYlNRmfAoJJX68DISGR6lIgBn7+OT0VEx7vkRpNuJ3Wx0x05qBMyqDY2ml4DRMHcGBznp/MR2zbyOm87cA==" saltValue="RcyQDyMsZXWmwNQ2N0hA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215</v>
      </c>
      <c r="DI1" s="750"/>
      <c r="DJ1" s="750"/>
      <c r="DK1" s="750"/>
      <c r="DL1" s="750"/>
      <c r="DM1" s="750"/>
      <c r="DN1" s="751"/>
      <c r="DO1" s="211"/>
      <c r="DP1" s="749" t="s">
        <v>216</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218</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219</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220</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221</v>
      </c>
      <c r="S4" s="712"/>
      <c r="T4" s="712"/>
      <c r="U4" s="712"/>
      <c r="V4" s="712"/>
      <c r="W4" s="712"/>
      <c r="X4" s="712"/>
      <c r="Y4" s="713"/>
      <c r="Z4" s="711" t="s">
        <v>222</v>
      </c>
      <c r="AA4" s="712"/>
      <c r="AB4" s="712"/>
      <c r="AC4" s="713"/>
      <c r="AD4" s="711" t="s">
        <v>223</v>
      </c>
      <c r="AE4" s="712"/>
      <c r="AF4" s="712"/>
      <c r="AG4" s="712"/>
      <c r="AH4" s="712"/>
      <c r="AI4" s="712"/>
      <c r="AJ4" s="712"/>
      <c r="AK4" s="713"/>
      <c r="AL4" s="711" t="s">
        <v>222</v>
      </c>
      <c r="AM4" s="712"/>
      <c r="AN4" s="712"/>
      <c r="AO4" s="713"/>
      <c r="AP4" s="752" t="s">
        <v>224</v>
      </c>
      <c r="AQ4" s="752"/>
      <c r="AR4" s="752"/>
      <c r="AS4" s="752"/>
      <c r="AT4" s="752"/>
      <c r="AU4" s="752"/>
      <c r="AV4" s="752"/>
      <c r="AW4" s="752"/>
      <c r="AX4" s="752"/>
      <c r="AY4" s="752"/>
      <c r="AZ4" s="752"/>
      <c r="BA4" s="752"/>
      <c r="BB4" s="752"/>
      <c r="BC4" s="752"/>
      <c r="BD4" s="752"/>
      <c r="BE4" s="752"/>
      <c r="BF4" s="752"/>
      <c r="BG4" s="752" t="s">
        <v>225</v>
      </c>
      <c r="BH4" s="752"/>
      <c r="BI4" s="752"/>
      <c r="BJ4" s="752"/>
      <c r="BK4" s="752"/>
      <c r="BL4" s="752"/>
      <c r="BM4" s="752"/>
      <c r="BN4" s="752"/>
      <c r="BO4" s="752" t="s">
        <v>222</v>
      </c>
      <c r="BP4" s="752"/>
      <c r="BQ4" s="752"/>
      <c r="BR4" s="752"/>
      <c r="BS4" s="752" t="s">
        <v>226</v>
      </c>
      <c r="BT4" s="752"/>
      <c r="BU4" s="752"/>
      <c r="BV4" s="752"/>
      <c r="BW4" s="752"/>
      <c r="BX4" s="752"/>
      <c r="BY4" s="752"/>
      <c r="BZ4" s="752"/>
      <c r="CA4" s="752"/>
      <c r="CB4" s="752"/>
      <c r="CD4" s="711" t="s">
        <v>227</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228</v>
      </c>
      <c r="C5" s="709"/>
      <c r="D5" s="709"/>
      <c r="E5" s="709"/>
      <c r="F5" s="709"/>
      <c r="G5" s="709"/>
      <c r="H5" s="709"/>
      <c r="I5" s="709"/>
      <c r="J5" s="709"/>
      <c r="K5" s="709"/>
      <c r="L5" s="709"/>
      <c r="M5" s="709"/>
      <c r="N5" s="709"/>
      <c r="O5" s="709"/>
      <c r="P5" s="709"/>
      <c r="Q5" s="710"/>
      <c r="R5" s="705">
        <v>530677</v>
      </c>
      <c r="S5" s="706"/>
      <c r="T5" s="706"/>
      <c r="U5" s="706"/>
      <c r="V5" s="706"/>
      <c r="W5" s="706"/>
      <c r="X5" s="706"/>
      <c r="Y5" s="734"/>
      <c r="Z5" s="747">
        <v>10.1</v>
      </c>
      <c r="AA5" s="747"/>
      <c r="AB5" s="747"/>
      <c r="AC5" s="747"/>
      <c r="AD5" s="748">
        <v>530677</v>
      </c>
      <c r="AE5" s="748"/>
      <c r="AF5" s="748"/>
      <c r="AG5" s="748"/>
      <c r="AH5" s="748"/>
      <c r="AI5" s="748"/>
      <c r="AJ5" s="748"/>
      <c r="AK5" s="748"/>
      <c r="AL5" s="735">
        <v>19.600000000000001</v>
      </c>
      <c r="AM5" s="720"/>
      <c r="AN5" s="720"/>
      <c r="AO5" s="736"/>
      <c r="AP5" s="708" t="s">
        <v>229</v>
      </c>
      <c r="AQ5" s="709"/>
      <c r="AR5" s="709"/>
      <c r="AS5" s="709"/>
      <c r="AT5" s="709"/>
      <c r="AU5" s="709"/>
      <c r="AV5" s="709"/>
      <c r="AW5" s="709"/>
      <c r="AX5" s="709"/>
      <c r="AY5" s="709"/>
      <c r="AZ5" s="709"/>
      <c r="BA5" s="709"/>
      <c r="BB5" s="709"/>
      <c r="BC5" s="709"/>
      <c r="BD5" s="709"/>
      <c r="BE5" s="709"/>
      <c r="BF5" s="710"/>
      <c r="BG5" s="658">
        <v>530677</v>
      </c>
      <c r="BH5" s="659"/>
      <c r="BI5" s="659"/>
      <c r="BJ5" s="659"/>
      <c r="BK5" s="659"/>
      <c r="BL5" s="659"/>
      <c r="BM5" s="659"/>
      <c r="BN5" s="660"/>
      <c r="BO5" s="684">
        <v>100</v>
      </c>
      <c r="BP5" s="684"/>
      <c r="BQ5" s="684"/>
      <c r="BR5" s="684"/>
      <c r="BS5" s="685" t="s">
        <v>128</v>
      </c>
      <c r="BT5" s="685"/>
      <c r="BU5" s="685"/>
      <c r="BV5" s="685"/>
      <c r="BW5" s="685"/>
      <c r="BX5" s="685"/>
      <c r="BY5" s="685"/>
      <c r="BZ5" s="685"/>
      <c r="CA5" s="685"/>
      <c r="CB5" s="730"/>
      <c r="CD5" s="711" t="s">
        <v>224</v>
      </c>
      <c r="CE5" s="712"/>
      <c r="CF5" s="712"/>
      <c r="CG5" s="712"/>
      <c r="CH5" s="712"/>
      <c r="CI5" s="712"/>
      <c r="CJ5" s="712"/>
      <c r="CK5" s="712"/>
      <c r="CL5" s="712"/>
      <c r="CM5" s="712"/>
      <c r="CN5" s="712"/>
      <c r="CO5" s="712"/>
      <c r="CP5" s="712"/>
      <c r="CQ5" s="713"/>
      <c r="CR5" s="711" t="s">
        <v>230</v>
      </c>
      <c r="CS5" s="712"/>
      <c r="CT5" s="712"/>
      <c r="CU5" s="712"/>
      <c r="CV5" s="712"/>
      <c r="CW5" s="712"/>
      <c r="CX5" s="712"/>
      <c r="CY5" s="713"/>
      <c r="CZ5" s="711" t="s">
        <v>222</v>
      </c>
      <c r="DA5" s="712"/>
      <c r="DB5" s="712"/>
      <c r="DC5" s="713"/>
      <c r="DD5" s="711" t="s">
        <v>231</v>
      </c>
      <c r="DE5" s="712"/>
      <c r="DF5" s="712"/>
      <c r="DG5" s="712"/>
      <c r="DH5" s="712"/>
      <c r="DI5" s="712"/>
      <c r="DJ5" s="712"/>
      <c r="DK5" s="712"/>
      <c r="DL5" s="712"/>
      <c r="DM5" s="712"/>
      <c r="DN5" s="712"/>
      <c r="DO5" s="712"/>
      <c r="DP5" s="713"/>
      <c r="DQ5" s="711" t="s">
        <v>232</v>
      </c>
      <c r="DR5" s="712"/>
      <c r="DS5" s="712"/>
      <c r="DT5" s="712"/>
      <c r="DU5" s="712"/>
      <c r="DV5" s="712"/>
      <c r="DW5" s="712"/>
      <c r="DX5" s="712"/>
      <c r="DY5" s="712"/>
      <c r="DZ5" s="712"/>
      <c r="EA5" s="712"/>
      <c r="EB5" s="712"/>
      <c r="EC5" s="713"/>
    </row>
    <row r="6" spans="2:143" ht="11.25" customHeight="1" x14ac:dyDescent="0.15">
      <c r="B6" s="655" t="s">
        <v>233</v>
      </c>
      <c r="C6" s="656"/>
      <c r="D6" s="656"/>
      <c r="E6" s="656"/>
      <c r="F6" s="656"/>
      <c r="G6" s="656"/>
      <c r="H6" s="656"/>
      <c r="I6" s="656"/>
      <c r="J6" s="656"/>
      <c r="K6" s="656"/>
      <c r="L6" s="656"/>
      <c r="M6" s="656"/>
      <c r="N6" s="656"/>
      <c r="O6" s="656"/>
      <c r="P6" s="656"/>
      <c r="Q6" s="657"/>
      <c r="R6" s="658">
        <v>42380</v>
      </c>
      <c r="S6" s="659"/>
      <c r="T6" s="659"/>
      <c r="U6" s="659"/>
      <c r="V6" s="659"/>
      <c r="W6" s="659"/>
      <c r="X6" s="659"/>
      <c r="Y6" s="660"/>
      <c r="Z6" s="684">
        <v>0.8</v>
      </c>
      <c r="AA6" s="684"/>
      <c r="AB6" s="684"/>
      <c r="AC6" s="684"/>
      <c r="AD6" s="685">
        <v>42380</v>
      </c>
      <c r="AE6" s="685"/>
      <c r="AF6" s="685"/>
      <c r="AG6" s="685"/>
      <c r="AH6" s="685"/>
      <c r="AI6" s="685"/>
      <c r="AJ6" s="685"/>
      <c r="AK6" s="685"/>
      <c r="AL6" s="661">
        <v>1.6</v>
      </c>
      <c r="AM6" s="662"/>
      <c r="AN6" s="662"/>
      <c r="AO6" s="686"/>
      <c r="AP6" s="655" t="s">
        <v>234</v>
      </c>
      <c r="AQ6" s="656"/>
      <c r="AR6" s="656"/>
      <c r="AS6" s="656"/>
      <c r="AT6" s="656"/>
      <c r="AU6" s="656"/>
      <c r="AV6" s="656"/>
      <c r="AW6" s="656"/>
      <c r="AX6" s="656"/>
      <c r="AY6" s="656"/>
      <c r="AZ6" s="656"/>
      <c r="BA6" s="656"/>
      <c r="BB6" s="656"/>
      <c r="BC6" s="656"/>
      <c r="BD6" s="656"/>
      <c r="BE6" s="656"/>
      <c r="BF6" s="657"/>
      <c r="BG6" s="658">
        <v>530677</v>
      </c>
      <c r="BH6" s="659"/>
      <c r="BI6" s="659"/>
      <c r="BJ6" s="659"/>
      <c r="BK6" s="659"/>
      <c r="BL6" s="659"/>
      <c r="BM6" s="659"/>
      <c r="BN6" s="660"/>
      <c r="BO6" s="684">
        <v>100</v>
      </c>
      <c r="BP6" s="684"/>
      <c r="BQ6" s="684"/>
      <c r="BR6" s="684"/>
      <c r="BS6" s="685" t="s">
        <v>128</v>
      </c>
      <c r="BT6" s="685"/>
      <c r="BU6" s="685"/>
      <c r="BV6" s="685"/>
      <c r="BW6" s="685"/>
      <c r="BX6" s="685"/>
      <c r="BY6" s="685"/>
      <c r="BZ6" s="685"/>
      <c r="CA6" s="685"/>
      <c r="CB6" s="730"/>
      <c r="CD6" s="708" t="s">
        <v>235</v>
      </c>
      <c r="CE6" s="709"/>
      <c r="CF6" s="709"/>
      <c r="CG6" s="709"/>
      <c r="CH6" s="709"/>
      <c r="CI6" s="709"/>
      <c r="CJ6" s="709"/>
      <c r="CK6" s="709"/>
      <c r="CL6" s="709"/>
      <c r="CM6" s="709"/>
      <c r="CN6" s="709"/>
      <c r="CO6" s="709"/>
      <c r="CP6" s="709"/>
      <c r="CQ6" s="710"/>
      <c r="CR6" s="658">
        <v>50121</v>
      </c>
      <c r="CS6" s="659"/>
      <c r="CT6" s="659"/>
      <c r="CU6" s="659"/>
      <c r="CV6" s="659"/>
      <c r="CW6" s="659"/>
      <c r="CX6" s="659"/>
      <c r="CY6" s="660"/>
      <c r="CZ6" s="735">
        <v>1</v>
      </c>
      <c r="DA6" s="720"/>
      <c r="DB6" s="720"/>
      <c r="DC6" s="737"/>
      <c r="DD6" s="664" t="s">
        <v>128</v>
      </c>
      <c r="DE6" s="659"/>
      <c r="DF6" s="659"/>
      <c r="DG6" s="659"/>
      <c r="DH6" s="659"/>
      <c r="DI6" s="659"/>
      <c r="DJ6" s="659"/>
      <c r="DK6" s="659"/>
      <c r="DL6" s="659"/>
      <c r="DM6" s="659"/>
      <c r="DN6" s="659"/>
      <c r="DO6" s="659"/>
      <c r="DP6" s="660"/>
      <c r="DQ6" s="664">
        <v>50121</v>
      </c>
      <c r="DR6" s="659"/>
      <c r="DS6" s="659"/>
      <c r="DT6" s="659"/>
      <c r="DU6" s="659"/>
      <c r="DV6" s="659"/>
      <c r="DW6" s="659"/>
      <c r="DX6" s="659"/>
      <c r="DY6" s="659"/>
      <c r="DZ6" s="659"/>
      <c r="EA6" s="659"/>
      <c r="EB6" s="659"/>
      <c r="EC6" s="694"/>
    </row>
    <row r="7" spans="2:143" ht="11.25" customHeight="1" x14ac:dyDescent="0.15">
      <c r="B7" s="655" t="s">
        <v>236</v>
      </c>
      <c r="C7" s="656"/>
      <c r="D7" s="656"/>
      <c r="E7" s="656"/>
      <c r="F7" s="656"/>
      <c r="G7" s="656"/>
      <c r="H7" s="656"/>
      <c r="I7" s="656"/>
      <c r="J7" s="656"/>
      <c r="K7" s="656"/>
      <c r="L7" s="656"/>
      <c r="M7" s="656"/>
      <c r="N7" s="656"/>
      <c r="O7" s="656"/>
      <c r="P7" s="656"/>
      <c r="Q7" s="657"/>
      <c r="R7" s="658">
        <v>431</v>
      </c>
      <c r="S7" s="659"/>
      <c r="T7" s="659"/>
      <c r="U7" s="659"/>
      <c r="V7" s="659"/>
      <c r="W7" s="659"/>
      <c r="X7" s="659"/>
      <c r="Y7" s="660"/>
      <c r="Z7" s="684">
        <v>0</v>
      </c>
      <c r="AA7" s="684"/>
      <c r="AB7" s="684"/>
      <c r="AC7" s="684"/>
      <c r="AD7" s="685">
        <v>431</v>
      </c>
      <c r="AE7" s="685"/>
      <c r="AF7" s="685"/>
      <c r="AG7" s="685"/>
      <c r="AH7" s="685"/>
      <c r="AI7" s="685"/>
      <c r="AJ7" s="685"/>
      <c r="AK7" s="685"/>
      <c r="AL7" s="661">
        <v>0</v>
      </c>
      <c r="AM7" s="662"/>
      <c r="AN7" s="662"/>
      <c r="AO7" s="686"/>
      <c r="AP7" s="655" t="s">
        <v>237</v>
      </c>
      <c r="AQ7" s="656"/>
      <c r="AR7" s="656"/>
      <c r="AS7" s="656"/>
      <c r="AT7" s="656"/>
      <c r="AU7" s="656"/>
      <c r="AV7" s="656"/>
      <c r="AW7" s="656"/>
      <c r="AX7" s="656"/>
      <c r="AY7" s="656"/>
      <c r="AZ7" s="656"/>
      <c r="BA7" s="656"/>
      <c r="BB7" s="656"/>
      <c r="BC7" s="656"/>
      <c r="BD7" s="656"/>
      <c r="BE7" s="656"/>
      <c r="BF7" s="657"/>
      <c r="BG7" s="658">
        <v>257199</v>
      </c>
      <c r="BH7" s="659"/>
      <c r="BI7" s="659"/>
      <c r="BJ7" s="659"/>
      <c r="BK7" s="659"/>
      <c r="BL7" s="659"/>
      <c r="BM7" s="659"/>
      <c r="BN7" s="660"/>
      <c r="BO7" s="684">
        <v>48.5</v>
      </c>
      <c r="BP7" s="684"/>
      <c r="BQ7" s="684"/>
      <c r="BR7" s="684"/>
      <c r="BS7" s="685" t="s">
        <v>128</v>
      </c>
      <c r="BT7" s="685"/>
      <c r="BU7" s="685"/>
      <c r="BV7" s="685"/>
      <c r="BW7" s="685"/>
      <c r="BX7" s="685"/>
      <c r="BY7" s="685"/>
      <c r="BZ7" s="685"/>
      <c r="CA7" s="685"/>
      <c r="CB7" s="730"/>
      <c r="CD7" s="655" t="s">
        <v>238</v>
      </c>
      <c r="CE7" s="656"/>
      <c r="CF7" s="656"/>
      <c r="CG7" s="656"/>
      <c r="CH7" s="656"/>
      <c r="CI7" s="656"/>
      <c r="CJ7" s="656"/>
      <c r="CK7" s="656"/>
      <c r="CL7" s="656"/>
      <c r="CM7" s="656"/>
      <c r="CN7" s="656"/>
      <c r="CO7" s="656"/>
      <c r="CP7" s="656"/>
      <c r="CQ7" s="657"/>
      <c r="CR7" s="658">
        <v>1057254</v>
      </c>
      <c r="CS7" s="659"/>
      <c r="CT7" s="659"/>
      <c r="CU7" s="659"/>
      <c r="CV7" s="659"/>
      <c r="CW7" s="659"/>
      <c r="CX7" s="659"/>
      <c r="CY7" s="660"/>
      <c r="CZ7" s="684">
        <v>21.9</v>
      </c>
      <c r="DA7" s="684"/>
      <c r="DB7" s="684"/>
      <c r="DC7" s="684"/>
      <c r="DD7" s="664">
        <v>9069</v>
      </c>
      <c r="DE7" s="659"/>
      <c r="DF7" s="659"/>
      <c r="DG7" s="659"/>
      <c r="DH7" s="659"/>
      <c r="DI7" s="659"/>
      <c r="DJ7" s="659"/>
      <c r="DK7" s="659"/>
      <c r="DL7" s="659"/>
      <c r="DM7" s="659"/>
      <c r="DN7" s="659"/>
      <c r="DO7" s="659"/>
      <c r="DP7" s="660"/>
      <c r="DQ7" s="664">
        <v>968639</v>
      </c>
      <c r="DR7" s="659"/>
      <c r="DS7" s="659"/>
      <c r="DT7" s="659"/>
      <c r="DU7" s="659"/>
      <c r="DV7" s="659"/>
      <c r="DW7" s="659"/>
      <c r="DX7" s="659"/>
      <c r="DY7" s="659"/>
      <c r="DZ7" s="659"/>
      <c r="EA7" s="659"/>
      <c r="EB7" s="659"/>
      <c r="EC7" s="694"/>
    </row>
    <row r="8" spans="2:143" ht="11.25" customHeight="1" x14ac:dyDescent="0.15">
      <c r="B8" s="655" t="s">
        <v>239</v>
      </c>
      <c r="C8" s="656"/>
      <c r="D8" s="656"/>
      <c r="E8" s="656"/>
      <c r="F8" s="656"/>
      <c r="G8" s="656"/>
      <c r="H8" s="656"/>
      <c r="I8" s="656"/>
      <c r="J8" s="656"/>
      <c r="K8" s="656"/>
      <c r="L8" s="656"/>
      <c r="M8" s="656"/>
      <c r="N8" s="656"/>
      <c r="O8" s="656"/>
      <c r="P8" s="656"/>
      <c r="Q8" s="657"/>
      <c r="R8" s="658">
        <v>3344</v>
      </c>
      <c r="S8" s="659"/>
      <c r="T8" s="659"/>
      <c r="U8" s="659"/>
      <c r="V8" s="659"/>
      <c r="W8" s="659"/>
      <c r="X8" s="659"/>
      <c r="Y8" s="660"/>
      <c r="Z8" s="684">
        <v>0.1</v>
      </c>
      <c r="AA8" s="684"/>
      <c r="AB8" s="684"/>
      <c r="AC8" s="684"/>
      <c r="AD8" s="685">
        <v>3344</v>
      </c>
      <c r="AE8" s="685"/>
      <c r="AF8" s="685"/>
      <c r="AG8" s="685"/>
      <c r="AH8" s="685"/>
      <c r="AI8" s="685"/>
      <c r="AJ8" s="685"/>
      <c r="AK8" s="685"/>
      <c r="AL8" s="661">
        <v>0.1</v>
      </c>
      <c r="AM8" s="662"/>
      <c r="AN8" s="662"/>
      <c r="AO8" s="686"/>
      <c r="AP8" s="655" t="s">
        <v>240</v>
      </c>
      <c r="AQ8" s="656"/>
      <c r="AR8" s="656"/>
      <c r="AS8" s="656"/>
      <c r="AT8" s="656"/>
      <c r="AU8" s="656"/>
      <c r="AV8" s="656"/>
      <c r="AW8" s="656"/>
      <c r="AX8" s="656"/>
      <c r="AY8" s="656"/>
      <c r="AZ8" s="656"/>
      <c r="BA8" s="656"/>
      <c r="BB8" s="656"/>
      <c r="BC8" s="656"/>
      <c r="BD8" s="656"/>
      <c r="BE8" s="656"/>
      <c r="BF8" s="657"/>
      <c r="BG8" s="658">
        <v>10860</v>
      </c>
      <c r="BH8" s="659"/>
      <c r="BI8" s="659"/>
      <c r="BJ8" s="659"/>
      <c r="BK8" s="659"/>
      <c r="BL8" s="659"/>
      <c r="BM8" s="659"/>
      <c r="BN8" s="660"/>
      <c r="BO8" s="684">
        <v>2</v>
      </c>
      <c r="BP8" s="684"/>
      <c r="BQ8" s="684"/>
      <c r="BR8" s="684"/>
      <c r="BS8" s="685" t="s">
        <v>128</v>
      </c>
      <c r="BT8" s="685"/>
      <c r="BU8" s="685"/>
      <c r="BV8" s="685"/>
      <c r="BW8" s="685"/>
      <c r="BX8" s="685"/>
      <c r="BY8" s="685"/>
      <c r="BZ8" s="685"/>
      <c r="CA8" s="685"/>
      <c r="CB8" s="730"/>
      <c r="CD8" s="655" t="s">
        <v>241</v>
      </c>
      <c r="CE8" s="656"/>
      <c r="CF8" s="656"/>
      <c r="CG8" s="656"/>
      <c r="CH8" s="656"/>
      <c r="CI8" s="656"/>
      <c r="CJ8" s="656"/>
      <c r="CK8" s="656"/>
      <c r="CL8" s="656"/>
      <c r="CM8" s="656"/>
      <c r="CN8" s="656"/>
      <c r="CO8" s="656"/>
      <c r="CP8" s="656"/>
      <c r="CQ8" s="657"/>
      <c r="CR8" s="658">
        <v>1553205</v>
      </c>
      <c r="CS8" s="659"/>
      <c r="CT8" s="659"/>
      <c r="CU8" s="659"/>
      <c r="CV8" s="659"/>
      <c r="CW8" s="659"/>
      <c r="CX8" s="659"/>
      <c r="CY8" s="660"/>
      <c r="CZ8" s="684">
        <v>32.200000000000003</v>
      </c>
      <c r="DA8" s="684"/>
      <c r="DB8" s="684"/>
      <c r="DC8" s="684"/>
      <c r="DD8" s="664">
        <v>496255</v>
      </c>
      <c r="DE8" s="659"/>
      <c r="DF8" s="659"/>
      <c r="DG8" s="659"/>
      <c r="DH8" s="659"/>
      <c r="DI8" s="659"/>
      <c r="DJ8" s="659"/>
      <c r="DK8" s="659"/>
      <c r="DL8" s="659"/>
      <c r="DM8" s="659"/>
      <c r="DN8" s="659"/>
      <c r="DO8" s="659"/>
      <c r="DP8" s="660"/>
      <c r="DQ8" s="664">
        <v>605353</v>
      </c>
      <c r="DR8" s="659"/>
      <c r="DS8" s="659"/>
      <c r="DT8" s="659"/>
      <c r="DU8" s="659"/>
      <c r="DV8" s="659"/>
      <c r="DW8" s="659"/>
      <c r="DX8" s="659"/>
      <c r="DY8" s="659"/>
      <c r="DZ8" s="659"/>
      <c r="EA8" s="659"/>
      <c r="EB8" s="659"/>
      <c r="EC8" s="694"/>
    </row>
    <row r="9" spans="2:143" ht="11.25" customHeight="1" x14ac:dyDescent="0.15">
      <c r="B9" s="655" t="s">
        <v>242</v>
      </c>
      <c r="C9" s="656"/>
      <c r="D9" s="656"/>
      <c r="E9" s="656"/>
      <c r="F9" s="656"/>
      <c r="G9" s="656"/>
      <c r="H9" s="656"/>
      <c r="I9" s="656"/>
      <c r="J9" s="656"/>
      <c r="K9" s="656"/>
      <c r="L9" s="656"/>
      <c r="M9" s="656"/>
      <c r="N9" s="656"/>
      <c r="O9" s="656"/>
      <c r="P9" s="656"/>
      <c r="Q9" s="657"/>
      <c r="R9" s="658">
        <v>3586</v>
      </c>
      <c r="S9" s="659"/>
      <c r="T9" s="659"/>
      <c r="U9" s="659"/>
      <c r="V9" s="659"/>
      <c r="W9" s="659"/>
      <c r="X9" s="659"/>
      <c r="Y9" s="660"/>
      <c r="Z9" s="684">
        <v>0.1</v>
      </c>
      <c r="AA9" s="684"/>
      <c r="AB9" s="684"/>
      <c r="AC9" s="684"/>
      <c r="AD9" s="685">
        <v>3586</v>
      </c>
      <c r="AE9" s="685"/>
      <c r="AF9" s="685"/>
      <c r="AG9" s="685"/>
      <c r="AH9" s="685"/>
      <c r="AI9" s="685"/>
      <c r="AJ9" s="685"/>
      <c r="AK9" s="685"/>
      <c r="AL9" s="661">
        <v>0.1</v>
      </c>
      <c r="AM9" s="662"/>
      <c r="AN9" s="662"/>
      <c r="AO9" s="686"/>
      <c r="AP9" s="655" t="s">
        <v>243</v>
      </c>
      <c r="AQ9" s="656"/>
      <c r="AR9" s="656"/>
      <c r="AS9" s="656"/>
      <c r="AT9" s="656"/>
      <c r="AU9" s="656"/>
      <c r="AV9" s="656"/>
      <c r="AW9" s="656"/>
      <c r="AX9" s="656"/>
      <c r="AY9" s="656"/>
      <c r="AZ9" s="656"/>
      <c r="BA9" s="656"/>
      <c r="BB9" s="656"/>
      <c r="BC9" s="656"/>
      <c r="BD9" s="656"/>
      <c r="BE9" s="656"/>
      <c r="BF9" s="657"/>
      <c r="BG9" s="658">
        <v>228785</v>
      </c>
      <c r="BH9" s="659"/>
      <c r="BI9" s="659"/>
      <c r="BJ9" s="659"/>
      <c r="BK9" s="659"/>
      <c r="BL9" s="659"/>
      <c r="BM9" s="659"/>
      <c r="BN9" s="660"/>
      <c r="BO9" s="684">
        <v>43.1</v>
      </c>
      <c r="BP9" s="684"/>
      <c r="BQ9" s="684"/>
      <c r="BR9" s="684"/>
      <c r="BS9" s="685" t="s">
        <v>128</v>
      </c>
      <c r="BT9" s="685"/>
      <c r="BU9" s="685"/>
      <c r="BV9" s="685"/>
      <c r="BW9" s="685"/>
      <c r="BX9" s="685"/>
      <c r="BY9" s="685"/>
      <c r="BZ9" s="685"/>
      <c r="CA9" s="685"/>
      <c r="CB9" s="730"/>
      <c r="CD9" s="655" t="s">
        <v>244</v>
      </c>
      <c r="CE9" s="656"/>
      <c r="CF9" s="656"/>
      <c r="CG9" s="656"/>
      <c r="CH9" s="656"/>
      <c r="CI9" s="656"/>
      <c r="CJ9" s="656"/>
      <c r="CK9" s="656"/>
      <c r="CL9" s="656"/>
      <c r="CM9" s="656"/>
      <c r="CN9" s="656"/>
      <c r="CO9" s="656"/>
      <c r="CP9" s="656"/>
      <c r="CQ9" s="657"/>
      <c r="CR9" s="658">
        <v>198492</v>
      </c>
      <c r="CS9" s="659"/>
      <c r="CT9" s="659"/>
      <c r="CU9" s="659"/>
      <c r="CV9" s="659"/>
      <c r="CW9" s="659"/>
      <c r="CX9" s="659"/>
      <c r="CY9" s="660"/>
      <c r="CZ9" s="684">
        <v>4.0999999999999996</v>
      </c>
      <c r="DA9" s="684"/>
      <c r="DB9" s="684"/>
      <c r="DC9" s="684"/>
      <c r="DD9" s="664">
        <v>3290</v>
      </c>
      <c r="DE9" s="659"/>
      <c r="DF9" s="659"/>
      <c r="DG9" s="659"/>
      <c r="DH9" s="659"/>
      <c r="DI9" s="659"/>
      <c r="DJ9" s="659"/>
      <c r="DK9" s="659"/>
      <c r="DL9" s="659"/>
      <c r="DM9" s="659"/>
      <c r="DN9" s="659"/>
      <c r="DO9" s="659"/>
      <c r="DP9" s="660"/>
      <c r="DQ9" s="664">
        <v>133847</v>
      </c>
      <c r="DR9" s="659"/>
      <c r="DS9" s="659"/>
      <c r="DT9" s="659"/>
      <c r="DU9" s="659"/>
      <c r="DV9" s="659"/>
      <c r="DW9" s="659"/>
      <c r="DX9" s="659"/>
      <c r="DY9" s="659"/>
      <c r="DZ9" s="659"/>
      <c r="EA9" s="659"/>
      <c r="EB9" s="659"/>
      <c r="EC9" s="694"/>
    </row>
    <row r="10" spans="2:143" ht="11.25" customHeight="1" x14ac:dyDescent="0.15">
      <c r="B10" s="655" t="s">
        <v>245</v>
      </c>
      <c r="C10" s="656"/>
      <c r="D10" s="656"/>
      <c r="E10" s="656"/>
      <c r="F10" s="656"/>
      <c r="G10" s="656"/>
      <c r="H10" s="656"/>
      <c r="I10" s="656"/>
      <c r="J10" s="656"/>
      <c r="K10" s="656"/>
      <c r="L10" s="656"/>
      <c r="M10" s="656"/>
      <c r="N10" s="656"/>
      <c r="O10" s="656"/>
      <c r="P10" s="656"/>
      <c r="Q10" s="657"/>
      <c r="R10" s="658" t="s">
        <v>128</v>
      </c>
      <c r="S10" s="659"/>
      <c r="T10" s="659"/>
      <c r="U10" s="659"/>
      <c r="V10" s="659"/>
      <c r="W10" s="659"/>
      <c r="X10" s="659"/>
      <c r="Y10" s="660"/>
      <c r="Z10" s="684" t="s">
        <v>128</v>
      </c>
      <c r="AA10" s="684"/>
      <c r="AB10" s="684"/>
      <c r="AC10" s="684"/>
      <c r="AD10" s="685" t="s">
        <v>128</v>
      </c>
      <c r="AE10" s="685"/>
      <c r="AF10" s="685"/>
      <c r="AG10" s="685"/>
      <c r="AH10" s="685"/>
      <c r="AI10" s="685"/>
      <c r="AJ10" s="685"/>
      <c r="AK10" s="685"/>
      <c r="AL10" s="661" t="s">
        <v>128</v>
      </c>
      <c r="AM10" s="662"/>
      <c r="AN10" s="662"/>
      <c r="AO10" s="686"/>
      <c r="AP10" s="655" t="s">
        <v>246</v>
      </c>
      <c r="AQ10" s="656"/>
      <c r="AR10" s="656"/>
      <c r="AS10" s="656"/>
      <c r="AT10" s="656"/>
      <c r="AU10" s="656"/>
      <c r="AV10" s="656"/>
      <c r="AW10" s="656"/>
      <c r="AX10" s="656"/>
      <c r="AY10" s="656"/>
      <c r="AZ10" s="656"/>
      <c r="BA10" s="656"/>
      <c r="BB10" s="656"/>
      <c r="BC10" s="656"/>
      <c r="BD10" s="656"/>
      <c r="BE10" s="656"/>
      <c r="BF10" s="657"/>
      <c r="BG10" s="658">
        <v>9280</v>
      </c>
      <c r="BH10" s="659"/>
      <c r="BI10" s="659"/>
      <c r="BJ10" s="659"/>
      <c r="BK10" s="659"/>
      <c r="BL10" s="659"/>
      <c r="BM10" s="659"/>
      <c r="BN10" s="660"/>
      <c r="BO10" s="684">
        <v>1.7</v>
      </c>
      <c r="BP10" s="684"/>
      <c r="BQ10" s="684"/>
      <c r="BR10" s="684"/>
      <c r="BS10" s="685" t="s">
        <v>128</v>
      </c>
      <c r="BT10" s="685"/>
      <c r="BU10" s="685"/>
      <c r="BV10" s="685"/>
      <c r="BW10" s="685"/>
      <c r="BX10" s="685"/>
      <c r="BY10" s="685"/>
      <c r="BZ10" s="685"/>
      <c r="CA10" s="685"/>
      <c r="CB10" s="730"/>
      <c r="CD10" s="655" t="s">
        <v>247</v>
      </c>
      <c r="CE10" s="656"/>
      <c r="CF10" s="656"/>
      <c r="CG10" s="656"/>
      <c r="CH10" s="656"/>
      <c r="CI10" s="656"/>
      <c r="CJ10" s="656"/>
      <c r="CK10" s="656"/>
      <c r="CL10" s="656"/>
      <c r="CM10" s="656"/>
      <c r="CN10" s="656"/>
      <c r="CO10" s="656"/>
      <c r="CP10" s="656"/>
      <c r="CQ10" s="657"/>
      <c r="CR10" s="658" t="s">
        <v>128</v>
      </c>
      <c r="CS10" s="659"/>
      <c r="CT10" s="659"/>
      <c r="CU10" s="659"/>
      <c r="CV10" s="659"/>
      <c r="CW10" s="659"/>
      <c r="CX10" s="659"/>
      <c r="CY10" s="660"/>
      <c r="CZ10" s="684" t="s">
        <v>128</v>
      </c>
      <c r="DA10" s="684"/>
      <c r="DB10" s="684"/>
      <c r="DC10" s="684"/>
      <c r="DD10" s="664" t="s">
        <v>128</v>
      </c>
      <c r="DE10" s="659"/>
      <c r="DF10" s="659"/>
      <c r="DG10" s="659"/>
      <c r="DH10" s="659"/>
      <c r="DI10" s="659"/>
      <c r="DJ10" s="659"/>
      <c r="DK10" s="659"/>
      <c r="DL10" s="659"/>
      <c r="DM10" s="659"/>
      <c r="DN10" s="659"/>
      <c r="DO10" s="659"/>
      <c r="DP10" s="660"/>
      <c r="DQ10" s="664" t="s">
        <v>128</v>
      </c>
      <c r="DR10" s="659"/>
      <c r="DS10" s="659"/>
      <c r="DT10" s="659"/>
      <c r="DU10" s="659"/>
      <c r="DV10" s="659"/>
      <c r="DW10" s="659"/>
      <c r="DX10" s="659"/>
      <c r="DY10" s="659"/>
      <c r="DZ10" s="659"/>
      <c r="EA10" s="659"/>
      <c r="EB10" s="659"/>
      <c r="EC10" s="694"/>
    </row>
    <row r="11" spans="2:143" ht="11.25" customHeight="1" x14ac:dyDescent="0.15">
      <c r="B11" s="655" t="s">
        <v>248</v>
      </c>
      <c r="C11" s="656"/>
      <c r="D11" s="656"/>
      <c r="E11" s="656"/>
      <c r="F11" s="656"/>
      <c r="G11" s="656"/>
      <c r="H11" s="656"/>
      <c r="I11" s="656"/>
      <c r="J11" s="656"/>
      <c r="K11" s="656"/>
      <c r="L11" s="656"/>
      <c r="M11" s="656"/>
      <c r="N11" s="656"/>
      <c r="O11" s="656"/>
      <c r="P11" s="656"/>
      <c r="Q11" s="657"/>
      <c r="R11" s="658">
        <v>147838</v>
      </c>
      <c r="S11" s="659"/>
      <c r="T11" s="659"/>
      <c r="U11" s="659"/>
      <c r="V11" s="659"/>
      <c r="W11" s="659"/>
      <c r="X11" s="659"/>
      <c r="Y11" s="660"/>
      <c r="Z11" s="661">
        <v>2.8</v>
      </c>
      <c r="AA11" s="662"/>
      <c r="AB11" s="662"/>
      <c r="AC11" s="663"/>
      <c r="AD11" s="664">
        <v>147838</v>
      </c>
      <c r="AE11" s="659"/>
      <c r="AF11" s="659"/>
      <c r="AG11" s="659"/>
      <c r="AH11" s="659"/>
      <c r="AI11" s="659"/>
      <c r="AJ11" s="659"/>
      <c r="AK11" s="660"/>
      <c r="AL11" s="661">
        <v>5.5</v>
      </c>
      <c r="AM11" s="662"/>
      <c r="AN11" s="662"/>
      <c r="AO11" s="686"/>
      <c r="AP11" s="655" t="s">
        <v>249</v>
      </c>
      <c r="AQ11" s="656"/>
      <c r="AR11" s="656"/>
      <c r="AS11" s="656"/>
      <c r="AT11" s="656"/>
      <c r="AU11" s="656"/>
      <c r="AV11" s="656"/>
      <c r="AW11" s="656"/>
      <c r="AX11" s="656"/>
      <c r="AY11" s="656"/>
      <c r="AZ11" s="656"/>
      <c r="BA11" s="656"/>
      <c r="BB11" s="656"/>
      <c r="BC11" s="656"/>
      <c r="BD11" s="656"/>
      <c r="BE11" s="656"/>
      <c r="BF11" s="657"/>
      <c r="BG11" s="658">
        <v>8274</v>
      </c>
      <c r="BH11" s="659"/>
      <c r="BI11" s="659"/>
      <c r="BJ11" s="659"/>
      <c r="BK11" s="659"/>
      <c r="BL11" s="659"/>
      <c r="BM11" s="659"/>
      <c r="BN11" s="660"/>
      <c r="BO11" s="684">
        <v>1.6</v>
      </c>
      <c r="BP11" s="684"/>
      <c r="BQ11" s="684"/>
      <c r="BR11" s="684"/>
      <c r="BS11" s="685" t="s">
        <v>128</v>
      </c>
      <c r="BT11" s="685"/>
      <c r="BU11" s="685"/>
      <c r="BV11" s="685"/>
      <c r="BW11" s="685"/>
      <c r="BX11" s="685"/>
      <c r="BY11" s="685"/>
      <c r="BZ11" s="685"/>
      <c r="CA11" s="685"/>
      <c r="CB11" s="730"/>
      <c r="CD11" s="655" t="s">
        <v>250</v>
      </c>
      <c r="CE11" s="656"/>
      <c r="CF11" s="656"/>
      <c r="CG11" s="656"/>
      <c r="CH11" s="656"/>
      <c r="CI11" s="656"/>
      <c r="CJ11" s="656"/>
      <c r="CK11" s="656"/>
      <c r="CL11" s="656"/>
      <c r="CM11" s="656"/>
      <c r="CN11" s="656"/>
      <c r="CO11" s="656"/>
      <c r="CP11" s="656"/>
      <c r="CQ11" s="657"/>
      <c r="CR11" s="658">
        <v>193815</v>
      </c>
      <c r="CS11" s="659"/>
      <c r="CT11" s="659"/>
      <c r="CU11" s="659"/>
      <c r="CV11" s="659"/>
      <c r="CW11" s="659"/>
      <c r="CX11" s="659"/>
      <c r="CY11" s="660"/>
      <c r="CZ11" s="684">
        <v>4</v>
      </c>
      <c r="DA11" s="684"/>
      <c r="DB11" s="684"/>
      <c r="DC11" s="684"/>
      <c r="DD11" s="664">
        <v>57633</v>
      </c>
      <c r="DE11" s="659"/>
      <c r="DF11" s="659"/>
      <c r="DG11" s="659"/>
      <c r="DH11" s="659"/>
      <c r="DI11" s="659"/>
      <c r="DJ11" s="659"/>
      <c r="DK11" s="659"/>
      <c r="DL11" s="659"/>
      <c r="DM11" s="659"/>
      <c r="DN11" s="659"/>
      <c r="DO11" s="659"/>
      <c r="DP11" s="660"/>
      <c r="DQ11" s="664">
        <v>90374</v>
      </c>
      <c r="DR11" s="659"/>
      <c r="DS11" s="659"/>
      <c r="DT11" s="659"/>
      <c r="DU11" s="659"/>
      <c r="DV11" s="659"/>
      <c r="DW11" s="659"/>
      <c r="DX11" s="659"/>
      <c r="DY11" s="659"/>
      <c r="DZ11" s="659"/>
      <c r="EA11" s="659"/>
      <c r="EB11" s="659"/>
      <c r="EC11" s="694"/>
    </row>
    <row r="12" spans="2:143" ht="11.25" customHeight="1" x14ac:dyDescent="0.15">
      <c r="B12" s="655" t="s">
        <v>251</v>
      </c>
      <c r="C12" s="656"/>
      <c r="D12" s="656"/>
      <c r="E12" s="656"/>
      <c r="F12" s="656"/>
      <c r="G12" s="656"/>
      <c r="H12" s="656"/>
      <c r="I12" s="656"/>
      <c r="J12" s="656"/>
      <c r="K12" s="656"/>
      <c r="L12" s="656"/>
      <c r="M12" s="656"/>
      <c r="N12" s="656"/>
      <c r="O12" s="656"/>
      <c r="P12" s="656"/>
      <c r="Q12" s="657"/>
      <c r="R12" s="658" t="s">
        <v>128</v>
      </c>
      <c r="S12" s="659"/>
      <c r="T12" s="659"/>
      <c r="U12" s="659"/>
      <c r="V12" s="659"/>
      <c r="W12" s="659"/>
      <c r="X12" s="659"/>
      <c r="Y12" s="660"/>
      <c r="Z12" s="684" t="s">
        <v>128</v>
      </c>
      <c r="AA12" s="684"/>
      <c r="AB12" s="684"/>
      <c r="AC12" s="684"/>
      <c r="AD12" s="685" t="s">
        <v>128</v>
      </c>
      <c r="AE12" s="685"/>
      <c r="AF12" s="685"/>
      <c r="AG12" s="685"/>
      <c r="AH12" s="685"/>
      <c r="AI12" s="685"/>
      <c r="AJ12" s="685"/>
      <c r="AK12" s="685"/>
      <c r="AL12" s="661" t="s">
        <v>128</v>
      </c>
      <c r="AM12" s="662"/>
      <c r="AN12" s="662"/>
      <c r="AO12" s="686"/>
      <c r="AP12" s="655" t="s">
        <v>252</v>
      </c>
      <c r="AQ12" s="656"/>
      <c r="AR12" s="656"/>
      <c r="AS12" s="656"/>
      <c r="AT12" s="656"/>
      <c r="AU12" s="656"/>
      <c r="AV12" s="656"/>
      <c r="AW12" s="656"/>
      <c r="AX12" s="656"/>
      <c r="AY12" s="656"/>
      <c r="AZ12" s="656"/>
      <c r="BA12" s="656"/>
      <c r="BB12" s="656"/>
      <c r="BC12" s="656"/>
      <c r="BD12" s="656"/>
      <c r="BE12" s="656"/>
      <c r="BF12" s="657"/>
      <c r="BG12" s="658">
        <v>212324</v>
      </c>
      <c r="BH12" s="659"/>
      <c r="BI12" s="659"/>
      <c r="BJ12" s="659"/>
      <c r="BK12" s="659"/>
      <c r="BL12" s="659"/>
      <c r="BM12" s="659"/>
      <c r="BN12" s="660"/>
      <c r="BO12" s="684">
        <v>40</v>
      </c>
      <c r="BP12" s="684"/>
      <c r="BQ12" s="684"/>
      <c r="BR12" s="684"/>
      <c r="BS12" s="685" t="s">
        <v>128</v>
      </c>
      <c r="BT12" s="685"/>
      <c r="BU12" s="685"/>
      <c r="BV12" s="685"/>
      <c r="BW12" s="685"/>
      <c r="BX12" s="685"/>
      <c r="BY12" s="685"/>
      <c r="BZ12" s="685"/>
      <c r="CA12" s="685"/>
      <c r="CB12" s="730"/>
      <c r="CD12" s="655" t="s">
        <v>253</v>
      </c>
      <c r="CE12" s="656"/>
      <c r="CF12" s="656"/>
      <c r="CG12" s="656"/>
      <c r="CH12" s="656"/>
      <c r="CI12" s="656"/>
      <c r="CJ12" s="656"/>
      <c r="CK12" s="656"/>
      <c r="CL12" s="656"/>
      <c r="CM12" s="656"/>
      <c r="CN12" s="656"/>
      <c r="CO12" s="656"/>
      <c r="CP12" s="656"/>
      <c r="CQ12" s="657"/>
      <c r="CR12" s="658">
        <v>157036</v>
      </c>
      <c r="CS12" s="659"/>
      <c r="CT12" s="659"/>
      <c r="CU12" s="659"/>
      <c r="CV12" s="659"/>
      <c r="CW12" s="659"/>
      <c r="CX12" s="659"/>
      <c r="CY12" s="660"/>
      <c r="CZ12" s="684">
        <v>3.3</v>
      </c>
      <c r="DA12" s="684"/>
      <c r="DB12" s="684"/>
      <c r="DC12" s="684"/>
      <c r="DD12" s="664">
        <v>148</v>
      </c>
      <c r="DE12" s="659"/>
      <c r="DF12" s="659"/>
      <c r="DG12" s="659"/>
      <c r="DH12" s="659"/>
      <c r="DI12" s="659"/>
      <c r="DJ12" s="659"/>
      <c r="DK12" s="659"/>
      <c r="DL12" s="659"/>
      <c r="DM12" s="659"/>
      <c r="DN12" s="659"/>
      <c r="DO12" s="659"/>
      <c r="DP12" s="660"/>
      <c r="DQ12" s="664">
        <v>52790</v>
      </c>
      <c r="DR12" s="659"/>
      <c r="DS12" s="659"/>
      <c r="DT12" s="659"/>
      <c r="DU12" s="659"/>
      <c r="DV12" s="659"/>
      <c r="DW12" s="659"/>
      <c r="DX12" s="659"/>
      <c r="DY12" s="659"/>
      <c r="DZ12" s="659"/>
      <c r="EA12" s="659"/>
      <c r="EB12" s="659"/>
      <c r="EC12" s="694"/>
    </row>
    <row r="13" spans="2:143" ht="11.25" customHeight="1" x14ac:dyDescent="0.15">
      <c r="B13" s="655" t="s">
        <v>254</v>
      </c>
      <c r="C13" s="656"/>
      <c r="D13" s="656"/>
      <c r="E13" s="656"/>
      <c r="F13" s="656"/>
      <c r="G13" s="656"/>
      <c r="H13" s="656"/>
      <c r="I13" s="656"/>
      <c r="J13" s="656"/>
      <c r="K13" s="656"/>
      <c r="L13" s="656"/>
      <c r="M13" s="656"/>
      <c r="N13" s="656"/>
      <c r="O13" s="656"/>
      <c r="P13" s="656"/>
      <c r="Q13" s="657"/>
      <c r="R13" s="658" t="s">
        <v>128</v>
      </c>
      <c r="S13" s="659"/>
      <c r="T13" s="659"/>
      <c r="U13" s="659"/>
      <c r="V13" s="659"/>
      <c r="W13" s="659"/>
      <c r="X13" s="659"/>
      <c r="Y13" s="660"/>
      <c r="Z13" s="684" t="s">
        <v>128</v>
      </c>
      <c r="AA13" s="684"/>
      <c r="AB13" s="684"/>
      <c r="AC13" s="684"/>
      <c r="AD13" s="685" t="s">
        <v>128</v>
      </c>
      <c r="AE13" s="685"/>
      <c r="AF13" s="685"/>
      <c r="AG13" s="685"/>
      <c r="AH13" s="685"/>
      <c r="AI13" s="685"/>
      <c r="AJ13" s="685"/>
      <c r="AK13" s="685"/>
      <c r="AL13" s="661" t="s">
        <v>128</v>
      </c>
      <c r="AM13" s="662"/>
      <c r="AN13" s="662"/>
      <c r="AO13" s="686"/>
      <c r="AP13" s="655" t="s">
        <v>255</v>
      </c>
      <c r="AQ13" s="656"/>
      <c r="AR13" s="656"/>
      <c r="AS13" s="656"/>
      <c r="AT13" s="656"/>
      <c r="AU13" s="656"/>
      <c r="AV13" s="656"/>
      <c r="AW13" s="656"/>
      <c r="AX13" s="656"/>
      <c r="AY13" s="656"/>
      <c r="AZ13" s="656"/>
      <c r="BA13" s="656"/>
      <c r="BB13" s="656"/>
      <c r="BC13" s="656"/>
      <c r="BD13" s="656"/>
      <c r="BE13" s="656"/>
      <c r="BF13" s="657"/>
      <c r="BG13" s="658">
        <v>211463</v>
      </c>
      <c r="BH13" s="659"/>
      <c r="BI13" s="659"/>
      <c r="BJ13" s="659"/>
      <c r="BK13" s="659"/>
      <c r="BL13" s="659"/>
      <c r="BM13" s="659"/>
      <c r="BN13" s="660"/>
      <c r="BO13" s="684">
        <v>39.799999999999997</v>
      </c>
      <c r="BP13" s="684"/>
      <c r="BQ13" s="684"/>
      <c r="BR13" s="684"/>
      <c r="BS13" s="685" t="s">
        <v>128</v>
      </c>
      <c r="BT13" s="685"/>
      <c r="BU13" s="685"/>
      <c r="BV13" s="685"/>
      <c r="BW13" s="685"/>
      <c r="BX13" s="685"/>
      <c r="BY13" s="685"/>
      <c r="BZ13" s="685"/>
      <c r="CA13" s="685"/>
      <c r="CB13" s="730"/>
      <c r="CD13" s="655" t="s">
        <v>256</v>
      </c>
      <c r="CE13" s="656"/>
      <c r="CF13" s="656"/>
      <c r="CG13" s="656"/>
      <c r="CH13" s="656"/>
      <c r="CI13" s="656"/>
      <c r="CJ13" s="656"/>
      <c r="CK13" s="656"/>
      <c r="CL13" s="656"/>
      <c r="CM13" s="656"/>
      <c r="CN13" s="656"/>
      <c r="CO13" s="656"/>
      <c r="CP13" s="656"/>
      <c r="CQ13" s="657"/>
      <c r="CR13" s="658">
        <v>693406</v>
      </c>
      <c r="CS13" s="659"/>
      <c r="CT13" s="659"/>
      <c r="CU13" s="659"/>
      <c r="CV13" s="659"/>
      <c r="CW13" s="659"/>
      <c r="CX13" s="659"/>
      <c r="CY13" s="660"/>
      <c r="CZ13" s="684">
        <v>14.4</v>
      </c>
      <c r="DA13" s="684"/>
      <c r="DB13" s="684"/>
      <c r="DC13" s="684"/>
      <c r="DD13" s="664">
        <v>419739</v>
      </c>
      <c r="DE13" s="659"/>
      <c r="DF13" s="659"/>
      <c r="DG13" s="659"/>
      <c r="DH13" s="659"/>
      <c r="DI13" s="659"/>
      <c r="DJ13" s="659"/>
      <c r="DK13" s="659"/>
      <c r="DL13" s="659"/>
      <c r="DM13" s="659"/>
      <c r="DN13" s="659"/>
      <c r="DO13" s="659"/>
      <c r="DP13" s="660"/>
      <c r="DQ13" s="664">
        <v>397054</v>
      </c>
      <c r="DR13" s="659"/>
      <c r="DS13" s="659"/>
      <c r="DT13" s="659"/>
      <c r="DU13" s="659"/>
      <c r="DV13" s="659"/>
      <c r="DW13" s="659"/>
      <c r="DX13" s="659"/>
      <c r="DY13" s="659"/>
      <c r="DZ13" s="659"/>
      <c r="EA13" s="659"/>
      <c r="EB13" s="659"/>
      <c r="EC13" s="694"/>
    </row>
    <row r="14" spans="2:143" ht="11.25" customHeight="1" x14ac:dyDescent="0.15">
      <c r="B14" s="655" t="s">
        <v>257</v>
      </c>
      <c r="C14" s="656"/>
      <c r="D14" s="656"/>
      <c r="E14" s="656"/>
      <c r="F14" s="656"/>
      <c r="G14" s="656"/>
      <c r="H14" s="656"/>
      <c r="I14" s="656"/>
      <c r="J14" s="656"/>
      <c r="K14" s="656"/>
      <c r="L14" s="656"/>
      <c r="M14" s="656"/>
      <c r="N14" s="656"/>
      <c r="O14" s="656"/>
      <c r="P14" s="656"/>
      <c r="Q14" s="657"/>
      <c r="R14" s="658" t="s">
        <v>128</v>
      </c>
      <c r="S14" s="659"/>
      <c r="T14" s="659"/>
      <c r="U14" s="659"/>
      <c r="V14" s="659"/>
      <c r="W14" s="659"/>
      <c r="X14" s="659"/>
      <c r="Y14" s="660"/>
      <c r="Z14" s="684" t="s">
        <v>128</v>
      </c>
      <c r="AA14" s="684"/>
      <c r="AB14" s="684"/>
      <c r="AC14" s="684"/>
      <c r="AD14" s="685" t="s">
        <v>128</v>
      </c>
      <c r="AE14" s="685"/>
      <c r="AF14" s="685"/>
      <c r="AG14" s="685"/>
      <c r="AH14" s="685"/>
      <c r="AI14" s="685"/>
      <c r="AJ14" s="685"/>
      <c r="AK14" s="685"/>
      <c r="AL14" s="661" t="s">
        <v>128</v>
      </c>
      <c r="AM14" s="662"/>
      <c r="AN14" s="662"/>
      <c r="AO14" s="686"/>
      <c r="AP14" s="655" t="s">
        <v>258</v>
      </c>
      <c r="AQ14" s="656"/>
      <c r="AR14" s="656"/>
      <c r="AS14" s="656"/>
      <c r="AT14" s="656"/>
      <c r="AU14" s="656"/>
      <c r="AV14" s="656"/>
      <c r="AW14" s="656"/>
      <c r="AX14" s="656"/>
      <c r="AY14" s="656"/>
      <c r="AZ14" s="656"/>
      <c r="BA14" s="656"/>
      <c r="BB14" s="656"/>
      <c r="BC14" s="656"/>
      <c r="BD14" s="656"/>
      <c r="BE14" s="656"/>
      <c r="BF14" s="657"/>
      <c r="BG14" s="658">
        <v>28645</v>
      </c>
      <c r="BH14" s="659"/>
      <c r="BI14" s="659"/>
      <c r="BJ14" s="659"/>
      <c r="BK14" s="659"/>
      <c r="BL14" s="659"/>
      <c r="BM14" s="659"/>
      <c r="BN14" s="660"/>
      <c r="BO14" s="684">
        <v>5.4</v>
      </c>
      <c r="BP14" s="684"/>
      <c r="BQ14" s="684"/>
      <c r="BR14" s="684"/>
      <c r="BS14" s="685" t="s">
        <v>128</v>
      </c>
      <c r="BT14" s="685"/>
      <c r="BU14" s="685"/>
      <c r="BV14" s="685"/>
      <c r="BW14" s="685"/>
      <c r="BX14" s="685"/>
      <c r="BY14" s="685"/>
      <c r="BZ14" s="685"/>
      <c r="CA14" s="685"/>
      <c r="CB14" s="730"/>
      <c r="CD14" s="655" t="s">
        <v>259</v>
      </c>
      <c r="CE14" s="656"/>
      <c r="CF14" s="656"/>
      <c r="CG14" s="656"/>
      <c r="CH14" s="656"/>
      <c r="CI14" s="656"/>
      <c r="CJ14" s="656"/>
      <c r="CK14" s="656"/>
      <c r="CL14" s="656"/>
      <c r="CM14" s="656"/>
      <c r="CN14" s="656"/>
      <c r="CO14" s="656"/>
      <c r="CP14" s="656"/>
      <c r="CQ14" s="657"/>
      <c r="CR14" s="658">
        <v>139546</v>
      </c>
      <c r="CS14" s="659"/>
      <c r="CT14" s="659"/>
      <c r="CU14" s="659"/>
      <c r="CV14" s="659"/>
      <c r="CW14" s="659"/>
      <c r="CX14" s="659"/>
      <c r="CY14" s="660"/>
      <c r="CZ14" s="684">
        <v>2.9</v>
      </c>
      <c r="DA14" s="684"/>
      <c r="DB14" s="684"/>
      <c r="DC14" s="684"/>
      <c r="DD14" s="664">
        <v>2440</v>
      </c>
      <c r="DE14" s="659"/>
      <c r="DF14" s="659"/>
      <c r="DG14" s="659"/>
      <c r="DH14" s="659"/>
      <c r="DI14" s="659"/>
      <c r="DJ14" s="659"/>
      <c r="DK14" s="659"/>
      <c r="DL14" s="659"/>
      <c r="DM14" s="659"/>
      <c r="DN14" s="659"/>
      <c r="DO14" s="659"/>
      <c r="DP14" s="660"/>
      <c r="DQ14" s="664">
        <v>135310</v>
      </c>
      <c r="DR14" s="659"/>
      <c r="DS14" s="659"/>
      <c r="DT14" s="659"/>
      <c r="DU14" s="659"/>
      <c r="DV14" s="659"/>
      <c r="DW14" s="659"/>
      <c r="DX14" s="659"/>
      <c r="DY14" s="659"/>
      <c r="DZ14" s="659"/>
      <c r="EA14" s="659"/>
      <c r="EB14" s="659"/>
      <c r="EC14" s="694"/>
    </row>
    <row r="15" spans="2:143" ht="11.25" customHeight="1" x14ac:dyDescent="0.15">
      <c r="B15" s="655" t="s">
        <v>260</v>
      </c>
      <c r="C15" s="656"/>
      <c r="D15" s="656"/>
      <c r="E15" s="656"/>
      <c r="F15" s="656"/>
      <c r="G15" s="656"/>
      <c r="H15" s="656"/>
      <c r="I15" s="656"/>
      <c r="J15" s="656"/>
      <c r="K15" s="656"/>
      <c r="L15" s="656"/>
      <c r="M15" s="656"/>
      <c r="N15" s="656"/>
      <c r="O15" s="656"/>
      <c r="P15" s="656"/>
      <c r="Q15" s="657"/>
      <c r="R15" s="658" t="s">
        <v>128</v>
      </c>
      <c r="S15" s="659"/>
      <c r="T15" s="659"/>
      <c r="U15" s="659"/>
      <c r="V15" s="659"/>
      <c r="W15" s="659"/>
      <c r="X15" s="659"/>
      <c r="Y15" s="660"/>
      <c r="Z15" s="684" t="s">
        <v>128</v>
      </c>
      <c r="AA15" s="684"/>
      <c r="AB15" s="684"/>
      <c r="AC15" s="684"/>
      <c r="AD15" s="685" t="s">
        <v>128</v>
      </c>
      <c r="AE15" s="685"/>
      <c r="AF15" s="685"/>
      <c r="AG15" s="685"/>
      <c r="AH15" s="685"/>
      <c r="AI15" s="685"/>
      <c r="AJ15" s="685"/>
      <c r="AK15" s="685"/>
      <c r="AL15" s="661" t="s">
        <v>128</v>
      </c>
      <c r="AM15" s="662"/>
      <c r="AN15" s="662"/>
      <c r="AO15" s="686"/>
      <c r="AP15" s="655" t="s">
        <v>261</v>
      </c>
      <c r="AQ15" s="656"/>
      <c r="AR15" s="656"/>
      <c r="AS15" s="656"/>
      <c r="AT15" s="656"/>
      <c r="AU15" s="656"/>
      <c r="AV15" s="656"/>
      <c r="AW15" s="656"/>
      <c r="AX15" s="656"/>
      <c r="AY15" s="656"/>
      <c r="AZ15" s="656"/>
      <c r="BA15" s="656"/>
      <c r="BB15" s="656"/>
      <c r="BC15" s="656"/>
      <c r="BD15" s="656"/>
      <c r="BE15" s="656"/>
      <c r="BF15" s="657"/>
      <c r="BG15" s="658">
        <v>32509</v>
      </c>
      <c r="BH15" s="659"/>
      <c r="BI15" s="659"/>
      <c r="BJ15" s="659"/>
      <c r="BK15" s="659"/>
      <c r="BL15" s="659"/>
      <c r="BM15" s="659"/>
      <c r="BN15" s="660"/>
      <c r="BO15" s="684">
        <v>6.1</v>
      </c>
      <c r="BP15" s="684"/>
      <c r="BQ15" s="684"/>
      <c r="BR15" s="684"/>
      <c r="BS15" s="685" t="s">
        <v>128</v>
      </c>
      <c r="BT15" s="685"/>
      <c r="BU15" s="685"/>
      <c r="BV15" s="685"/>
      <c r="BW15" s="685"/>
      <c r="BX15" s="685"/>
      <c r="BY15" s="685"/>
      <c r="BZ15" s="685"/>
      <c r="CA15" s="685"/>
      <c r="CB15" s="730"/>
      <c r="CD15" s="655" t="s">
        <v>262</v>
      </c>
      <c r="CE15" s="656"/>
      <c r="CF15" s="656"/>
      <c r="CG15" s="656"/>
      <c r="CH15" s="656"/>
      <c r="CI15" s="656"/>
      <c r="CJ15" s="656"/>
      <c r="CK15" s="656"/>
      <c r="CL15" s="656"/>
      <c r="CM15" s="656"/>
      <c r="CN15" s="656"/>
      <c r="CO15" s="656"/>
      <c r="CP15" s="656"/>
      <c r="CQ15" s="657"/>
      <c r="CR15" s="658">
        <v>326931</v>
      </c>
      <c r="CS15" s="659"/>
      <c r="CT15" s="659"/>
      <c r="CU15" s="659"/>
      <c r="CV15" s="659"/>
      <c r="CW15" s="659"/>
      <c r="CX15" s="659"/>
      <c r="CY15" s="660"/>
      <c r="CZ15" s="684">
        <v>6.8</v>
      </c>
      <c r="DA15" s="684"/>
      <c r="DB15" s="684"/>
      <c r="DC15" s="684"/>
      <c r="DD15" s="664">
        <v>13660</v>
      </c>
      <c r="DE15" s="659"/>
      <c r="DF15" s="659"/>
      <c r="DG15" s="659"/>
      <c r="DH15" s="659"/>
      <c r="DI15" s="659"/>
      <c r="DJ15" s="659"/>
      <c r="DK15" s="659"/>
      <c r="DL15" s="659"/>
      <c r="DM15" s="659"/>
      <c r="DN15" s="659"/>
      <c r="DO15" s="659"/>
      <c r="DP15" s="660"/>
      <c r="DQ15" s="664">
        <v>271065</v>
      </c>
      <c r="DR15" s="659"/>
      <c r="DS15" s="659"/>
      <c r="DT15" s="659"/>
      <c r="DU15" s="659"/>
      <c r="DV15" s="659"/>
      <c r="DW15" s="659"/>
      <c r="DX15" s="659"/>
      <c r="DY15" s="659"/>
      <c r="DZ15" s="659"/>
      <c r="EA15" s="659"/>
      <c r="EB15" s="659"/>
      <c r="EC15" s="694"/>
    </row>
    <row r="16" spans="2:143" ht="11.25" customHeight="1" x14ac:dyDescent="0.15">
      <c r="B16" s="655" t="s">
        <v>263</v>
      </c>
      <c r="C16" s="656"/>
      <c r="D16" s="656"/>
      <c r="E16" s="656"/>
      <c r="F16" s="656"/>
      <c r="G16" s="656"/>
      <c r="H16" s="656"/>
      <c r="I16" s="656"/>
      <c r="J16" s="656"/>
      <c r="K16" s="656"/>
      <c r="L16" s="656"/>
      <c r="M16" s="656"/>
      <c r="N16" s="656"/>
      <c r="O16" s="656"/>
      <c r="P16" s="656"/>
      <c r="Q16" s="657"/>
      <c r="R16" s="658">
        <v>2837</v>
      </c>
      <c r="S16" s="659"/>
      <c r="T16" s="659"/>
      <c r="U16" s="659"/>
      <c r="V16" s="659"/>
      <c r="W16" s="659"/>
      <c r="X16" s="659"/>
      <c r="Y16" s="660"/>
      <c r="Z16" s="684">
        <v>0.1</v>
      </c>
      <c r="AA16" s="684"/>
      <c r="AB16" s="684"/>
      <c r="AC16" s="684"/>
      <c r="AD16" s="685">
        <v>2837</v>
      </c>
      <c r="AE16" s="685"/>
      <c r="AF16" s="685"/>
      <c r="AG16" s="685"/>
      <c r="AH16" s="685"/>
      <c r="AI16" s="685"/>
      <c r="AJ16" s="685"/>
      <c r="AK16" s="685"/>
      <c r="AL16" s="661">
        <v>0.1</v>
      </c>
      <c r="AM16" s="662"/>
      <c r="AN16" s="662"/>
      <c r="AO16" s="686"/>
      <c r="AP16" s="655" t="s">
        <v>264</v>
      </c>
      <c r="AQ16" s="656"/>
      <c r="AR16" s="656"/>
      <c r="AS16" s="656"/>
      <c r="AT16" s="656"/>
      <c r="AU16" s="656"/>
      <c r="AV16" s="656"/>
      <c r="AW16" s="656"/>
      <c r="AX16" s="656"/>
      <c r="AY16" s="656"/>
      <c r="AZ16" s="656"/>
      <c r="BA16" s="656"/>
      <c r="BB16" s="656"/>
      <c r="BC16" s="656"/>
      <c r="BD16" s="656"/>
      <c r="BE16" s="656"/>
      <c r="BF16" s="657"/>
      <c r="BG16" s="658" t="s">
        <v>128</v>
      </c>
      <c r="BH16" s="659"/>
      <c r="BI16" s="659"/>
      <c r="BJ16" s="659"/>
      <c r="BK16" s="659"/>
      <c r="BL16" s="659"/>
      <c r="BM16" s="659"/>
      <c r="BN16" s="660"/>
      <c r="BO16" s="684" t="s">
        <v>128</v>
      </c>
      <c r="BP16" s="684"/>
      <c r="BQ16" s="684"/>
      <c r="BR16" s="684"/>
      <c r="BS16" s="685" t="s">
        <v>128</v>
      </c>
      <c r="BT16" s="685"/>
      <c r="BU16" s="685"/>
      <c r="BV16" s="685"/>
      <c r="BW16" s="685"/>
      <c r="BX16" s="685"/>
      <c r="BY16" s="685"/>
      <c r="BZ16" s="685"/>
      <c r="CA16" s="685"/>
      <c r="CB16" s="730"/>
      <c r="CD16" s="655" t="s">
        <v>265</v>
      </c>
      <c r="CE16" s="656"/>
      <c r="CF16" s="656"/>
      <c r="CG16" s="656"/>
      <c r="CH16" s="656"/>
      <c r="CI16" s="656"/>
      <c r="CJ16" s="656"/>
      <c r="CK16" s="656"/>
      <c r="CL16" s="656"/>
      <c r="CM16" s="656"/>
      <c r="CN16" s="656"/>
      <c r="CO16" s="656"/>
      <c r="CP16" s="656"/>
      <c r="CQ16" s="657"/>
      <c r="CR16" s="658">
        <v>161443</v>
      </c>
      <c r="CS16" s="659"/>
      <c r="CT16" s="659"/>
      <c r="CU16" s="659"/>
      <c r="CV16" s="659"/>
      <c r="CW16" s="659"/>
      <c r="CX16" s="659"/>
      <c r="CY16" s="660"/>
      <c r="CZ16" s="684">
        <v>3.3</v>
      </c>
      <c r="DA16" s="684"/>
      <c r="DB16" s="684"/>
      <c r="DC16" s="684"/>
      <c r="DD16" s="664" t="s">
        <v>128</v>
      </c>
      <c r="DE16" s="659"/>
      <c r="DF16" s="659"/>
      <c r="DG16" s="659"/>
      <c r="DH16" s="659"/>
      <c r="DI16" s="659"/>
      <c r="DJ16" s="659"/>
      <c r="DK16" s="659"/>
      <c r="DL16" s="659"/>
      <c r="DM16" s="659"/>
      <c r="DN16" s="659"/>
      <c r="DO16" s="659"/>
      <c r="DP16" s="660"/>
      <c r="DQ16" s="664">
        <v>3224</v>
      </c>
      <c r="DR16" s="659"/>
      <c r="DS16" s="659"/>
      <c r="DT16" s="659"/>
      <c r="DU16" s="659"/>
      <c r="DV16" s="659"/>
      <c r="DW16" s="659"/>
      <c r="DX16" s="659"/>
      <c r="DY16" s="659"/>
      <c r="DZ16" s="659"/>
      <c r="EA16" s="659"/>
      <c r="EB16" s="659"/>
      <c r="EC16" s="694"/>
    </row>
    <row r="17" spans="2:133" ht="11.25" customHeight="1" x14ac:dyDescent="0.15">
      <c r="B17" s="655" t="s">
        <v>266</v>
      </c>
      <c r="C17" s="656"/>
      <c r="D17" s="656"/>
      <c r="E17" s="656"/>
      <c r="F17" s="656"/>
      <c r="G17" s="656"/>
      <c r="H17" s="656"/>
      <c r="I17" s="656"/>
      <c r="J17" s="656"/>
      <c r="K17" s="656"/>
      <c r="L17" s="656"/>
      <c r="M17" s="656"/>
      <c r="N17" s="656"/>
      <c r="O17" s="656"/>
      <c r="P17" s="656"/>
      <c r="Q17" s="657"/>
      <c r="R17" s="658">
        <v>4979</v>
      </c>
      <c r="S17" s="659"/>
      <c r="T17" s="659"/>
      <c r="U17" s="659"/>
      <c r="V17" s="659"/>
      <c r="W17" s="659"/>
      <c r="X17" s="659"/>
      <c r="Y17" s="660"/>
      <c r="Z17" s="684">
        <v>0.1</v>
      </c>
      <c r="AA17" s="684"/>
      <c r="AB17" s="684"/>
      <c r="AC17" s="684"/>
      <c r="AD17" s="685">
        <v>4979</v>
      </c>
      <c r="AE17" s="685"/>
      <c r="AF17" s="685"/>
      <c r="AG17" s="685"/>
      <c r="AH17" s="685"/>
      <c r="AI17" s="685"/>
      <c r="AJ17" s="685"/>
      <c r="AK17" s="685"/>
      <c r="AL17" s="661">
        <v>0.2</v>
      </c>
      <c r="AM17" s="662"/>
      <c r="AN17" s="662"/>
      <c r="AO17" s="686"/>
      <c r="AP17" s="655" t="s">
        <v>267</v>
      </c>
      <c r="AQ17" s="656"/>
      <c r="AR17" s="656"/>
      <c r="AS17" s="656"/>
      <c r="AT17" s="656"/>
      <c r="AU17" s="656"/>
      <c r="AV17" s="656"/>
      <c r="AW17" s="656"/>
      <c r="AX17" s="656"/>
      <c r="AY17" s="656"/>
      <c r="AZ17" s="656"/>
      <c r="BA17" s="656"/>
      <c r="BB17" s="656"/>
      <c r="BC17" s="656"/>
      <c r="BD17" s="656"/>
      <c r="BE17" s="656"/>
      <c r="BF17" s="657"/>
      <c r="BG17" s="658" t="s">
        <v>128</v>
      </c>
      <c r="BH17" s="659"/>
      <c r="BI17" s="659"/>
      <c r="BJ17" s="659"/>
      <c r="BK17" s="659"/>
      <c r="BL17" s="659"/>
      <c r="BM17" s="659"/>
      <c r="BN17" s="660"/>
      <c r="BO17" s="684" t="s">
        <v>128</v>
      </c>
      <c r="BP17" s="684"/>
      <c r="BQ17" s="684"/>
      <c r="BR17" s="684"/>
      <c r="BS17" s="685" t="s">
        <v>128</v>
      </c>
      <c r="BT17" s="685"/>
      <c r="BU17" s="685"/>
      <c r="BV17" s="685"/>
      <c r="BW17" s="685"/>
      <c r="BX17" s="685"/>
      <c r="BY17" s="685"/>
      <c r="BZ17" s="685"/>
      <c r="CA17" s="685"/>
      <c r="CB17" s="730"/>
      <c r="CD17" s="655" t="s">
        <v>268</v>
      </c>
      <c r="CE17" s="656"/>
      <c r="CF17" s="656"/>
      <c r="CG17" s="656"/>
      <c r="CH17" s="656"/>
      <c r="CI17" s="656"/>
      <c r="CJ17" s="656"/>
      <c r="CK17" s="656"/>
      <c r="CL17" s="656"/>
      <c r="CM17" s="656"/>
      <c r="CN17" s="656"/>
      <c r="CO17" s="656"/>
      <c r="CP17" s="656"/>
      <c r="CQ17" s="657"/>
      <c r="CR17" s="658">
        <v>295214</v>
      </c>
      <c r="CS17" s="659"/>
      <c r="CT17" s="659"/>
      <c r="CU17" s="659"/>
      <c r="CV17" s="659"/>
      <c r="CW17" s="659"/>
      <c r="CX17" s="659"/>
      <c r="CY17" s="660"/>
      <c r="CZ17" s="684">
        <v>6.1</v>
      </c>
      <c r="DA17" s="684"/>
      <c r="DB17" s="684"/>
      <c r="DC17" s="684"/>
      <c r="DD17" s="664" t="s">
        <v>128</v>
      </c>
      <c r="DE17" s="659"/>
      <c r="DF17" s="659"/>
      <c r="DG17" s="659"/>
      <c r="DH17" s="659"/>
      <c r="DI17" s="659"/>
      <c r="DJ17" s="659"/>
      <c r="DK17" s="659"/>
      <c r="DL17" s="659"/>
      <c r="DM17" s="659"/>
      <c r="DN17" s="659"/>
      <c r="DO17" s="659"/>
      <c r="DP17" s="660"/>
      <c r="DQ17" s="664">
        <v>295214</v>
      </c>
      <c r="DR17" s="659"/>
      <c r="DS17" s="659"/>
      <c r="DT17" s="659"/>
      <c r="DU17" s="659"/>
      <c r="DV17" s="659"/>
      <c r="DW17" s="659"/>
      <c r="DX17" s="659"/>
      <c r="DY17" s="659"/>
      <c r="DZ17" s="659"/>
      <c r="EA17" s="659"/>
      <c r="EB17" s="659"/>
      <c r="EC17" s="694"/>
    </row>
    <row r="18" spans="2:133" ht="11.25" customHeight="1" x14ac:dyDescent="0.15">
      <c r="B18" s="655" t="s">
        <v>269</v>
      </c>
      <c r="C18" s="656"/>
      <c r="D18" s="656"/>
      <c r="E18" s="656"/>
      <c r="F18" s="656"/>
      <c r="G18" s="656"/>
      <c r="H18" s="656"/>
      <c r="I18" s="656"/>
      <c r="J18" s="656"/>
      <c r="K18" s="656"/>
      <c r="L18" s="656"/>
      <c r="M18" s="656"/>
      <c r="N18" s="656"/>
      <c r="O18" s="656"/>
      <c r="P18" s="656"/>
      <c r="Q18" s="657"/>
      <c r="R18" s="658">
        <v>10844</v>
      </c>
      <c r="S18" s="659"/>
      <c r="T18" s="659"/>
      <c r="U18" s="659"/>
      <c r="V18" s="659"/>
      <c r="W18" s="659"/>
      <c r="X18" s="659"/>
      <c r="Y18" s="660"/>
      <c r="Z18" s="684">
        <v>0.2</v>
      </c>
      <c r="AA18" s="684"/>
      <c r="AB18" s="684"/>
      <c r="AC18" s="684"/>
      <c r="AD18" s="685">
        <v>10844</v>
      </c>
      <c r="AE18" s="685"/>
      <c r="AF18" s="685"/>
      <c r="AG18" s="685"/>
      <c r="AH18" s="685"/>
      <c r="AI18" s="685"/>
      <c r="AJ18" s="685"/>
      <c r="AK18" s="685"/>
      <c r="AL18" s="661">
        <v>0.40000000596046448</v>
      </c>
      <c r="AM18" s="662"/>
      <c r="AN18" s="662"/>
      <c r="AO18" s="686"/>
      <c r="AP18" s="655" t="s">
        <v>270</v>
      </c>
      <c r="AQ18" s="656"/>
      <c r="AR18" s="656"/>
      <c r="AS18" s="656"/>
      <c r="AT18" s="656"/>
      <c r="AU18" s="656"/>
      <c r="AV18" s="656"/>
      <c r="AW18" s="656"/>
      <c r="AX18" s="656"/>
      <c r="AY18" s="656"/>
      <c r="AZ18" s="656"/>
      <c r="BA18" s="656"/>
      <c r="BB18" s="656"/>
      <c r="BC18" s="656"/>
      <c r="BD18" s="656"/>
      <c r="BE18" s="656"/>
      <c r="BF18" s="657"/>
      <c r="BG18" s="658" t="s">
        <v>128</v>
      </c>
      <c r="BH18" s="659"/>
      <c r="BI18" s="659"/>
      <c r="BJ18" s="659"/>
      <c r="BK18" s="659"/>
      <c r="BL18" s="659"/>
      <c r="BM18" s="659"/>
      <c r="BN18" s="660"/>
      <c r="BO18" s="684" t="s">
        <v>128</v>
      </c>
      <c r="BP18" s="684"/>
      <c r="BQ18" s="684"/>
      <c r="BR18" s="684"/>
      <c r="BS18" s="685" t="s">
        <v>128</v>
      </c>
      <c r="BT18" s="685"/>
      <c r="BU18" s="685"/>
      <c r="BV18" s="685"/>
      <c r="BW18" s="685"/>
      <c r="BX18" s="685"/>
      <c r="BY18" s="685"/>
      <c r="BZ18" s="685"/>
      <c r="CA18" s="685"/>
      <c r="CB18" s="730"/>
      <c r="CD18" s="655" t="s">
        <v>271</v>
      </c>
      <c r="CE18" s="656"/>
      <c r="CF18" s="656"/>
      <c r="CG18" s="656"/>
      <c r="CH18" s="656"/>
      <c r="CI18" s="656"/>
      <c r="CJ18" s="656"/>
      <c r="CK18" s="656"/>
      <c r="CL18" s="656"/>
      <c r="CM18" s="656"/>
      <c r="CN18" s="656"/>
      <c r="CO18" s="656"/>
      <c r="CP18" s="656"/>
      <c r="CQ18" s="657"/>
      <c r="CR18" s="658" t="s">
        <v>128</v>
      </c>
      <c r="CS18" s="659"/>
      <c r="CT18" s="659"/>
      <c r="CU18" s="659"/>
      <c r="CV18" s="659"/>
      <c r="CW18" s="659"/>
      <c r="CX18" s="659"/>
      <c r="CY18" s="660"/>
      <c r="CZ18" s="684" t="s">
        <v>128</v>
      </c>
      <c r="DA18" s="684"/>
      <c r="DB18" s="684"/>
      <c r="DC18" s="684"/>
      <c r="DD18" s="664" t="s">
        <v>128</v>
      </c>
      <c r="DE18" s="659"/>
      <c r="DF18" s="659"/>
      <c r="DG18" s="659"/>
      <c r="DH18" s="659"/>
      <c r="DI18" s="659"/>
      <c r="DJ18" s="659"/>
      <c r="DK18" s="659"/>
      <c r="DL18" s="659"/>
      <c r="DM18" s="659"/>
      <c r="DN18" s="659"/>
      <c r="DO18" s="659"/>
      <c r="DP18" s="660"/>
      <c r="DQ18" s="664" t="s">
        <v>128</v>
      </c>
      <c r="DR18" s="659"/>
      <c r="DS18" s="659"/>
      <c r="DT18" s="659"/>
      <c r="DU18" s="659"/>
      <c r="DV18" s="659"/>
      <c r="DW18" s="659"/>
      <c r="DX18" s="659"/>
      <c r="DY18" s="659"/>
      <c r="DZ18" s="659"/>
      <c r="EA18" s="659"/>
      <c r="EB18" s="659"/>
      <c r="EC18" s="694"/>
    </row>
    <row r="19" spans="2:133" ht="11.25" customHeight="1" x14ac:dyDescent="0.15">
      <c r="B19" s="655" t="s">
        <v>272</v>
      </c>
      <c r="C19" s="656"/>
      <c r="D19" s="656"/>
      <c r="E19" s="656"/>
      <c r="F19" s="656"/>
      <c r="G19" s="656"/>
      <c r="H19" s="656"/>
      <c r="I19" s="656"/>
      <c r="J19" s="656"/>
      <c r="K19" s="656"/>
      <c r="L19" s="656"/>
      <c r="M19" s="656"/>
      <c r="N19" s="656"/>
      <c r="O19" s="656"/>
      <c r="P19" s="656"/>
      <c r="Q19" s="657"/>
      <c r="R19" s="658">
        <v>4206</v>
      </c>
      <c r="S19" s="659"/>
      <c r="T19" s="659"/>
      <c r="U19" s="659"/>
      <c r="V19" s="659"/>
      <c r="W19" s="659"/>
      <c r="X19" s="659"/>
      <c r="Y19" s="660"/>
      <c r="Z19" s="684">
        <v>0.1</v>
      </c>
      <c r="AA19" s="684"/>
      <c r="AB19" s="684"/>
      <c r="AC19" s="684"/>
      <c r="AD19" s="685">
        <v>4206</v>
      </c>
      <c r="AE19" s="685"/>
      <c r="AF19" s="685"/>
      <c r="AG19" s="685"/>
      <c r="AH19" s="685"/>
      <c r="AI19" s="685"/>
      <c r="AJ19" s="685"/>
      <c r="AK19" s="685"/>
      <c r="AL19" s="661">
        <v>0.2</v>
      </c>
      <c r="AM19" s="662"/>
      <c r="AN19" s="662"/>
      <c r="AO19" s="686"/>
      <c r="AP19" s="655" t="s">
        <v>273</v>
      </c>
      <c r="AQ19" s="656"/>
      <c r="AR19" s="656"/>
      <c r="AS19" s="656"/>
      <c r="AT19" s="656"/>
      <c r="AU19" s="656"/>
      <c r="AV19" s="656"/>
      <c r="AW19" s="656"/>
      <c r="AX19" s="656"/>
      <c r="AY19" s="656"/>
      <c r="AZ19" s="656"/>
      <c r="BA19" s="656"/>
      <c r="BB19" s="656"/>
      <c r="BC19" s="656"/>
      <c r="BD19" s="656"/>
      <c r="BE19" s="656"/>
      <c r="BF19" s="657"/>
      <c r="BG19" s="658" t="s">
        <v>128</v>
      </c>
      <c r="BH19" s="659"/>
      <c r="BI19" s="659"/>
      <c r="BJ19" s="659"/>
      <c r="BK19" s="659"/>
      <c r="BL19" s="659"/>
      <c r="BM19" s="659"/>
      <c r="BN19" s="660"/>
      <c r="BO19" s="684" t="s">
        <v>128</v>
      </c>
      <c r="BP19" s="684"/>
      <c r="BQ19" s="684"/>
      <c r="BR19" s="684"/>
      <c r="BS19" s="685" t="s">
        <v>128</v>
      </c>
      <c r="BT19" s="685"/>
      <c r="BU19" s="685"/>
      <c r="BV19" s="685"/>
      <c r="BW19" s="685"/>
      <c r="BX19" s="685"/>
      <c r="BY19" s="685"/>
      <c r="BZ19" s="685"/>
      <c r="CA19" s="685"/>
      <c r="CB19" s="730"/>
      <c r="CD19" s="655" t="s">
        <v>274</v>
      </c>
      <c r="CE19" s="656"/>
      <c r="CF19" s="656"/>
      <c r="CG19" s="656"/>
      <c r="CH19" s="656"/>
      <c r="CI19" s="656"/>
      <c r="CJ19" s="656"/>
      <c r="CK19" s="656"/>
      <c r="CL19" s="656"/>
      <c r="CM19" s="656"/>
      <c r="CN19" s="656"/>
      <c r="CO19" s="656"/>
      <c r="CP19" s="656"/>
      <c r="CQ19" s="657"/>
      <c r="CR19" s="658" t="s">
        <v>128</v>
      </c>
      <c r="CS19" s="659"/>
      <c r="CT19" s="659"/>
      <c r="CU19" s="659"/>
      <c r="CV19" s="659"/>
      <c r="CW19" s="659"/>
      <c r="CX19" s="659"/>
      <c r="CY19" s="660"/>
      <c r="CZ19" s="684" t="s">
        <v>128</v>
      </c>
      <c r="DA19" s="684"/>
      <c r="DB19" s="684"/>
      <c r="DC19" s="684"/>
      <c r="DD19" s="664" t="s">
        <v>128</v>
      </c>
      <c r="DE19" s="659"/>
      <c r="DF19" s="659"/>
      <c r="DG19" s="659"/>
      <c r="DH19" s="659"/>
      <c r="DI19" s="659"/>
      <c r="DJ19" s="659"/>
      <c r="DK19" s="659"/>
      <c r="DL19" s="659"/>
      <c r="DM19" s="659"/>
      <c r="DN19" s="659"/>
      <c r="DO19" s="659"/>
      <c r="DP19" s="660"/>
      <c r="DQ19" s="664" t="s">
        <v>128</v>
      </c>
      <c r="DR19" s="659"/>
      <c r="DS19" s="659"/>
      <c r="DT19" s="659"/>
      <c r="DU19" s="659"/>
      <c r="DV19" s="659"/>
      <c r="DW19" s="659"/>
      <c r="DX19" s="659"/>
      <c r="DY19" s="659"/>
      <c r="DZ19" s="659"/>
      <c r="EA19" s="659"/>
      <c r="EB19" s="659"/>
      <c r="EC19" s="694"/>
    </row>
    <row r="20" spans="2:133" ht="11.25" customHeight="1" x14ac:dyDescent="0.15">
      <c r="B20" s="655" t="s">
        <v>275</v>
      </c>
      <c r="C20" s="656"/>
      <c r="D20" s="656"/>
      <c r="E20" s="656"/>
      <c r="F20" s="656"/>
      <c r="G20" s="656"/>
      <c r="H20" s="656"/>
      <c r="I20" s="656"/>
      <c r="J20" s="656"/>
      <c r="K20" s="656"/>
      <c r="L20" s="656"/>
      <c r="M20" s="656"/>
      <c r="N20" s="656"/>
      <c r="O20" s="656"/>
      <c r="P20" s="656"/>
      <c r="Q20" s="657"/>
      <c r="R20" s="658">
        <v>827</v>
      </c>
      <c r="S20" s="659"/>
      <c r="T20" s="659"/>
      <c r="U20" s="659"/>
      <c r="V20" s="659"/>
      <c r="W20" s="659"/>
      <c r="X20" s="659"/>
      <c r="Y20" s="660"/>
      <c r="Z20" s="684">
        <v>0</v>
      </c>
      <c r="AA20" s="684"/>
      <c r="AB20" s="684"/>
      <c r="AC20" s="684"/>
      <c r="AD20" s="685">
        <v>827</v>
      </c>
      <c r="AE20" s="685"/>
      <c r="AF20" s="685"/>
      <c r="AG20" s="685"/>
      <c r="AH20" s="685"/>
      <c r="AI20" s="685"/>
      <c r="AJ20" s="685"/>
      <c r="AK20" s="685"/>
      <c r="AL20" s="661">
        <v>0</v>
      </c>
      <c r="AM20" s="662"/>
      <c r="AN20" s="662"/>
      <c r="AO20" s="686"/>
      <c r="AP20" s="655" t="s">
        <v>276</v>
      </c>
      <c r="AQ20" s="656"/>
      <c r="AR20" s="656"/>
      <c r="AS20" s="656"/>
      <c r="AT20" s="656"/>
      <c r="AU20" s="656"/>
      <c r="AV20" s="656"/>
      <c r="AW20" s="656"/>
      <c r="AX20" s="656"/>
      <c r="AY20" s="656"/>
      <c r="AZ20" s="656"/>
      <c r="BA20" s="656"/>
      <c r="BB20" s="656"/>
      <c r="BC20" s="656"/>
      <c r="BD20" s="656"/>
      <c r="BE20" s="656"/>
      <c r="BF20" s="657"/>
      <c r="BG20" s="658" t="s">
        <v>128</v>
      </c>
      <c r="BH20" s="659"/>
      <c r="BI20" s="659"/>
      <c r="BJ20" s="659"/>
      <c r="BK20" s="659"/>
      <c r="BL20" s="659"/>
      <c r="BM20" s="659"/>
      <c r="BN20" s="660"/>
      <c r="BO20" s="684" t="s">
        <v>128</v>
      </c>
      <c r="BP20" s="684"/>
      <c r="BQ20" s="684"/>
      <c r="BR20" s="684"/>
      <c r="BS20" s="685" t="s">
        <v>128</v>
      </c>
      <c r="BT20" s="685"/>
      <c r="BU20" s="685"/>
      <c r="BV20" s="685"/>
      <c r="BW20" s="685"/>
      <c r="BX20" s="685"/>
      <c r="BY20" s="685"/>
      <c r="BZ20" s="685"/>
      <c r="CA20" s="685"/>
      <c r="CB20" s="730"/>
      <c r="CD20" s="655" t="s">
        <v>277</v>
      </c>
      <c r="CE20" s="656"/>
      <c r="CF20" s="656"/>
      <c r="CG20" s="656"/>
      <c r="CH20" s="656"/>
      <c r="CI20" s="656"/>
      <c r="CJ20" s="656"/>
      <c r="CK20" s="656"/>
      <c r="CL20" s="656"/>
      <c r="CM20" s="656"/>
      <c r="CN20" s="656"/>
      <c r="CO20" s="656"/>
      <c r="CP20" s="656"/>
      <c r="CQ20" s="657"/>
      <c r="CR20" s="658">
        <v>4826463</v>
      </c>
      <c r="CS20" s="659"/>
      <c r="CT20" s="659"/>
      <c r="CU20" s="659"/>
      <c r="CV20" s="659"/>
      <c r="CW20" s="659"/>
      <c r="CX20" s="659"/>
      <c r="CY20" s="660"/>
      <c r="CZ20" s="684">
        <v>100</v>
      </c>
      <c r="DA20" s="684"/>
      <c r="DB20" s="684"/>
      <c r="DC20" s="684"/>
      <c r="DD20" s="664">
        <v>1002234</v>
      </c>
      <c r="DE20" s="659"/>
      <c r="DF20" s="659"/>
      <c r="DG20" s="659"/>
      <c r="DH20" s="659"/>
      <c r="DI20" s="659"/>
      <c r="DJ20" s="659"/>
      <c r="DK20" s="659"/>
      <c r="DL20" s="659"/>
      <c r="DM20" s="659"/>
      <c r="DN20" s="659"/>
      <c r="DO20" s="659"/>
      <c r="DP20" s="660"/>
      <c r="DQ20" s="664">
        <v>3002991</v>
      </c>
      <c r="DR20" s="659"/>
      <c r="DS20" s="659"/>
      <c r="DT20" s="659"/>
      <c r="DU20" s="659"/>
      <c r="DV20" s="659"/>
      <c r="DW20" s="659"/>
      <c r="DX20" s="659"/>
      <c r="DY20" s="659"/>
      <c r="DZ20" s="659"/>
      <c r="EA20" s="659"/>
      <c r="EB20" s="659"/>
      <c r="EC20" s="694"/>
    </row>
    <row r="21" spans="2:133" ht="11.25" customHeight="1" x14ac:dyDescent="0.15">
      <c r="B21" s="655" t="s">
        <v>278</v>
      </c>
      <c r="C21" s="656"/>
      <c r="D21" s="656"/>
      <c r="E21" s="656"/>
      <c r="F21" s="656"/>
      <c r="G21" s="656"/>
      <c r="H21" s="656"/>
      <c r="I21" s="656"/>
      <c r="J21" s="656"/>
      <c r="K21" s="656"/>
      <c r="L21" s="656"/>
      <c r="M21" s="656"/>
      <c r="N21" s="656"/>
      <c r="O21" s="656"/>
      <c r="P21" s="656"/>
      <c r="Q21" s="657"/>
      <c r="R21" s="658">
        <v>571</v>
      </c>
      <c r="S21" s="659"/>
      <c r="T21" s="659"/>
      <c r="U21" s="659"/>
      <c r="V21" s="659"/>
      <c r="W21" s="659"/>
      <c r="X21" s="659"/>
      <c r="Y21" s="660"/>
      <c r="Z21" s="684">
        <v>0</v>
      </c>
      <c r="AA21" s="684"/>
      <c r="AB21" s="684"/>
      <c r="AC21" s="684"/>
      <c r="AD21" s="685">
        <v>571</v>
      </c>
      <c r="AE21" s="685"/>
      <c r="AF21" s="685"/>
      <c r="AG21" s="685"/>
      <c r="AH21" s="685"/>
      <c r="AI21" s="685"/>
      <c r="AJ21" s="685"/>
      <c r="AK21" s="685"/>
      <c r="AL21" s="661">
        <v>0</v>
      </c>
      <c r="AM21" s="662"/>
      <c r="AN21" s="662"/>
      <c r="AO21" s="686"/>
      <c r="AP21" s="655" t="s">
        <v>279</v>
      </c>
      <c r="AQ21" s="731"/>
      <c r="AR21" s="731"/>
      <c r="AS21" s="731"/>
      <c r="AT21" s="731"/>
      <c r="AU21" s="731"/>
      <c r="AV21" s="731"/>
      <c r="AW21" s="731"/>
      <c r="AX21" s="731"/>
      <c r="AY21" s="731"/>
      <c r="AZ21" s="731"/>
      <c r="BA21" s="731"/>
      <c r="BB21" s="731"/>
      <c r="BC21" s="731"/>
      <c r="BD21" s="731"/>
      <c r="BE21" s="731"/>
      <c r="BF21" s="732"/>
      <c r="BG21" s="658" t="s">
        <v>128</v>
      </c>
      <c r="BH21" s="659"/>
      <c r="BI21" s="659"/>
      <c r="BJ21" s="659"/>
      <c r="BK21" s="659"/>
      <c r="BL21" s="659"/>
      <c r="BM21" s="659"/>
      <c r="BN21" s="660"/>
      <c r="BO21" s="684" t="s">
        <v>128</v>
      </c>
      <c r="BP21" s="684"/>
      <c r="BQ21" s="684"/>
      <c r="BR21" s="684"/>
      <c r="BS21" s="685" t="s">
        <v>128</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280</v>
      </c>
      <c r="C22" s="716"/>
      <c r="D22" s="716"/>
      <c r="E22" s="716"/>
      <c r="F22" s="716"/>
      <c r="G22" s="716"/>
      <c r="H22" s="716"/>
      <c r="I22" s="716"/>
      <c r="J22" s="716"/>
      <c r="K22" s="716"/>
      <c r="L22" s="716"/>
      <c r="M22" s="716"/>
      <c r="N22" s="716"/>
      <c r="O22" s="716"/>
      <c r="P22" s="716"/>
      <c r="Q22" s="717"/>
      <c r="R22" s="658">
        <v>5240</v>
      </c>
      <c r="S22" s="659"/>
      <c r="T22" s="659"/>
      <c r="U22" s="659"/>
      <c r="V22" s="659"/>
      <c r="W22" s="659"/>
      <c r="X22" s="659"/>
      <c r="Y22" s="660"/>
      <c r="Z22" s="684">
        <v>0.1</v>
      </c>
      <c r="AA22" s="684"/>
      <c r="AB22" s="684"/>
      <c r="AC22" s="684"/>
      <c r="AD22" s="685">
        <v>5240</v>
      </c>
      <c r="AE22" s="685"/>
      <c r="AF22" s="685"/>
      <c r="AG22" s="685"/>
      <c r="AH22" s="685"/>
      <c r="AI22" s="685"/>
      <c r="AJ22" s="685"/>
      <c r="AK22" s="685"/>
      <c r="AL22" s="661">
        <v>0.20000000298023224</v>
      </c>
      <c r="AM22" s="662"/>
      <c r="AN22" s="662"/>
      <c r="AO22" s="686"/>
      <c r="AP22" s="655" t="s">
        <v>281</v>
      </c>
      <c r="AQ22" s="731"/>
      <c r="AR22" s="731"/>
      <c r="AS22" s="731"/>
      <c r="AT22" s="731"/>
      <c r="AU22" s="731"/>
      <c r="AV22" s="731"/>
      <c r="AW22" s="731"/>
      <c r="AX22" s="731"/>
      <c r="AY22" s="731"/>
      <c r="AZ22" s="731"/>
      <c r="BA22" s="731"/>
      <c r="BB22" s="731"/>
      <c r="BC22" s="731"/>
      <c r="BD22" s="731"/>
      <c r="BE22" s="731"/>
      <c r="BF22" s="732"/>
      <c r="BG22" s="658" t="s">
        <v>128</v>
      </c>
      <c r="BH22" s="659"/>
      <c r="BI22" s="659"/>
      <c r="BJ22" s="659"/>
      <c r="BK22" s="659"/>
      <c r="BL22" s="659"/>
      <c r="BM22" s="659"/>
      <c r="BN22" s="660"/>
      <c r="BO22" s="684" t="s">
        <v>128</v>
      </c>
      <c r="BP22" s="684"/>
      <c r="BQ22" s="684"/>
      <c r="BR22" s="684"/>
      <c r="BS22" s="685" t="s">
        <v>128</v>
      </c>
      <c r="BT22" s="685"/>
      <c r="BU22" s="685"/>
      <c r="BV22" s="685"/>
      <c r="BW22" s="685"/>
      <c r="BX22" s="685"/>
      <c r="BY22" s="685"/>
      <c r="BZ22" s="685"/>
      <c r="CA22" s="685"/>
      <c r="CB22" s="730"/>
      <c r="CD22" s="711" t="s">
        <v>282</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283</v>
      </c>
      <c r="C23" s="656"/>
      <c r="D23" s="656"/>
      <c r="E23" s="656"/>
      <c r="F23" s="656"/>
      <c r="G23" s="656"/>
      <c r="H23" s="656"/>
      <c r="I23" s="656"/>
      <c r="J23" s="656"/>
      <c r="K23" s="656"/>
      <c r="L23" s="656"/>
      <c r="M23" s="656"/>
      <c r="N23" s="656"/>
      <c r="O23" s="656"/>
      <c r="P23" s="656"/>
      <c r="Q23" s="657"/>
      <c r="R23" s="658">
        <v>2143136</v>
      </c>
      <c r="S23" s="659"/>
      <c r="T23" s="659"/>
      <c r="U23" s="659"/>
      <c r="V23" s="659"/>
      <c r="W23" s="659"/>
      <c r="X23" s="659"/>
      <c r="Y23" s="660"/>
      <c r="Z23" s="684">
        <v>40.700000000000003</v>
      </c>
      <c r="AA23" s="684"/>
      <c r="AB23" s="684"/>
      <c r="AC23" s="684"/>
      <c r="AD23" s="685">
        <v>1962355</v>
      </c>
      <c r="AE23" s="685"/>
      <c r="AF23" s="685"/>
      <c r="AG23" s="685"/>
      <c r="AH23" s="685"/>
      <c r="AI23" s="685"/>
      <c r="AJ23" s="685"/>
      <c r="AK23" s="685"/>
      <c r="AL23" s="661">
        <v>72.400000000000006</v>
      </c>
      <c r="AM23" s="662"/>
      <c r="AN23" s="662"/>
      <c r="AO23" s="686"/>
      <c r="AP23" s="655" t="s">
        <v>284</v>
      </c>
      <c r="AQ23" s="731"/>
      <c r="AR23" s="731"/>
      <c r="AS23" s="731"/>
      <c r="AT23" s="731"/>
      <c r="AU23" s="731"/>
      <c r="AV23" s="731"/>
      <c r="AW23" s="731"/>
      <c r="AX23" s="731"/>
      <c r="AY23" s="731"/>
      <c r="AZ23" s="731"/>
      <c r="BA23" s="731"/>
      <c r="BB23" s="731"/>
      <c r="BC23" s="731"/>
      <c r="BD23" s="731"/>
      <c r="BE23" s="731"/>
      <c r="BF23" s="732"/>
      <c r="BG23" s="658" t="s">
        <v>128</v>
      </c>
      <c r="BH23" s="659"/>
      <c r="BI23" s="659"/>
      <c r="BJ23" s="659"/>
      <c r="BK23" s="659"/>
      <c r="BL23" s="659"/>
      <c r="BM23" s="659"/>
      <c r="BN23" s="660"/>
      <c r="BO23" s="684" t="s">
        <v>128</v>
      </c>
      <c r="BP23" s="684"/>
      <c r="BQ23" s="684"/>
      <c r="BR23" s="684"/>
      <c r="BS23" s="685" t="s">
        <v>128</v>
      </c>
      <c r="BT23" s="685"/>
      <c r="BU23" s="685"/>
      <c r="BV23" s="685"/>
      <c r="BW23" s="685"/>
      <c r="BX23" s="685"/>
      <c r="BY23" s="685"/>
      <c r="BZ23" s="685"/>
      <c r="CA23" s="685"/>
      <c r="CB23" s="730"/>
      <c r="CD23" s="711" t="s">
        <v>224</v>
      </c>
      <c r="CE23" s="712"/>
      <c r="CF23" s="712"/>
      <c r="CG23" s="712"/>
      <c r="CH23" s="712"/>
      <c r="CI23" s="712"/>
      <c r="CJ23" s="712"/>
      <c r="CK23" s="712"/>
      <c r="CL23" s="712"/>
      <c r="CM23" s="712"/>
      <c r="CN23" s="712"/>
      <c r="CO23" s="712"/>
      <c r="CP23" s="712"/>
      <c r="CQ23" s="713"/>
      <c r="CR23" s="711" t="s">
        <v>285</v>
      </c>
      <c r="CS23" s="712"/>
      <c r="CT23" s="712"/>
      <c r="CU23" s="712"/>
      <c r="CV23" s="712"/>
      <c r="CW23" s="712"/>
      <c r="CX23" s="712"/>
      <c r="CY23" s="713"/>
      <c r="CZ23" s="711" t="s">
        <v>286</v>
      </c>
      <c r="DA23" s="712"/>
      <c r="DB23" s="712"/>
      <c r="DC23" s="713"/>
      <c r="DD23" s="711" t="s">
        <v>287</v>
      </c>
      <c r="DE23" s="712"/>
      <c r="DF23" s="712"/>
      <c r="DG23" s="712"/>
      <c r="DH23" s="712"/>
      <c r="DI23" s="712"/>
      <c r="DJ23" s="712"/>
      <c r="DK23" s="713"/>
      <c r="DL23" s="743" t="s">
        <v>288</v>
      </c>
      <c r="DM23" s="744"/>
      <c r="DN23" s="744"/>
      <c r="DO23" s="744"/>
      <c r="DP23" s="744"/>
      <c r="DQ23" s="744"/>
      <c r="DR23" s="744"/>
      <c r="DS23" s="744"/>
      <c r="DT23" s="744"/>
      <c r="DU23" s="744"/>
      <c r="DV23" s="745"/>
      <c r="DW23" s="711" t="s">
        <v>289</v>
      </c>
      <c r="DX23" s="712"/>
      <c r="DY23" s="712"/>
      <c r="DZ23" s="712"/>
      <c r="EA23" s="712"/>
      <c r="EB23" s="712"/>
      <c r="EC23" s="713"/>
    </row>
    <row r="24" spans="2:133" ht="11.25" customHeight="1" x14ac:dyDescent="0.15">
      <c r="B24" s="655" t="s">
        <v>290</v>
      </c>
      <c r="C24" s="656"/>
      <c r="D24" s="656"/>
      <c r="E24" s="656"/>
      <c r="F24" s="656"/>
      <c r="G24" s="656"/>
      <c r="H24" s="656"/>
      <c r="I24" s="656"/>
      <c r="J24" s="656"/>
      <c r="K24" s="656"/>
      <c r="L24" s="656"/>
      <c r="M24" s="656"/>
      <c r="N24" s="656"/>
      <c r="O24" s="656"/>
      <c r="P24" s="656"/>
      <c r="Q24" s="657"/>
      <c r="R24" s="658">
        <v>1962355</v>
      </c>
      <c r="S24" s="659"/>
      <c r="T24" s="659"/>
      <c r="U24" s="659"/>
      <c r="V24" s="659"/>
      <c r="W24" s="659"/>
      <c r="X24" s="659"/>
      <c r="Y24" s="660"/>
      <c r="Z24" s="684">
        <v>37.299999999999997</v>
      </c>
      <c r="AA24" s="684"/>
      <c r="AB24" s="684"/>
      <c r="AC24" s="684"/>
      <c r="AD24" s="685">
        <v>1962355</v>
      </c>
      <c r="AE24" s="685"/>
      <c r="AF24" s="685"/>
      <c r="AG24" s="685"/>
      <c r="AH24" s="685"/>
      <c r="AI24" s="685"/>
      <c r="AJ24" s="685"/>
      <c r="AK24" s="685"/>
      <c r="AL24" s="661">
        <v>72.400000000000006</v>
      </c>
      <c r="AM24" s="662"/>
      <c r="AN24" s="662"/>
      <c r="AO24" s="686"/>
      <c r="AP24" s="655" t="s">
        <v>291</v>
      </c>
      <c r="AQ24" s="731"/>
      <c r="AR24" s="731"/>
      <c r="AS24" s="731"/>
      <c r="AT24" s="731"/>
      <c r="AU24" s="731"/>
      <c r="AV24" s="731"/>
      <c r="AW24" s="731"/>
      <c r="AX24" s="731"/>
      <c r="AY24" s="731"/>
      <c r="AZ24" s="731"/>
      <c r="BA24" s="731"/>
      <c r="BB24" s="731"/>
      <c r="BC24" s="731"/>
      <c r="BD24" s="731"/>
      <c r="BE24" s="731"/>
      <c r="BF24" s="732"/>
      <c r="BG24" s="658" t="s">
        <v>128</v>
      </c>
      <c r="BH24" s="659"/>
      <c r="BI24" s="659"/>
      <c r="BJ24" s="659"/>
      <c r="BK24" s="659"/>
      <c r="BL24" s="659"/>
      <c r="BM24" s="659"/>
      <c r="BN24" s="660"/>
      <c r="BO24" s="684" t="s">
        <v>128</v>
      </c>
      <c r="BP24" s="684"/>
      <c r="BQ24" s="684"/>
      <c r="BR24" s="684"/>
      <c r="BS24" s="685" t="s">
        <v>128</v>
      </c>
      <c r="BT24" s="685"/>
      <c r="BU24" s="685"/>
      <c r="BV24" s="685"/>
      <c r="BW24" s="685"/>
      <c r="BX24" s="685"/>
      <c r="BY24" s="685"/>
      <c r="BZ24" s="685"/>
      <c r="CA24" s="685"/>
      <c r="CB24" s="730"/>
      <c r="CD24" s="708" t="s">
        <v>292</v>
      </c>
      <c r="CE24" s="709"/>
      <c r="CF24" s="709"/>
      <c r="CG24" s="709"/>
      <c r="CH24" s="709"/>
      <c r="CI24" s="709"/>
      <c r="CJ24" s="709"/>
      <c r="CK24" s="709"/>
      <c r="CL24" s="709"/>
      <c r="CM24" s="709"/>
      <c r="CN24" s="709"/>
      <c r="CO24" s="709"/>
      <c r="CP24" s="709"/>
      <c r="CQ24" s="710"/>
      <c r="CR24" s="705">
        <v>1564531</v>
      </c>
      <c r="CS24" s="706"/>
      <c r="CT24" s="706"/>
      <c r="CU24" s="706"/>
      <c r="CV24" s="706"/>
      <c r="CW24" s="706"/>
      <c r="CX24" s="706"/>
      <c r="CY24" s="734"/>
      <c r="CZ24" s="735">
        <v>32.4</v>
      </c>
      <c r="DA24" s="720"/>
      <c r="DB24" s="720"/>
      <c r="DC24" s="737"/>
      <c r="DD24" s="733">
        <v>1065395</v>
      </c>
      <c r="DE24" s="706"/>
      <c r="DF24" s="706"/>
      <c r="DG24" s="706"/>
      <c r="DH24" s="706"/>
      <c r="DI24" s="706"/>
      <c r="DJ24" s="706"/>
      <c r="DK24" s="734"/>
      <c r="DL24" s="733">
        <v>1062874</v>
      </c>
      <c r="DM24" s="706"/>
      <c r="DN24" s="706"/>
      <c r="DO24" s="706"/>
      <c r="DP24" s="706"/>
      <c r="DQ24" s="706"/>
      <c r="DR24" s="706"/>
      <c r="DS24" s="706"/>
      <c r="DT24" s="706"/>
      <c r="DU24" s="706"/>
      <c r="DV24" s="734"/>
      <c r="DW24" s="735">
        <v>38.200000000000003</v>
      </c>
      <c r="DX24" s="720"/>
      <c r="DY24" s="720"/>
      <c r="DZ24" s="720"/>
      <c r="EA24" s="720"/>
      <c r="EB24" s="720"/>
      <c r="EC24" s="736"/>
    </row>
    <row r="25" spans="2:133" ht="11.25" customHeight="1" x14ac:dyDescent="0.15">
      <c r="B25" s="655" t="s">
        <v>293</v>
      </c>
      <c r="C25" s="656"/>
      <c r="D25" s="656"/>
      <c r="E25" s="656"/>
      <c r="F25" s="656"/>
      <c r="G25" s="656"/>
      <c r="H25" s="656"/>
      <c r="I25" s="656"/>
      <c r="J25" s="656"/>
      <c r="K25" s="656"/>
      <c r="L25" s="656"/>
      <c r="M25" s="656"/>
      <c r="N25" s="656"/>
      <c r="O25" s="656"/>
      <c r="P25" s="656"/>
      <c r="Q25" s="657"/>
      <c r="R25" s="658">
        <v>180774</v>
      </c>
      <c r="S25" s="659"/>
      <c r="T25" s="659"/>
      <c r="U25" s="659"/>
      <c r="V25" s="659"/>
      <c r="W25" s="659"/>
      <c r="X25" s="659"/>
      <c r="Y25" s="660"/>
      <c r="Z25" s="684">
        <v>3.4</v>
      </c>
      <c r="AA25" s="684"/>
      <c r="AB25" s="684"/>
      <c r="AC25" s="684"/>
      <c r="AD25" s="685" t="s">
        <v>128</v>
      </c>
      <c r="AE25" s="685"/>
      <c r="AF25" s="685"/>
      <c r="AG25" s="685"/>
      <c r="AH25" s="685"/>
      <c r="AI25" s="685"/>
      <c r="AJ25" s="685"/>
      <c r="AK25" s="685"/>
      <c r="AL25" s="661" t="s">
        <v>128</v>
      </c>
      <c r="AM25" s="662"/>
      <c r="AN25" s="662"/>
      <c r="AO25" s="686"/>
      <c r="AP25" s="655" t="s">
        <v>294</v>
      </c>
      <c r="AQ25" s="731"/>
      <c r="AR25" s="731"/>
      <c r="AS25" s="731"/>
      <c r="AT25" s="731"/>
      <c r="AU25" s="731"/>
      <c r="AV25" s="731"/>
      <c r="AW25" s="731"/>
      <c r="AX25" s="731"/>
      <c r="AY25" s="731"/>
      <c r="AZ25" s="731"/>
      <c r="BA25" s="731"/>
      <c r="BB25" s="731"/>
      <c r="BC25" s="731"/>
      <c r="BD25" s="731"/>
      <c r="BE25" s="731"/>
      <c r="BF25" s="732"/>
      <c r="BG25" s="658" t="s">
        <v>128</v>
      </c>
      <c r="BH25" s="659"/>
      <c r="BI25" s="659"/>
      <c r="BJ25" s="659"/>
      <c r="BK25" s="659"/>
      <c r="BL25" s="659"/>
      <c r="BM25" s="659"/>
      <c r="BN25" s="660"/>
      <c r="BO25" s="684" t="s">
        <v>128</v>
      </c>
      <c r="BP25" s="684"/>
      <c r="BQ25" s="684"/>
      <c r="BR25" s="684"/>
      <c r="BS25" s="685" t="s">
        <v>128</v>
      </c>
      <c r="BT25" s="685"/>
      <c r="BU25" s="685"/>
      <c r="BV25" s="685"/>
      <c r="BW25" s="685"/>
      <c r="BX25" s="685"/>
      <c r="BY25" s="685"/>
      <c r="BZ25" s="685"/>
      <c r="CA25" s="685"/>
      <c r="CB25" s="730"/>
      <c r="CD25" s="655" t="s">
        <v>295</v>
      </c>
      <c r="CE25" s="656"/>
      <c r="CF25" s="656"/>
      <c r="CG25" s="656"/>
      <c r="CH25" s="656"/>
      <c r="CI25" s="656"/>
      <c r="CJ25" s="656"/>
      <c r="CK25" s="656"/>
      <c r="CL25" s="656"/>
      <c r="CM25" s="656"/>
      <c r="CN25" s="656"/>
      <c r="CO25" s="656"/>
      <c r="CP25" s="656"/>
      <c r="CQ25" s="657"/>
      <c r="CR25" s="658">
        <v>717520</v>
      </c>
      <c r="CS25" s="668"/>
      <c r="CT25" s="668"/>
      <c r="CU25" s="668"/>
      <c r="CV25" s="668"/>
      <c r="CW25" s="668"/>
      <c r="CX25" s="668"/>
      <c r="CY25" s="669"/>
      <c r="CZ25" s="661">
        <v>14.9</v>
      </c>
      <c r="DA25" s="670"/>
      <c r="DB25" s="670"/>
      <c r="DC25" s="671"/>
      <c r="DD25" s="664">
        <v>644107</v>
      </c>
      <c r="DE25" s="668"/>
      <c r="DF25" s="668"/>
      <c r="DG25" s="668"/>
      <c r="DH25" s="668"/>
      <c r="DI25" s="668"/>
      <c r="DJ25" s="668"/>
      <c r="DK25" s="669"/>
      <c r="DL25" s="664">
        <v>642133</v>
      </c>
      <c r="DM25" s="668"/>
      <c r="DN25" s="668"/>
      <c r="DO25" s="668"/>
      <c r="DP25" s="668"/>
      <c r="DQ25" s="668"/>
      <c r="DR25" s="668"/>
      <c r="DS25" s="668"/>
      <c r="DT25" s="668"/>
      <c r="DU25" s="668"/>
      <c r="DV25" s="669"/>
      <c r="DW25" s="661">
        <v>23.1</v>
      </c>
      <c r="DX25" s="670"/>
      <c r="DY25" s="670"/>
      <c r="DZ25" s="670"/>
      <c r="EA25" s="670"/>
      <c r="EB25" s="670"/>
      <c r="EC25" s="689"/>
    </row>
    <row r="26" spans="2:133" ht="11.25" customHeight="1" x14ac:dyDescent="0.15">
      <c r="B26" s="655" t="s">
        <v>296</v>
      </c>
      <c r="C26" s="656"/>
      <c r="D26" s="656"/>
      <c r="E26" s="656"/>
      <c r="F26" s="656"/>
      <c r="G26" s="656"/>
      <c r="H26" s="656"/>
      <c r="I26" s="656"/>
      <c r="J26" s="656"/>
      <c r="K26" s="656"/>
      <c r="L26" s="656"/>
      <c r="M26" s="656"/>
      <c r="N26" s="656"/>
      <c r="O26" s="656"/>
      <c r="P26" s="656"/>
      <c r="Q26" s="657"/>
      <c r="R26" s="658">
        <v>7</v>
      </c>
      <c r="S26" s="659"/>
      <c r="T26" s="659"/>
      <c r="U26" s="659"/>
      <c r="V26" s="659"/>
      <c r="W26" s="659"/>
      <c r="X26" s="659"/>
      <c r="Y26" s="660"/>
      <c r="Z26" s="684">
        <v>0</v>
      </c>
      <c r="AA26" s="684"/>
      <c r="AB26" s="684"/>
      <c r="AC26" s="684"/>
      <c r="AD26" s="685" t="s">
        <v>128</v>
      </c>
      <c r="AE26" s="685"/>
      <c r="AF26" s="685"/>
      <c r="AG26" s="685"/>
      <c r="AH26" s="685"/>
      <c r="AI26" s="685"/>
      <c r="AJ26" s="685"/>
      <c r="AK26" s="685"/>
      <c r="AL26" s="661" t="s">
        <v>128</v>
      </c>
      <c r="AM26" s="662"/>
      <c r="AN26" s="662"/>
      <c r="AO26" s="686"/>
      <c r="AP26" s="655" t="s">
        <v>297</v>
      </c>
      <c r="AQ26" s="731"/>
      <c r="AR26" s="731"/>
      <c r="AS26" s="731"/>
      <c r="AT26" s="731"/>
      <c r="AU26" s="731"/>
      <c r="AV26" s="731"/>
      <c r="AW26" s="731"/>
      <c r="AX26" s="731"/>
      <c r="AY26" s="731"/>
      <c r="AZ26" s="731"/>
      <c r="BA26" s="731"/>
      <c r="BB26" s="731"/>
      <c r="BC26" s="731"/>
      <c r="BD26" s="731"/>
      <c r="BE26" s="731"/>
      <c r="BF26" s="732"/>
      <c r="BG26" s="658" t="s">
        <v>128</v>
      </c>
      <c r="BH26" s="659"/>
      <c r="BI26" s="659"/>
      <c r="BJ26" s="659"/>
      <c r="BK26" s="659"/>
      <c r="BL26" s="659"/>
      <c r="BM26" s="659"/>
      <c r="BN26" s="660"/>
      <c r="BO26" s="684" t="s">
        <v>128</v>
      </c>
      <c r="BP26" s="684"/>
      <c r="BQ26" s="684"/>
      <c r="BR26" s="684"/>
      <c r="BS26" s="685" t="s">
        <v>128</v>
      </c>
      <c r="BT26" s="685"/>
      <c r="BU26" s="685"/>
      <c r="BV26" s="685"/>
      <c r="BW26" s="685"/>
      <c r="BX26" s="685"/>
      <c r="BY26" s="685"/>
      <c r="BZ26" s="685"/>
      <c r="CA26" s="685"/>
      <c r="CB26" s="730"/>
      <c r="CD26" s="655" t="s">
        <v>298</v>
      </c>
      <c r="CE26" s="656"/>
      <c r="CF26" s="656"/>
      <c r="CG26" s="656"/>
      <c r="CH26" s="656"/>
      <c r="CI26" s="656"/>
      <c r="CJ26" s="656"/>
      <c r="CK26" s="656"/>
      <c r="CL26" s="656"/>
      <c r="CM26" s="656"/>
      <c r="CN26" s="656"/>
      <c r="CO26" s="656"/>
      <c r="CP26" s="656"/>
      <c r="CQ26" s="657"/>
      <c r="CR26" s="658">
        <v>322223</v>
      </c>
      <c r="CS26" s="659"/>
      <c r="CT26" s="659"/>
      <c r="CU26" s="659"/>
      <c r="CV26" s="659"/>
      <c r="CW26" s="659"/>
      <c r="CX26" s="659"/>
      <c r="CY26" s="660"/>
      <c r="CZ26" s="661">
        <v>6.7</v>
      </c>
      <c r="DA26" s="670"/>
      <c r="DB26" s="670"/>
      <c r="DC26" s="671"/>
      <c r="DD26" s="664">
        <v>276434</v>
      </c>
      <c r="DE26" s="659"/>
      <c r="DF26" s="659"/>
      <c r="DG26" s="659"/>
      <c r="DH26" s="659"/>
      <c r="DI26" s="659"/>
      <c r="DJ26" s="659"/>
      <c r="DK26" s="660"/>
      <c r="DL26" s="664" t="s">
        <v>128</v>
      </c>
      <c r="DM26" s="659"/>
      <c r="DN26" s="659"/>
      <c r="DO26" s="659"/>
      <c r="DP26" s="659"/>
      <c r="DQ26" s="659"/>
      <c r="DR26" s="659"/>
      <c r="DS26" s="659"/>
      <c r="DT26" s="659"/>
      <c r="DU26" s="659"/>
      <c r="DV26" s="660"/>
      <c r="DW26" s="661" t="s">
        <v>128</v>
      </c>
      <c r="DX26" s="670"/>
      <c r="DY26" s="670"/>
      <c r="DZ26" s="670"/>
      <c r="EA26" s="670"/>
      <c r="EB26" s="670"/>
      <c r="EC26" s="689"/>
    </row>
    <row r="27" spans="2:133" ht="11.25" customHeight="1" x14ac:dyDescent="0.15">
      <c r="B27" s="655" t="s">
        <v>299</v>
      </c>
      <c r="C27" s="656"/>
      <c r="D27" s="656"/>
      <c r="E27" s="656"/>
      <c r="F27" s="656"/>
      <c r="G27" s="656"/>
      <c r="H27" s="656"/>
      <c r="I27" s="656"/>
      <c r="J27" s="656"/>
      <c r="K27" s="656"/>
      <c r="L27" s="656"/>
      <c r="M27" s="656"/>
      <c r="N27" s="656"/>
      <c r="O27" s="656"/>
      <c r="P27" s="656"/>
      <c r="Q27" s="657"/>
      <c r="R27" s="658">
        <v>2890052</v>
      </c>
      <c r="S27" s="659"/>
      <c r="T27" s="659"/>
      <c r="U27" s="659"/>
      <c r="V27" s="659"/>
      <c r="W27" s="659"/>
      <c r="X27" s="659"/>
      <c r="Y27" s="660"/>
      <c r="Z27" s="684">
        <v>54.9</v>
      </c>
      <c r="AA27" s="684"/>
      <c r="AB27" s="684"/>
      <c r="AC27" s="684"/>
      <c r="AD27" s="685">
        <v>2709271</v>
      </c>
      <c r="AE27" s="685"/>
      <c r="AF27" s="685"/>
      <c r="AG27" s="685"/>
      <c r="AH27" s="685"/>
      <c r="AI27" s="685"/>
      <c r="AJ27" s="685"/>
      <c r="AK27" s="685"/>
      <c r="AL27" s="661">
        <v>100</v>
      </c>
      <c r="AM27" s="662"/>
      <c r="AN27" s="662"/>
      <c r="AO27" s="686"/>
      <c r="AP27" s="655" t="s">
        <v>300</v>
      </c>
      <c r="AQ27" s="656"/>
      <c r="AR27" s="656"/>
      <c r="AS27" s="656"/>
      <c r="AT27" s="656"/>
      <c r="AU27" s="656"/>
      <c r="AV27" s="656"/>
      <c r="AW27" s="656"/>
      <c r="AX27" s="656"/>
      <c r="AY27" s="656"/>
      <c r="AZ27" s="656"/>
      <c r="BA27" s="656"/>
      <c r="BB27" s="656"/>
      <c r="BC27" s="656"/>
      <c r="BD27" s="656"/>
      <c r="BE27" s="656"/>
      <c r="BF27" s="657"/>
      <c r="BG27" s="658">
        <v>530677</v>
      </c>
      <c r="BH27" s="659"/>
      <c r="BI27" s="659"/>
      <c r="BJ27" s="659"/>
      <c r="BK27" s="659"/>
      <c r="BL27" s="659"/>
      <c r="BM27" s="659"/>
      <c r="BN27" s="660"/>
      <c r="BO27" s="684">
        <v>100</v>
      </c>
      <c r="BP27" s="684"/>
      <c r="BQ27" s="684"/>
      <c r="BR27" s="684"/>
      <c r="BS27" s="685" t="s">
        <v>128</v>
      </c>
      <c r="BT27" s="685"/>
      <c r="BU27" s="685"/>
      <c r="BV27" s="685"/>
      <c r="BW27" s="685"/>
      <c r="BX27" s="685"/>
      <c r="BY27" s="685"/>
      <c r="BZ27" s="685"/>
      <c r="CA27" s="685"/>
      <c r="CB27" s="730"/>
      <c r="CD27" s="655" t="s">
        <v>301</v>
      </c>
      <c r="CE27" s="656"/>
      <c r="CF27" s="656"/>
      <c r="CG27" s="656"/>
      <c r="CH27" s="656"/>
      <c r="CI27" s="656"/>
      <c r="CJ27" s="656"/>
      <c r="CK27" s="656"/>
      <c r="CL27" s="656"/>
      <c r="CM27" s="656"/>
      <c r="CN27" s="656"/>
      <c r="CO27" s="656"/>
      <c r="CP27" s="656"/>
      <c r="CQ27" s="657"/>
      <c r="CR27" s="658">
        <v>551797</v>
      </c>
      <c r="CS27" s="668"/>
      <c r="CT27" s="668"/>
      <c r="CU27" s="668"/>
      <c r="CV27" s="668"/>
      <c r="CW27" s="668"/>
      <c r="CX27" s="668"/>
      <c r="CY27" s="669"/>
      <c r="CZ27" s="661">
        <v>11.4</v>
      </c>
      <c r="DA27" s="670"/>
      <c r="DB27" s="670"/>
      <c r="DC27" s="671"/>
      <c r="DD27" s="664">
        <v>126074</v>
      </c>
      <c r="DE27" s="668"/>
      <c r="DF27" s="668"/>
      <c r="DG27" s="668"/>
      <c r="DH27" s="668"/>
      <c r="DI27" s="668"/>
      <c r="DJ27" s="668"/>
      <c r="DK27" s="669"/>
      <c r="DL27" s="664">
        <v>125527</v>
      </c>
      <c r="DM27" s="668"/>
      <c r="DN27" s="668"/>
      <c r="DO27" s="668"/>
      <c r="DP27" s="668"/>
      <c r="DQ27" s="668"/>
      <c r="DR27" s="668"/>
      <c r="DS27" s="668"/>
      <c r="DT27" s="668"/>
      <c r="DU27" s="668"/>
      <c r="DV27" s="669"/>
      <c r="DW27" s="661">
        <v>4.5</v>
      </c>
      <c r="DX27" s="670"/>
      <c r="DY27" s="670"/>
      <c r="DZ27" s="670"/>
      <c r="EA27" s="670"/>
      <c r="EB27" s="670"/>
      <c r="EC27" s="689"/>
    </row>
    <row r="28" spans="2:133" ht="11.25" customHeight="1" x14ac:dyDescent="0.15">
      <c r="B28" s="655" t="s">
        <v>302</v>
      </c>
      <c r="C28" s="656"/>
      <c r="D28" s="656"/>
      <c r="E28" s="656"/>
      <c r="F28" s="656"/>
      <c r="G28" s="656"/>
      <c r="H28" s="656"/>
      <c r="I28" s="656"/>
      <c r="J28" s="656"/>
      <c r="K28" s="656"/>
      <c r="L28" s="656"/>
      <c r="M28" s="656"/>
      <c r="N28" s="656"/>
      <c r="O28" s="656"/>
      <c r="P28" s="656"/>
      <c r="Q28" s="657"/>
      <c r="R28" s="658" t="s">
        <v>128</v>
      </c>
      <c r="S28" s="659"/>
      <c r="T28" s="659"/>
      <c r="U28" s="659"/>
      <c r="V28" s="659"/>
      <c r="W28" s="659"/>
      <c r="X28" s="659"/>
      <c r="Y28" s="660"/>
      <c r="Z28" s="684" t="s">
        <v>128</v>
      </c>
      <c r="AA28" s="684"/>
      <c r="AB28" s="684"/>
      <c r="AC28" s="684"/>
      <c r="AD28" s="685" t="s">
        <v>128</v>
      </c>
      <c r="AE28" s="685"/>
      <c r="AF28" s="685"/>
      <c r="AG28" s="685"/>
      <c r="AH28" s="685"/>
      <c r="AI28" s="685"/>
      <c r="AJ28" s="685"/>
      <c r="AK28" s="685"/>
      <c r="AL28" s="661" t="s">
        <v>128</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303</v>
      </c>
      <c r="CE28" s="656"/>
      <c r="CF28" s="656"/>
      <c r="CG28" s="656"/>
      <c r="CH28" s="656"/>
      <c r="CI28" s="656"/>
      <c r="CJ28" s="656"/>
      <c r="CK28" s="656"/>
      <c r="CL28" s="656"/>
      <c r="CM28" s="656"/>
      <c r="CN28" s="656"/>
      <c r="CO28" s="656"/>
      <c r="CP28" s="656"/>
      <c r="CQ28" s="657"/>
      <c r="CR28" s="658">
        <v>295214</v>
      </c>
      <c r="CS28" s="659"/>
      <c r="CT28" s="659"/>
      <c r="CU28" s="659"/>
      <c r="CV28" s="659"/>
      <c r="CW28" s="659"/>
      <c r="CX28" s="659"/>
      <c r="CY28" s="660"/>
      <c r="CZ28" s="661">
        <v>6.1</v>
      </c>
      <c r="DA28" s="670"/>
      <c r="DB28" s="670"/>
      <c r="DC28" s="671"/>
      <c r="DD28" s="664">
        <v>295214</v>
      </c>
      <c r="DE28" s="659"/>
      <c r="DF28" s="659"/>
      <c r="DG28" s="659"/>
      <c r="DH28" s="659"/>
      <c r="DI28" s="659"/>
      <c r="DJ28" s="659"/>
      <c r="DK28" s="660"/>
      <c r="DL28" s="664">
        <v>295214</v>
      </c>
      <c r="DM28" s="659"/>
      <c r="DN28" s="659"/>
      <c r="DO28" s="659"/>
      <c r="DP28" s="659"/>
      <c r="DQ28" s="659"/>
      <c r="DR28" s="659"/>
      <c r="DS28" s="659"/>
      <c r="DT28" s="659"/>
      <c r="DU28" s="659"/>
      <c r="DV28" s="660"/>
      <c r="DW28" s="661">
        <v>10.6</v>
      </c>
      <c r="DX28" s="670"/>
      <c r="DY28" s="670"/>
      <c r="DZ28" s="670"/>
      <c r="EA28" s="670"/>
      <c r="EB28" s="670"/>
      <c r="EC28" s="689"/>
    </row>
    <row r="29" spans="2:133" ht="11.25" customHeight="1" x14ac:dyDescent="0.15">
      <c r="B29" s="655" t="s">
        <v>304</v>
      </c>
      <c r="C29" s="656"/>
      <c r="D29" s="656"/>
      <c r="E29" s="656"/>
      <c r="F29" s="656"/>
      <c r="G29" s="656"/>
      <c r="H29" s="656"/>
      <c r="I29" s="656"/>
      <c r="J29" s="656"/>
      <c r="K29" s="656"/>
      <c r="L29" s="656"/>
      <c r="M29" s="656"/>
      <c r="N29" s="656"/>
      <c r="O29" s="656"/>
      <c r="P29" s="656"/>
      <c r="Q29" s="657"/>
      <c r="R29" s="658">
        <v>49477</v>
      </c>
      <c r="S29" s="659"/>
      <c r="T29" s="659"/>
      <c r="U29" s="659"/>
      <c r="V29" s="659"/>
      <c r="W29" s="659"/>
      <c r="X29" s="659"/>
      <c r="Y29" s="660"/>
      <c r="Z29" s="684">
        <v>0.9</v>
      </c>
      <c r="AA29" s="684"/>
      <c r="AB29" s="684"/>
      <c r="AC29" s="684"/>
      <c r="AD29" s="685" t="s">
        <v>128</v>
      </c>
      <c r="AE29" s="685"/>
      <c r="AF29" s="685"/>
      <c r="AG29" s="685"/>
      <c r="AH29" s="685"/>
      <c r="AI29" s="685"/>
      <c r="AJ29" s="685"/>
      <c r="AK29" s="685"/>
      <c r="AL29" s="661" t="s">
        <v>128</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305</v>
      </c>
      <c r="CE29" s="679"/>
      <c r="CF29" s="655" t="s">
        <v>70</v>
      </c>
      <c r="CG29" s="656"/>
      <c r="CH29" s="656"/>
      <c r="CI29" s="656"/>
      <c r="CJ29" s="656"/>
      <c r="CK29" s="656"/>
      <c r="CL29" s="656"/>
      <c r="CM29" s="656"/>
      <c r="CN29" s="656"/>
      <c r="CO29" s="656"/>
      <c r="CP29" s="656"/>
      <c r="CQ29" s="657"/>
      <c r="CR29" s="658">
        <v>295214</v>
      </c>
      <c r="CS29" s="668"/>
      <c r="CT29" s="668"/>
      <c r="CU29" s="668"/>
      <c r="CV29" s="668"/>
      <c r="CW29" s="668"/>
      <c r="CX29" s="668"/>
      <c r="CY29" s="669"/>
      <c r="CZ29" s="661">
        <v>6.1</v>
      </c>
      <c r="DA29" s="670"/>
      <c r="DB29" s="670"/>
      <c r="DC29" s="671"/>
      <c r="DD29" s="664">
        <v>295214</v>
      </c>
      <c r="DE29" s="668"/>
      <c r="DF29" s="668"/>
      <c r="DG29" s="668"/>
      <c r="DH29" s="668"/>
      <c r="DI29" s="668"/>
      <c r="DJ29" s="668"/>
      <c r="DK29" s="669"/>
      <c r="DL29" s="664">
        <v>295214</v>
      </c>
      <c r="DM29" s="668"/>
      <c r="DN29" s="668"/>
      <c r="DO29" s="668"/>
      <c r="DP29" s="668"/>
      <c r="DQ29" s="668"/>
      <c r="DR29" s="668"/>
      <c r="DS29" s="668"/>
      <c r="DT29" s="668"/>
      <c r="DU29" s="668"/>
      <c r="DV29" s="669"/>
      <c r="DW29" s="661">
        <v>10.6</v>
      </c>
      <c r="DX29" s="670"/>
      <c r="DY29" s="670"/>
      <c r="DZ29" s="670"/>
      <c r="EA29" s="670"/>
      <c r="EB29" s="670"/>
      <c r="EC29" s="689"/>
    </row>
    <row r="30" spans="2:133" ht="11.25" customHeight="1" x14ac:dyDescent="0.15">
      <c r="B30" s="655" t="s">
        <v>306</v>
      </c>
      <c r="C30" s="656"/>
      <c r="D30" s="656"/>
      <c r="E30" s="656"/>
      <c r="F30" s="656"/>
      <c r="G30" s="656"/>
      <c r="H30" s="656"/>
      <c r="I30" s="656"/>
      <c r="J30" s="656"/>
      <c r="K30" s="656"/>
      <c r="L30" s="656"/>
      <c r="M30" s="656"/>
      <c r="N30" s="656"/>
      <c r="O30" s="656"/>
      <c r="P30" s="656"/>
      <c r="Q30" s="657"/>
      <c r="R30" s="658">
        <v>33294</v>
      </c>
      <c r="S30" s="659"/>
      <c r="T30" s="659"/>
      <c r="U30" s="659"/>
      <c r="V30" s="659"/>
      <c r="W30" s="659"/>
      <c r="X30" s="659"/>
      <c r="Y30" s="660"/>
      <c r="Z30" s="684">
        <v>0.6</v>
      </c>
      <c r="AA30" s="684"/>
      <c r="AB30" s="684"/>
      <c r="AC30" s="684"/>
      <c r="AD30" s="685" t="s">
        <v>128</v>
      </c>
      <c r="AE30" s="685"/>
      <c r="AF30" s="685"/>
      <c r="AG30" s="685"/>
      <c r="AH30" s="685"/>
      <c r="AI30" s="685"/>
      <c r="AJ30" s="685"/>
      <c r="AK30" s="685"/>
      <c r="AL30" s="661" t="s">
        <v>128</v>
      </c>
      <c r="AM30" s="662"/>
      <c r="AN30" s="662"/>
      <c r="AO30" s="686"/>
      <c r="AP30" s="711" t="s">
        <v>224</v>
      </c>
      <c r="AQ30" s="712"/>
      <c r="AR30" s="712"/>
      <c r="AS30" s="712"/>
      <c r="AT30" s="712"/>
      <c r="AU30" s="712"/>
      <c r="AV30" s="712"/>
      <c r="AW30" s="712"/>
      <c r="AX30" s="712"/>
      <c r="AY30" s="712"/>
      <c r="AZ30" s="712"/>
      <c r="BA30" s="712"/>
      <c r="BB30" s="712"/>
      <c r="BC30" s="712"/>
      <c r="BD30" s="712"/>
      <c r="BE30" s="712"/>
      <c r="BF30" s="713"/>
      <c r="BG30" s="711" t="s">
        <v>307</v>
      </c>
      <c r="BH30" s="728"/>
      <c r="BI30" s="728"/>
      <c r="BJ30" s="728"/>
      <c r="BK30" s="728"/>
      <c r="BL30" s="728"/>
      <c r="BM30" s="728"/>
      <c r="BN30" s="728"/>
      <c r="BO30" s="728"/>
      <c r="BP30" s="728"/>
      <c r="BQ30" s="729"/>
      <c r="BR30" s="711" t="s">
        <v>308</v>
      </c>
      <c r="BS30" s="728"/>
      <c r="BT30" s="728"/>
      <c r="BU30" s="728"/>
      <c r="BV30" s="728"/>
      <c r="BW30" s="728"/>
      <c r="BX30" s="728"/>
      <c r="BY30" s="728"/>
      <c r="BZ30" s="728"/>
      <c r="CA30" s="728"/>
      <c r="CB30" s="729"/>
      <c r="CD30" s="680"/>
      <c r="CE30" s="681"/>
      <c r="CF30" s="655" t="s">
        <v>309</v>
      </c>
      <c r="CG30" s="656"/>
      <c r="CH30" s="656"/>
      <c r="CI30" s="656"/>
      <c r="CJ30" s="656"/>
      <c r="CK30" s="656"/>
      <c r="CL30" s="656"/>
      <c r="CM30" s="656"/>
      <c r="CN30" s="656"/>
      <c r="CO30" s="656"/>
      <c r="CP30" s="656"/>
      <c r="CQ30" s="657"/>
      <c r="CR30" s="658">
        <v>290967</v>
      </c>
      <c r="CS30" s="659"/>
      <c r="CT30" s="659"/>
      <c r="CU30" s="659"/>
      <c r="CV30" s="659"/>
      <c r="CW30" s="659"/>
      <c r="CX30" s="659"/>
      <c r="CY30" s="660"/>
      <c r="CZ30" s="661">
        <v>6</v>
      </c>
      <c r="DA30" s="670"/>
      <c r="DB30" s="670"/>
      <c r="DC30" s="671"/>
      <c r="DD30" s="664">
        <v>290967</v>
      </c>
      <c r="DE30" s="659"/>
      <c r="DF30" s="659"/>
      <c r="DG30" s="659"/>
      <c r="DH30" s="659"/>
      <c r="DI30" s="659"/>
      <c r="DJ30" s="659"/>
      <c r="DK30" s="660"/>
      <c r="DL30" s="664">
        <v>290967</v>
      </c>
      <c r="DM30" s="659"/>
      <c r="DN30" s="659"/>
      <c r="DO30" s="659"/>
      <c r="DP30" s="659"/>
      <c r="DQ30" s="659"/>
      <c r="DR30" s="659"/>
      <c r="DS30" s="659"/>
      <c r="DT30" s="659"/>
      <c r="DU30" s="659"/>
      <c r="DV30" s="660"/>
      <c r="DW30" s="661">
        <v>10.5</v>
      </c>
      <c r="DX30" s="670"/>
      <c r="DY30" s="670"/>
      <c r="DZ30" s="670"/>
      <c r="EA30" s="670"/>
      <c r="EB30" s="670"/>
      <c r="EC30" s="689"/>
    </row>
    <row r="31" spans="2:133" ht="11.25" customHeight="1" x14ac:dyDescent="0.15">
      <c r="B31" s="655" t="s">
        <v>310</v>
      </c>
      <c r="C31" s="656"/>
      <c r="D31" s="656"/>
      <c r="E31" s="656"/>
      <c r="F31" s="656"/>
      <c r="G31" s="656"/>
      <c r="H31" s="656"/>
      <c r="I31" s="656"/>
      <c r="J31" s="656"/>
      <c r="K31" s="656"/>
      <c r="L31" s="656"/>
      <c r="M31" s="656"/>
      <c r="N31" s="656"/>
      <c r="O31" s="656"/>
      <c r="P31" s="656"/>
      <c r="Q31" s="657"/>
      <c r="R31" s="658">
        <v>10874</v>
      </c>
      <c r="S31" s="659"/>
      <c r="T31" s="659"/>
      <c r="U31" s="659"/>
      <c r="V31" s="659"/>
      <c r="W31" s="659"/>
      <c r="X31" s="659"/>
      <c r="Y31" s="660"/>
      <c r="Z31" s="684">
        <v>0.2</v>
      </c>
      <c r="AA31" s="684"/>
      <c r="AB31" s="684"/>
      <c r="AC31" s="684"/>
      <c r="AD31" s="685" t="s">
        <v>128</v>
      </c>
      <c r="AE31" s="685"/>
      <c r="AF31" s="685"/>
      <c r="AG31" s="685"/>
      <c r="AH31" s="685"/>
      <c r="AI31" s="685"/>
      <c r="AJ31" s="685"/>
      <c r="AK31" s="685"/>
      <c r="AL31" s="661" t="s">
        <v>128</v>
      </c>
      <c r="AM31" s="662"/>
      <c r="AN31" s="662"/>
      <c r="AO31" s="686"/>
      <c r="AP31" s="722" t="s">
        <v>311</v>
      </c>
      <c r="AQ31" s="723"/>
      <c r="AR31" s="723"/>
      <c r="AS31" s="723"/>
      <c r="AT31" s="724" t="s">
        <v>312</v>
      </c>
      <c r="AU31" s="355"/>
      <c r="AV31" s="355"/>
      <c r="AW31" s="355"/>
      <c r="AX31" s="708" t="s">
        <v>189</v>
      </c>
      <c r="AY31" s="709"/>
      <c r="AZ31" s="709"/>
      <c r="BA31" s="709"/>
      <c r="BB31" s="709"/>
      <c r="BC31" s="709"/>
      <c r="BD31" s="709"/>
      <c r="BE31" s="709"/>
      <c r="BF31" s="710"/>
      <c r="BG31" s="718">
        <v>99.4</v>
      </c>
      <c r="BH31" s="719"/>
      <c r="BI31" s="719"/>
      <c r="BJ31" s="719"/>
      <c r="BK31" s="719"/>
      <c r="BL31" s="719"/>
      <c r="BM31" s="720">
        <v>97.7</v>
      </c>
      <c r="BN31" s="719"/>
      <c r="BO31" s="719"/>
      <c r="BP31" s="719"/>
      <c r="BQ31" s="721"/>
      <c r="BR31" s="718">
        <v>99.4</v>
      </c>
      <c r="BS31" s="719"/>
      <c r="BT31" s="719"/>
      <c r="BU31" s="719"/>
      <c r="BV31" s="719"/>
      <c r="BW31" s="719"/>
      <c r="BX31" s="720">
        <v>98</v>
      </c>
      <c r="BY31" s="719"/>
      <c r="BZ31" s="719"/>
      <c r="CA31" s="719"/>
      <c r="CB31" s="721"/>
      <c r="CD31" s="680"/>
      <c r="CE31" s="681"/>
      <c r="CF31" s="655" t="s">
        <v>313</v>
      </c>
      <c r="CG31" s="656"/>
      <c r="CH31" s="656"/>
      <c r="CI31" s="656"/>
      <c r="CJ31" s="656"/>
      <c r="CK31" s="656"/>
      <c r="CL31" s="656"/>
      <c r="CM31" s="656"/>
      <c r="CN31" s="656"/>
      <c r="CO31" s="656"/>
      <c r="CP31" s="656"/>
      <c r="CQ31" s="657"/>
      <c r="CR31" s="658">
        <v>4247</v>
      </c>
      <c r="CS31" s="668"/>
      <c r="CT31" s="668"/>
      <c r="CU31" s="668"/>
      <c r="CV31" s="668"/>
      <c r="CW31" s="668"/>
      <c r="CX31" s="668"/>
      <c r="CY31" s="669"/>
      <c r="CZ31" s="661">
        <v>0.1</v>
      </c>
      <c r="DA31" s="670"/>
      <c r="DB31" s="670"/>
      <c r="DC31" s="671"/>
      <c r="DD31" s="664">
        <v>4247</v>
      </c>
      <c r="DE31" s="668"/>
      <c r="DF31" s="668"/>
      <c r="DG31" s="668"/>
      <c r="DH31" s="668"/>
      <c r="DI31" s="668"/>
      <c r="DJ31" s="668"/>
      <c r="DK31" s="669"/>
      <c r="DL31" s="664">
        <v>4247</v>
      </c>
      <c r="DM31" s="668"/>
      <c r="DN31" s="668"/>
      <c r="DO31" s="668"/>
      <c r="DP31" s="668"/>
      <c r="DQ31" s="668"/>
      <c r="DR31" s="668"/>
      <c r="DS31" s="668"/>
      <c r="DT31" s="668"/>
      <c r="DU31" s="668"/>
      <c r="DV31" s="669"/>
      <c r="DW31" s="661">
        <v>0.2</v>
      </c>
      <c r="DX31" s="670"/>
      <c r="DY31" s="670"/>
      <c r="DZ31" s="670"/>
      <c r="EA31" s="670"/>
      <c r="EB31" s="670"/>
      <c r="EC31" s="689"/>
    </row>
    <row r="32" spans="2:133" ht="11.25" customHeight="1" x14ac:dyDescent="0.15">
      <c r="B32" s="655" t="s">
        <v>314</v>
      </c>
      <c r="C32" s="656"/>
      <c r="D32" s="656"/>
      <c r="E32" s="656"/>
      <c r="F32" s="656"/>
      <c r="G32" s="656"/>
      <c r="H32" s="656"/>
      <c r="I32" s="656"/>
      <c r="J32" s="656"/>
      <c r="K32" s="656"/>
      <c r="L32" s="656"/>
      <c r="M32" s="656"/>
      <c r="N32" s="656"/>
      <c r="O32" s="656"/>
      <c r="P32" s="656"/>
      <c r="Q32" s="657"/>
      <c r="R32" s="658">
        <v>610968</v>
      </c>
      <c r="S32" s="659"/>
      <c r="T32" s="659"/>
      <c r="U32" s="659"/>
      <c r="V32" s="659"/>
      <c r="W32" s="659"/>
      <c r="X32" s="659"/>
      <c r="Y32" s="660"/>
      <c r="Z32" s="684">
        <v>11.6</v>
      </c>
      <c r="AA32" s="684"/>
      <c r="AB32" s="684"/>
      <c r="AC32" s="684"/>
      <c r="AD32" s="685" t="s">
        <v>128</v>
      </c>
      <c r="AE32" s="685"/>
      <c r="AF32" s="685"/>
      <c r="AG32" s="685"/>
      <c r="AH32" s="685"/>
      <c r="AI32" s="685"/>
      <c r="AJ32" s="685"/>
      <c r="AK32" s="685"/>
      <c r="AL32" s="661" t="s">
        <v>128</v>
      </c>
      <c r="AM32" s="662"/>
      <c r="AN32" s="662"/>
      <c r="AO32" s="686"/>
      <c r="AP32" s="695"/>
      <c r="AQ32" s="696"/>
      <c r="AR32" s="696"/>
      <c r="AS32" s="696"/>
      <c r="AT32" s="725"/>
      <c r="AU32" s="211" t="s">
        <v>315</v>
      </c>
      <c r="AX32" s="655" t="s">
        <v>316</v>
      </c>
      <c r="AY32" s="656"/>
      <c r="AZ32" s="656"/>
      <c r="BA32" s="656"/>
      <c r="BB32" s="656"/>
      <c r="BC32" s="656"/>
      <c r="BD32" s="656"/>
      <c r="BE32" s="656"/>
      <c r="BF32" s="657"/>
      <c r="BG32" s="727">
        <v>99.7</v>
      </c>
      <c r="BH32" s="668"/>
      <c r="BI32" s="668"/>
      <c r="BJ32" s="668"/>
      <c r="BK32" s="668"/>
      <c r="BL32" s="668"/>
      <c r="BM32" s="662">
        <v>99.2</v>
      </c>
      <c r="BN32" s="668"/>
      <c r="BO32" s="668"/>
      <c r="BP32" s="668"/>
      <c r="BQ32" s="693"/>
      <c r="BR32" s="727">
        <v>99.7</v>
      </c>
      <c r="BS32" s="668"/>
      <c r="BT32" s="668"/>
      <c r="BU32" s="668"/>
      <c r="BV32" s="668"/>
      <c r="BW32" s="668"/>
      <c r="BX32" s="662">
        <v>99.3</v>
      </c>
      <c r="BY32" s="668"/>
      <c r="BZ32" s="668"/>
      <c r="CA32" s="668"/>
      <c r="CB32" s="693"/>
      <c r="CD32" s="682"/>
      <c r="CE32" s="683"/>
      <c r="CF32" s="655" t="s">
        <v>317</v>
      </c>
      <c r="CG32" s="656"/>
      <c r="CH32" s="656"/>
      <c r="CI32" s="656"/>
      <c r="CJ32" s="656"/>
      <c r="CK32" s="656"/>
      <c r="CL32" s="656"/>
      <c r="CM32" s="656"/>
      <c r="CN32" s="656"/>
      <c r="CO32" s="656"/>
      <c r="CP32" s="656"/>
      <c r="CQ32" s="657"/>
      <c r="CR32" s="658" t="s">
        <v>128</v>
      </c>
      <c r="CS32" s="659"/>
      <c r="CT32" s="659"/>
      <c r="CU32" s="659"/>
      <c r="CV32" s="659"/>
      <c r="CW32" s="659"/>
      <c r="CX32" s="659"/>
      <c r="CY32" s="660"/>
      <c r="CZ32" s="661" t="s">
        <v>128</v>
      </c>
      <c r="DA32" s="670"/>
      <c r="DB32" s="670"/>
      <c r="DC32" s="671"/>
      <c r="DD32" s="664" t="s">
        <v>128</v>
      </c>
      <c r="DE32" s="659"/>
      <c r="DF32" s="659"/>
      <c r="DG32" s="659"/>
      <c r="DH32" s="659"/>
      <c r="DI32" s="659"/>
      <c r="DJ32" s="659"/>
      <c r="DK32" s="660"/>
      <c r="DL32" s="664" t="s">
        <v>128</v>
      </c>
      <c r="DM32" s="659"/>
      <c r="DN32" s="659"/>
      <c r="DO32" s="659"/>
      <c r="DP32" s="659"/>
      <c r="DQ32" s="659"/>
      <c r="DR32" s="659"/>
      <c r="DS32" s="659"/>
      <c r="DT32" s="659"/>
      <c r="DU32" s="659"/>
      <c r="DV32" s="660"/>
      <c r="DW32" s="661" t="s">
        <v>128</v>
      </c>
      <c r="DX32" s="670"/>
      <c r="DY32" s="670"/>
      <c r="DZ32" s="670"/>
      <c r="EA32" s="670"/>
      <c r="EB32" s="670"/>
      <c r="EC32" s="689"/>
    </row>
    <row r="33" spans="2:133" ht="11.25" customHeight="1" x14ac:dyDescent="0.15">
      <c r="B33" s="715" t="s">
        <v>318</v>
      </c>
      <c r="C33" s="716"/>
      <c r="D33" s="716"/>
      <c r="E33" s="716"/>
      <c r="F33" s="716"/>
      <c r="G33" s="716"/>
      <c r="H33" s="716"/>
      <c r="I33" s="716"/>
      <c r="J33" s="716"/>
      <c r="K33" s="716"/>
      <c r="L33" s="716"/>
      <c r="M33" s="716"/>
      <c r="N33" s="716"/>
      <c r="O33" s="716"/>
      <c r="P33" s="716"/>
      <c r="Q33" s="717"/>
      <c r="R33" s="658" t="s">
        <v>128</v>
      </c>
      <c r="S33" s="659"/>
      <c r="T33" s="659"/>
      <c r="U33" s="659"/>
      <c r="V33" s="659"/>
      <c r="W33" s="659"/>
      <c r="X33" s="659"/>
      <c r="Y33" s="660"/>
      <c r="Z33" s="684" t="s">
        <v>128</v>
      </c>
      <c r="AA33" s="684"/>
      <c r="AB33" s="684"/>
      <c r="AC33" s="684"/>
      <c r="AD33" s="685" t="s">
        <v>128</v>
      </c>
      <c r="AE33" s="685"/>
      <c r="AF33" s="685"/>
      <c r="AG33" s="685"/>
      <c r="AH33" s="685"/>
      <c r="AI33" s="685"/>
      <c r="AJ33" s="685"/>
      <c r="AK33" s="685"/>
      <c r="AL33" s="661" t="s">
        <v>128</v>
      </c>
      <c r="AM33" s="662"/>
      <c r="AN33" s="662"/>
      <c r="AO33" s="686"/>
      <c r="AP33" s="697"/>
      <c r="AQ33" s="698"/>
      <c r="AR33" s="698"/>
      <c r="AS33" s="698"/>
      <c r="AT33" s="726"/>
      <c r="AU33" s="356"/>
      <c r="AV33" s="356"/>
      <c r="AW33" s="356"/>
      <c r="AX33" s="635" t="s">
        <v>319</v>
      </c>
      <c r="AY33" s="636"/>
      <c r="AZ33" s="636"/>
      <c r="BA33" s="636"/>
      <c r="BB33" s="636"/>
      <c r="BC33" s="636"/>
      <c r="BD33" s="636"/>
      <c r="BE33" s="636"/>
      <c r="BF33" s="637"/>
      <c r="BG33" s="714">
        <v>99</v>
      </c>
      <c r="BH33" s="639"/>
      <c r="BI33" s="639"/>
      <c r="BJ33" s="639"/>
      <c r="BK33" s="639"/>
      <c r="BL33" s="639"/>
      <c r="BM33" s="676">
        <v>95.7</v>
      </c>
      <c r="BN33" s="639"/>
      <c r="BO33" s="639"/>
      <c r="BP33" s="639"/>
      <c r="BQ33" s="687"/>
      <c r="BR33" s="714">
        <v>99</v>
      </c>
      <c r="BS33" s="639"/>
      <c r="BT33" s="639"/>
      <c r="BU33" s="639"/>
      <c r="BV33" s="639"/>
      <c r="BW33" s="639"/>
      <c r="BX33" s="676">
        <v>96.5</v>
      </c>
      <c r="BY33" s="639"/>
      <c r="BZ33" s="639"/>
      <c r="CA33" s="639"/>
      <c r="CB33" s="687"/>
      <c r="CD33" s="655" t="s">
        <v>320</v>
      </c>
      <c r="CE33" s="656"/>
      <c r="CF33" s="656"/>
      <c r="CG33" s="656"/>
      <c r="CH33" s="656"/>
      <c r="CI33" s="656"/>
      <c r="CJ33" s="656"/>
      <c r="CK33" s="656"/>
      <c r="CL33" s="656"/>
      <c r="CM33" s="656"/>
      <c r="CN33" s="656"/>
      <c r="CO33" s="656"/>
      <c r="CP33" s="656"/>
      <c r="CQ33" s="657"/>
      <c r="CR33" s="658">
        <v>2098255</v>
      </c>
      <c r="CS33" s="668"/>
      <c r="CT33" s="668"/>
      <c r="CU33" s="668"/>
      <c r="CV33" s="668"/>
      <c r="CW33" s="668"/>
      <c r="CX33" s="668"/>
      <c r="CY33" s="669"/>
      <c r="CZ33" s="661">
        <v>43.5</v>
      </c>
      <c r="DA33" s="670"/>
      <c r="DB33" s="670"/>
      <c r="DC33" s="671"/>
      <c r="DD33" s="664">
        <v>1719043</v>
      </c>
      <c r="DE33" s="668"/>
      <c r="DF33" s="668"/>
      <c r="DG33" s="668"/>
      <c r="DH33" s="668"/>
      <c r="DI33" s="668"/>
      <c r="DJ33" s="668"/>
      <c r="DK33" s="669"/>
      <c r="DL33" s="664">
        <v>971305</v>
      </c>
      <c r="DM33" s="668"/>
      <c r="DN33" s="668"/>
      <c r="DO33" s="668"/>
      <c r="DP33" s="668"/>
      <c r="DQ33" s="668"/>
      <c r="DR33" s="668"/>
      <c r="DS33" s="668"/>
      <c r="DT33" s="668"/>
      <c r="DU33" s="668"/>
      <c r="DV33" s="669"/>
      <c r="DW33" s="661">
        <v>34.9</v>
      </c>
      <c r="DX33" s="670"/>
      <c r="DY33" s="670"/>
      <c r="DZ33" s="670"/>
      <c r="EA33" s="670"/>
      <c r="EB33" s="670"/>
      <c r="EC33" s="689"/>
    </row>
    <row r="34" spans="2:133" ht="11.25" customHeight="1" x14ac:dyDescent="0.15">
      <c r="B34" s="655" t="s">
        <v>321</v>
      </c>
      <c r="C34" s="656"/>
      <c r="D34" s="656"/>
      <c r="E34" s="656"/>
      <c r="F34" s="656"/>
      <c r="G34" s="656"/>
      <c r="H34" s="656"/>
      <c r="I34" s="656"/>
      <c r="J34" s="656"/>
      <c r="K34" s="656"/>
      <c r="L34" s="656"/>
      <c r="M34" s="656"/>
      <c r="N34" s="656"/>
      <c r="O34" s="656"/>
      <c r="P34" s="656"/>
      <c r="Q34" s="657"/>
      <c r="R34" s="658">
        <v>195920</v>
      </c>
      <c r="S34" s="659"/>
      <c r="T34" s="659"/>
      <c r="U34" s="659"/>
      <c r="V34" s="659"/>
      <c r="W34" s="659"/>
      <c r="X34" s="659"/>
      <c r="Y34" s="660"/>
      <c r="Z34" s="684">
        <v>3.7</v>
      </c>
      <c r="AA34" s="684"/>
      <c r="AB34" s="684"/>
      <c r="AC34" s="684"/>
      <c r="AD34" s="685" t="s">
        <v>128</v>
      </c>
      <c r="AE34" s="685"/>
      <c r="AF34" s="685"/>
      <c r="AG34" s="685"/>
      <c r="AH34" s="685"/>
      <c r="AI34" s="685"/>
      <c r="AJ34" s="685"/>
      <c r="AK34" s="685"/>
      <c r="AL34" s="661" t="s">
        <v>128</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322</v>
      </c>
      <c r="CE34" s="656"/>
      <c r="CF34" s="656"/>
      <c r="CG34" s="656"/>
      <c r="CH34" s="656"/>
      <c r="CI34" s="656"/>
      <c r="CJ34" s="656"/>
      <c r="CK34" s="656"/>
      <c r="CL34" s="656"/>
      <c r="CM34" s="656"/>
      <c r="CN34" s="656"/>
      <c r="CO34" s="656"/>
      <c r="CP34" s="656"/>
      <c r="CQ34" s="657"/>
      <c r="CR34" s="658">
        <v>616636</v>
      </c>
      <c r="CS34" s="659"/>
      <c r="CT34" s="659"/>
      <c r="CU34" s="659"/>
      <c r="CV34" s="659"/>
      <c r="CW34" s="659"/>
      <c r="CX34" s="659"/>
      <c r="CY34" s="660"/>
      <c r="CZ34" s="661">
        <v>12.8</v>
      </c>
      <c r="DA34" s="670"/>
      <c r="DB34" s="670"/>
      <c r="DC34" s="671"/>
      <c r="DD34" s="664">
        <v>443997</v>
      </c>
      <c r="DE34" s="659"/>
      <c r="DF34" s="659"/>
      <c r="DG34" s="659"/>
      <c r="DH34" s="659"/>
      <c r="DI34" s="659"/>
      <c r="DJ34" s="659"/>
      <c r="DK34" s="660"/>
      <c r="DL34" s="664">
        <v>307439</v>
      </c>
      <c r="DM34" s="659"/>
      <c r="DN34" s="659"/>
      <c r="DO34" s="659"/>
      <c r="DP34" s="659"/>
      <c r="DQ34" s="659"/>
      <c r="DR34" s="659"/>
      <c r="DS34" s="659"/>
      <c r="DT34" s="659"/>
      <c r="DU34" s="659"/>
      <c r="DV34" s="660"/>
      <c r="DW34" s="661">
        <v>11.1</v>
      </c>
      <c r="DX34" s="670"/>
      <c r="DY34" s="670"/>
      <c r="DZ34" s="670"/>
      <c r="EA34" s="670"/>
      <c r="EB34" s="670"/>
      <c r="EC34" s="689"/>
    </row>
    <row r="35" spans="2:133" ht="11.25" customHeight="1" x14ac:dyDescent="0.15">
      <c r="B35" s="655" t="s">
        <v>323</v>
      </c>
      <c r="C35" s="656"/>
      <c r="D35" s="656"/>
      <c r="E35" s="656"/>
      <c r="F35" s="656"/>
      <c r="G35" s="656"/>
      <c r="H35" s="656"/>
      <c r="I35" s="656"/>
      <c r="J35" s="656"/>
      <c r="K35" s="656"/>
      <c r="L35" s="656"/>
      <c r="M35" s="656"/>
      <c r="N35" s="656"/>
      <c r="O35" s="656"/>
      <c r="P35" s="656"/>
      <c r="Q35" s="657"/>
      <c r="R35" s="658">
        <v>25005</v>
      </c>
      <c r="S35" s="659"/>
      <c r="T35" s="659"/>
      <c r="U35" s="659"/>
      <c r="V35" s="659"/>
      <c r="W35" s="659"/>
      <c r="X35" s="659"/>
      <c r="Y35" s="660"/>
      <c r="Z35" s="684">
        <v>0.5</v>
      </c>
      <c r="AA35" s="684"/>
      <c r="AB35" s="684"/>
      <c r="AC35" s="684"/>
      <c r="AD35" s="685">
        <v>199</v>
      </c>
      <c r="AE35" s="685"/>
      <c r="AF35" s="685"/>
      <c r="AG35" s="685"/>
      <c r="AH35" s="685"/>
      <c r="AI35" s="685"/>
      <c r="AJ35" s="685"/>
      <c r="AK35" s="685"/>
      <c r="AL35" s="661">
        <v>0</v>
      </c>
      <c r="AM35" s="662"/>
      <c r="AN35" s="662"/>
      <c r="AO35" s="686"/>
      <c r="AP35" s="216"/>
      <c r="AQ35" s="711" t="s">
        <v>324</v>
      </c>
      <c r="AR35" s="712"/>
      <c r="AS35" s="712"/>
      <c r="AT35" s="712"/>
      <c r="AU35" s="712"/>
      <c r="AV35" s="712"/>
      <c r="AW35" s="712"/>
      <c r="AX35" s="712"/>
      <c r="AY35" s="712"/>
      <c r="AZ35" s="712"/>
      <c r="BA35" s="712"/>
      <c r="BB35" s="712"/>
      <c r="BC35" s="712"/>
      <c r="BD35" s="712"/>
      <c r="BE35" s="712"/>
      <c r="BF35" s="713"/>
      <c r="BG35" s="711" t="s">
        <v>325</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326</v>
      </c>
      <c r="CE35" s="656"/>
      <c r="CF35" s="656"/>
      <c r="CG35" s="656"/>
      <c r="CH35" s="656"/>
      <c r="CI35" s="656"/>
      <c r="CJ35" s="656"/>
      <c r="CK35" s="656"/>
      <c r="CL35" s="656"/>
      <c r="CM35" s="656"/>
      <c r="CN35" s="656"/>
      <c r="CO35" s="656"/>
      <c r="CP35" s="656"/>
      <c r="CQ35" s="657"/>
      <c r="CR35" s="658">
        <v>30506</v>
      </c>
      <c r="CS35" s="668"/>
      <c r="CT35" s="668"/>
      <c r="CU35" s="668"/>
      <c r="CV35" s="668"/>
      <c r="CW35" s="668"/>
      <c r="CX35" s="668"/>
      <c r="CY35" s="669"/>
      <c r="CZ35" s="661">
        <v>0.6</v>
      </c>
      <c r="DA35" s="670"/>
      <c r="DB35" s="670"/>
      <c r="DC35" s="671"/>
      <c r="DD35" s="664">
        <v>28435</v>
      </c>
      <c r="DE35" s="668"/>
      <c r="DF35" s="668"/>
      <c r="DG35" s="668"/>
      <c r="DH35" s="668"/>
      <c r="DI35" s="668"/>
      <c r="DJ35" s="668"/>
      <c r="DK35" s="669"/>
      <c r="DL35" s="664">
        <v>22889</v>
      </c>
      <c r="DM35" s="668"/>
      <c r="DN35" s="668"/>
      <c r="DO35" s="668"/>
      <c r="DP35" s="668"/>
      <c r="DQ35" s="668"/>
      <c r="DR35" s="668"/>
      <c r="DS35" s="668"/>
      <c r="DT35" s="668"/>
      <c r="DU35" s="668"/>
      <c r="DV35" s="669"/>
      <c r="DW35" s="661">
        <v>0.8</v>
      </c>
      <c r="DX35" s="670"/>
      <c r="DY35" s="670"/>
      <c r="DZ35" s="670"/>
      <c r="EA35" s="670"/>
      <c r="EB35" s="670"/>
      <c r="EC35" s="689"/>
    </row>
    <row r="36" spans="2:133" ht="11.25" customHeight="1" x14ac:dyDescent="0.15">
      <c r="B36" s="655" t="s">
        <v>327</v>
      </c>
      <c r="C36" s="656"/>
      <c r="D36" s="656"/>
      <c r="E36" s="656"/>
      <c r="F36" s="656"/>
      <c r="G36" s="656"/>
      <c r="H36" s="656"/>
      <c r="I36" s="656"/>
      <c r="J36" s="656"/>
      <c r="K36" s="656"/>
      <c r="L36" s="656"/>
      <c r="M36" s="656"/>
      <c r="N36" s="656"/>
      <c r="O36" s="656"/>
      <c r="P36" s="656"/>
      <c r="Q36" s="657"/>
      <c r="R36" s="658">
        <v>190546</v>
      </c>
      <c r="S36" s="659"/>
      <c r="T36" s="659"/>
      <c r="U36" s="659"/>
      <c r="V36" s="659"/>
      <c r="W36" s="659"/>
      <c r="X36" s="659"/>
      <c r="Y36" s="660"/>
      <c r="Z36" s="684">
        <v>3.6</v>
      </c>
      <c r="AA36" s="684"/>
      <c r="AB36" s="684"/>
      <c r="AC36" s="684"/>
      <c r="AD36" s="685" t="s">
        <v>128</v>
      </c>
      <c r="AE36" s="685"/>
      <c r="AF36" s="685"/>
      <c r="AG36" s="685"/>
      <c r="AH36" s="685"/>
      <c r="AI36" s="685"/>
      <c r="AJ36" s="685"/>
      <c r="AK36" s="685"/>
      <c r="AL36" s="661" t="s">
        <v>128</v>
      </c>
      <c r="AM36" s="662"/>
      <c r="AN36" s="662"/>
      <c r="AO36" s="686"/>
      <c r="AP36" s="216"/>
      <c r="AQ36" s="702" t="s">
        <v>328</v>
      </c>
      <c r="AR36" s="703"/>
      <c r="AS36" s="703"/>
      <c r="AT36" s="703"/>
      <c r="AU36" s="703"/>
      <c r="AV36" s="703"/>
      <c r="AW36" s="703"/>
      <c r="AX36" s="703"/>
      <c r="AY36" s="704"/>
      <c r="AZ36" s="705">
        <v>465700</v>
      </c>
      <c r="BA36" s="706"/>
      <c r="BB36" s="706"/>
      <c r="BC36" s="706"/>
      <c r="BD36" s="706"/>
      <c r="BE36" s="706"/>
      <c r="BF36" s="707"/>
      <c r="BG36" s="708" t="s">
        <v>329</v>
      </c>
      <c r="BH36" s="709"/>
      <c r="BI36" s="709"/>
      <c r="BJ36" s="709"/>
      <c r="BK36" s="709"/>
      <c r="BL36" s="709"/>
      <c r="BM36" s="709"/>
      <c r="BN36" s="709"/>
      <c r="BO36" s="709"/>
      <c r="BP36" s="709"/>
      <c r="BQ36" s="709"/>
      <c r="BR36" s="709"/>
      <c r="BS36" s="709"/>
      <c r="BT36" s="709"/>
      <c r="BU36" s="710"/>
      <c r="BV36" s="705">
        <v>12926</v>
      </c>
      <c r="BW36" s="706"/>
      <c r="BX36" s="706"/>
      <c r="BY36" s="706"/>
      <c r="BZ36" s="706"/>
      <c r="CA36" s="706"/>
      <c r="CB36" s="707"/>
      <c r="CD36" s="655" t="s">
        <v>330</v>
      </c>
      <c r="CE36" s="656"/>
      <c r="CF36" s="656"/>
      <c r="CG36" s="656"/>
      <c r="CH36" s="656"/>
      <c r="CI36" s="656"/>
      <c r="CJ36" s="656"/>
      <c r="CK36" s="656"/>
      <c r="CL36" s="656"/>
      <c r="CM36" s="656"/>
      <c r="CN36" s="656"/>
      <c r="CO36" s="656"/>
      <c r="CP36" s="656"/>
      <c r="CQ36" s="657"/>
      <c r="CR36" s="658">
        <v>568173</v>
      </c>
      <c r="CS36" s="659"/>
      <c r="CT36" s="659"/>
      <c r="CU36" s="659"/>
      <c r="CV36" s="659"/>
      <c r="CW36" s="659"/>
      <c r="CX36" s="659"/>
      <c r="CY36" s="660"/>
      <c r="CZ36" s="661">
        <v>11.8</v>
      </c>
      <c r="DA36" s="670"/>
      <c r="DB36" s="670"/>
      <c r="DC36" s="671"/>
      <c r="DD36" s="664">
        <v>416019</v>
      </c>
      <c r="DE36" s="659"/>
      <c r="DF36" s="659"/>
      <c r="DG36" s="659"/>
      <c r="DH36" s="659"/>
      <c r="DI36" s="659"/>
      <c r="DJ36" s="659"/>
      <c r="DK36" s="660"/>
      <c r="DL36" s="664">
        <v>311550</v>
      </c>
      <c r="DM36" s="659"/>
      <c r="DN36" s="659"/>
      <c r="DO36" s="659"/>
      <c r="DP36" s="659"/>
      <c r="DQ36" s="659"/>
      <c r="DR36" s="659"/>
      <c r="DS36" s="659"/>
      <c r="DT36" s="659"/>
      <c r="DU36" s="659"/>
      <c r="DV36" s="660"/>
      <c r="DW36" s="661">
        <v>11.2</v>
      </c>
      <c r="DX36" s="670"/>
      <c r="DY36" s="670"/>
      <c r="DZ36" s="670"/>
      <c r="EA36" s="670"/>
      <c r="EB36" s="670"/>
      <c r="EC36" s="689"/>
    </row>
    <row r="37" spans="2:133" ht="11.25" customHeight="1" x14ac:dyDescent="0.15">
      <c r="B37" s="655" t="s">
        <v>331</v>
      </c>
      <c r="C37" s="656"/>
      <c r="D37" s="656"/>
      <c r="E37" s="656"/>
      <c r="F37" s="656"/>
      <c r="G37" s="656"/>
      <c r="H37" s="656"/>
      <c r="I37" s="656"/>
      <c r="J37" s="656"/>
      <c r="K37" s="656"/>
      <c r="L37" s="656"/>
      <c r="M37" s="656"/>
      <c r="N37" s="656"/>
      <c r="O37" s="656"/>
      <c r="P37" s="656"/>
      <c r="Q37" s="657"/>
      <c r="R37" s="658">
        <v>1253</v>
      </c>
      <c r="S37" s="659"/>
      <c r="T37" s="659"/>
      <c r="U37" s="659"/>
      <c r="V37" s="659"/>
      <c r="W37" s="659"/>
      <c r="X37" s="659"/>
      <c r="Y37" s="660"/>
      <c r="Z37" s="684">
        <v>0</v>
      </c>
      <c r="AA37" s="684"/>
      <c r="AB37" s="684"/>
      <c r="AC37" s="684"/>
      <c r="AD37" s="685" t="s">
        <v>128</v>
      </c>
      <c r="AE37" s="685"/>
      <c r="AF37" s="685"/>
      <c r="AG37" s="685"/>
      <c r="AH37" s="685"/>
      <c r="AI37" s="685"/>
      <c r="AJ37" s="685"/>
      <c r="AK37" s="685"/>
      <c r="AL37" s="661" t="s">
        <v>128</v>
      </c>
      <c r="AM37" s="662"/>
      <c r="AN37" s="662"/>
      <c r="AO37" s="686"/>
      <c r="AQ37" s="690" t="s">
        <v>332</v>
      </c>
      <c r="AR37" s="691"/>
      <c r="AS37" s="691"/>
      <c r="AT37" s="691"/>
      <c r="AU37" s="691"/>
      <c r="AV37" s="691"/>
      <c r="AW37" s="691"/>
      <c r="AX37" s="691"/>
      <c r="AY37" s="692"/>
      <c r="AZ37" s="658">
        <v>194083</v>
      </c>
      <c r="BA37" s="659"/>
      <c r="BB37" s="659"/>
      <c r="BC37" s="659"/>
      <c r="BD37" s="668"/>
      <c r="BE37" s="668"/>
      <c r="BF37" s="693"/>
      <c r="BG37" s="655" t="s">
        <v>333</v>
      </c>
      <c r="BH37" s="656"/>
      <c r="BI37" s="656"/>
      <c r="BJ37" s="656"/>
      <c r="BK37" s="656"/>
      <c r="BL37" s="656"/>
      <c r="BM37" s="656"/>
      <c r="BN37" s="656"/>
      <c r="BO37" s="656"/>
      <c r="BP37" s="656"/>
      <c r="BQ37" s="656"/>
      <c r="BR37" s="656"/>
      <c r="BS37" s="656"/>
      <c r="BT37" s="656"/>
      <c r="BU37" s="657"/>
      <c r="BV37" s="658">
        <v>10786</v>
      </c>
      <c r="BW37" s="659"/>
      <c r="BX37" s="659"/>
      <c r="BY37" s="659"/>
      <c r="BZ37" s="659"/>
      <c r="CA37" s="659"/>
      <c r="CB37" s="694"/>
      <c r="CD37" s="655" t="s">
        <v>334</v>
      </c>
      <c r="CE37" s="656"/>
      <c r="CF37" s="656"/>
      <c r="CG37" s="656"/>
      <c r="CH37" s="656"/>
      <c r="CI37" s="656"/>
      <c r="CJ37" s="656"/>
      <c r="CK37" s="656"/>
      <c r="CL37" s="656"/>
      <c r="CM37" s="656"/>
      <c r="CN37" s="656"/>
      <c r="CO37" s="656"/>
      <c r="CP37" s="656"/>
      <c r="CQ37" s="657"/>
      <c r="CR37" s="658">
        <v>153946</v>
      </c>
      <c r="CS37" s="668"/>
      <c r="CT37" s="668"/>
      <c r="CU37" s="668"/>
      <c r="CV37" s="668"/>
      <c r="CW37" s="668"/>
      <c r="CX37" s="668"/>
      <c r="CY37" s="669"/>
      <c r="CZ37" s="661">
        <v>3.2</v>
      </c>
      <c r="DA37" s="670"/>
      <c r="DB37" s="670"/>
      <c r="DC37" s="671"/>
      <c r="DD37" s="664">
        <v>153946</v>
      </c>
      <c r="DE37" s="668"/>
      <c r="DF37" s="668"/>
      <c r="DG37" s="668"/>
      <c r="DH37" s="668"/>
      <c r="DI37" s="668"/>
      <c r="DJ37" s="668"/>
      <c r="DK37" s="669"/>
      <c r="DL37" s="664">
        <v>139591</v>
      </c>
      <c r="DM37" s="668"/>
      <c r="DN37" s="668"/>
      <c r="DO37" s="668"/>
      <c r="DP37" s="668"/>
      <c r="DQ37" s="668"/>
      <c r="DR37" s="668"/>
      <c r="DS37" s="668"/>
      <c r="DT37" s="668"/>
      <c r="DU37" s="668"/>
      <c r="DV37" s="669"/>
      <c r="DW37" s="661">
        <v>5</v>
      </c>
      <c r="DX37" s="670"/>
      <c r="DY37" s="670"/>
      <c r="DZ37" s="670"/>
      <c r="EA37" s="670"/>
      <c r="EB37" s="670"/>
      <c r="EC37" s="689"/>
    </row>
    <row r="38" spans="2:133" ht="11.25" customHeight="1" x14ac:dyDescent="0.15">
      <c r="B38" s="655" t="s">
        <v>335</v>
      </c>
      <c r="C38" s="656"/>
      <c r="D38" s="656"/>
      <c r="E38" s="656"/>
      <c r="F38" s="656"/>
      <c r="G38" s="656"/>
      <c r="H38" s="656"/>
      <c r="I38" s="656"/>
      <c r="J38" s="656"/>
      <c r="K38" s="656"/>
      <c r="L38" s="656"/>
      <c r="M38" s="656"/>
      <c r="N38" s="656"/>
      <c r="O38" s="656"/>
      <c r="P38" s="656"/>
      <c r="Q38" s="657"/>
      <c r="R38" s="658">
        <v>391010</v>
      </c>
      <c r="S38" s="659"/>
      <c r="T38" s="659"/>
      <c r="U38" s="659"/>
      <c r="V38" s="659"/>
      <c r="W38" s="659"/>
      <c r="X38" s="659"/>
      <c r="Y38" s="660"/>
      <c r="Z38" s="684">
        <v>7.4</v>
      </c>
      <c r="AA38" s="684"/>
      <c r="AB38" s="684"/>
      <c r="AC38" s="684"/>
      <c r="AD38" s="685" t="s">
        <v>128</v>
      </c>
      <c r="AE38" s="685"/>
      <c r="AF38" s="685"/>
      <c r="AG38" s="685"/>
      <c r="AH38" s="685"/>
      <c r="AI38" s="685"/>
      <c r="AJ38" s="685"/>
      <c r="AK38" s="685"/>
      <c r="AL38" s="661" t="s">
        <v>128</v>
      </c>
      <c r="AM38" s="662"/>
      <c r="AN38" s="662"/>
      <c r="AO38" s="686"/>
      <c r="AQ38" s="690" t="s">
        <v>336</v>
      </c>
      <c r="AR38" s="691"/>
      <c r="AS38" s="691"/>
      <c r="AT38" s="691"/>
      <c r="AU38" s="691"/>
      <c r="AV38" s="691"/>
      <c r="AW38" s="691"/>
      <c r="AX38" s="691"/>
      <c r="AY38" s="692"/>
      <c r="AZ38" s="658">
        <v>17799</v>
      </c>
      <c r="BA38" s="659"/>
      <c r="BB38" s="659"/>
      <c r="BC38" s="659"/>
      <c r="BD38" s="668"/>
      <c r="BE38" s="668"/>
      <c r="BF38" s="693"/>
      <c r="BG38" s="655" t="s">
        <v>337</v>
      </c>
      <c r="BH38" s="656"/>
      <c r="BI38" s="656"/>
      <c r="BJ38" s="656"/>
      <c r="BK38" s="656"/>
      <c r="BL38" s="656"/>
      <c r="BM38" s="656"/>
      <c r="BN38" s="656"/>
      <c r="BO38" s="656"/>
      <c r="BP38" s="656"/>
      <c r="BQ38" s="656"/>
      <c r="BR38" s="656"/>
      <c r="BS38" s="656"/>
      <c r="BT38" s="656"/>
      <c r="BU38" s="657"/>
      <c r="BV38" s="658">
        <v>743</v>
      </c>
      <c r="BW38" s="659"/>
      <c r="BX38" s="659"/>
      <c r="BY38" s="659"/>
      <c r="BZ38" s="659"/>
      <c r="CA38" s="659"/>
      <c r="CB38" s="694"/>
      <c r="CD38" s="655" t="s">
        <v>338</v>
      </c>
      <c r="CE38" s="656"/>
      <c r="CF38" s="656"/>
      <c r="CG38" s="656"/>
      <c r="CH38" s="656"/>
      <c r="CI38" s="656"/>
      <c r="CJ38" s="656"/>
      <c r="CK38" s="656"/>
      <c r="CL38" s="656"/>
      <c r="CM38" s="656"/>
      <c r="CN38" s="656"/>
      <c r="CO38" s="656"/>
      <c r="CP38" s="656"/>
      <c r="CQ38" s="657"/>
      <c r="CR38" s="658">
        <v>253818</v>
      </c>
      <c r="CS38" s="659"/>
      <c r="CT38" s="659"/>
      <c r="CU38" s="659"/>
      <c r="CV38" s="659"/>
      <c r="CW38" s="659"/>
      <c r="CX38" s="659"/>
      <c r="CY38" s="660"/>
      <c r="CZ38" s="661">
        <v>5.3</v>
      </c>
      <c r="DA38" s="670"/>
      <c r="DB38" s="670"/>
      <c r="DC38" s="671"/>
      <c r="DD38" s="664">
        <v>214417</v>
      </c>
      <c r="DE38" s="659"/>
      <c r="DF38" s="659"/>
      <c r="DG38" s="659"/>
      <c r="DH38" s="659"/>
      <c r="DI38" s="659"/>
      <c r="DJ38" s="659"/>
      <c r="DK38" s="660"/>
      <c r="DL38" s="664">
        <v>214417</v>
      </c>
      <c r="DM38" s="659"/>
      <c r="DN38" s="659"/>
      <c r="DO38" s="659"/>
      <c r="DP38" s="659"/>
      <c r="DQ38" s="659"/>
      <c r="DR38" s="659"/>
      <c r="DS38" s="659"/>
      <c r="DT38" s="659"/>
      <c r="DU38" s="659"/>
      <c r="DV38" s="660"/>
      <c r="DW38" s="661">
        <v>7.7</v>
      </c>
      <c r="DX38" s="670"/>
      <c r="DY38" s="670"/>
      <c r="DZ38" s="670"/>
      <c r="EA38" s="670"/>
      <c r="EB38" s="670"/>
      <c r="EC38" s="689"/>
    </row>
    <row r="39" spans="2:133" ht="11.25" customHeight="1" x14ac:dyDescent="0.15">
      <c r="B39" s="655" t="s">
        <v>339</v>
      </c>
      <c r="C39" s="656"/>
      <c r="D39" s="656"/>
      <c r="E39" s="656"/>
      <c r="F39" s="656"/>
      <c r="G39" s="656"/>
      <c r="H39" s="656"/>
      <c r="I39" s="656"/>
      <c r="J39" s="656"/>
      <c r="K39" s="656"/>
      <c r="L39" s="656"/>
      <c r="M39" s="656"/>
      <c r="N39" s="656"/>
      <c r="O39" s="656"/>
      <c r="P39" s="656"/>
      <c r="Q39" s="657"/>
      <c r="R39" s="658">
        <v>260578</v>
      </c>
      <c r="S39" s="659"/>
      <c r="T39" s="659"/>
      <c r="U39" s="659"/>
      <c r="V39" s="659"/>
      <c r="W39" s="659"/>
      <c r="X39" s="659"/>
      <c r="Y39" s="660"/>
      <c r="Z39" s="684">
        <v>4.9000000000000004</v>
      </c>
      <c r="AA39" s="684"/>
      <c r="AB39" s="684"/>
      <c r="AC39" s="684"/>
      <c r="AD39" s="685">
        <v>15</v>
      </c>
      <c r="AE39" s="685"/>
      <c r="AF39" s="685"/>
      <c r="AG39" s="685"/>
      <c r="AH39" s="685"/>
      <c r="AI39" s="685"/>
      <c r="AJ39" s="685"/>
      <c r="AK39" s="685"/>
      <c r="AL39" s="661">
        <v>0</v>
      </c>
      <c r="AM39" s="662"/>
      <c r="AN39" s="662"/>
      <c r="AO39" s="686"/>
      <c r="AQ39" s="690" t="s">
        <v>340</v>
      </c>
      <c r="AR39" s="691"/>
      <c r="AS39" s="691"/>
      <c r="AT39" s="691"/>
      <c r="AU39" s="691"/>
      <c r="AV39" s="691"/>
      <c r="AW39" s="691"/>
      <c r="AX39" s="691"/>
      <c r="AY39" s="692"/>
      <c r="AZ39" s="658" t="s">
        <v>128</v>
      </c>
      <c r="BA39" s="659"/>
      <c r="BB39" s="659"/>
      <c r="BC39" s="659"/>
      <c r="BD39" s="668"/>
      <c r="BE39" s="668"/>
      <c r="BF39" s="693"/>
      <c r="BG39" s="655" t="s">
        <v>341</v>
      </c>
      <c r="BH39" s="656"/>
      <c r="BI39" s="656"/>
      <c r="BJ39" s="656"/>
      <c r="BK39" s="656"/>
      <c r="BL39" s="656"/>
      <c r="BM39" s="656"/>
      <c r="BN39" s="656"/>
      <c r="BO39" s="656"/>
      <c r="BP39" s="656"/>
      <c r="BQ39" s="656"/>
      <c r="BR39" s="656"/>
      <c r="BS39" s="656"/>
      <c r="BT39" s="656"/>
      <c r="BU39" s="657"/>
      <c r="BV39" s="658">
        <v>1207</v>
      </c>
      <c r="BW39" s="659"/>
      <c r="BX39" s="659"/>
      <c r="BY39" s="659"/>
      <c r="BZ39" s="659"/>
      <c r="CA39" s="659"/>
      <c r="CB39" s="694"/>
      <c r="CD39" s="655" t="s">
        <v>342</v>
      </c>
      <c r="CE39" s="656"/>
      <c r="CF39" s="656"/>
      <c r="CG39" s="656"/>
      <c r="CH39" s="656"/>
      <c r="CI39" s="656"/>
      <c r="CJ39" s="656"/>
      <c r="CK39" s="656"/>
      <c r="CL39" s="656"/>
      <c r="CM39" s="656"/>
      <c r="CN39" s="656"/>
      <c r="CO39" s="656"/>
      <c r="CP39" s="656"/>
      <c r="CQ39" s="657"/>
      <c r="CR39" s="658">
        <v>508112</v>
      </c>
      <c r="CS39" s="668"/>
      <c r="CT39" s="668"/>
      <c r="CU39" s="668"/>
      <c r="CV39" s="668"/>
      <c r="CW39" s="668"/>
      <c r="CX39" s="668"/>
      <c r="CY39" s="669"/>
      <c r="CZ39" s="661">
        <v>10.5</v>
      </c>
      <c r="DA39" s="670"/>
      <c r="DB39" s="670"/>
      <c r="DC39" s="671"/>
      <c r="DD39" s="664">
        <v>495165</v>
      </c>
      <c r="DE39" s="668"/>
      <c r="DF39" s="668"/>
      <c r="DG39" s="668"/>
      <c r="DH39" s="668"/>
      <c r="DI39" s="668"/>
      <c r="DJ39" s="668"/>
      <c r="DK39" s="669"/>
      <c r="DL39" s="664" t="s">
        <v>128</v>
      </c>
      <c r="DM39" s="668"/>
      <c r="DN39" s="668"/>
      <c r="DO39" s="668"/>
      <c r="DP39" s="668"/>
      <c r="DQ39" s="668"/>
      <c r="DR39" s="668"/>
      <c r="DS39" s="668"/>
      <c r="DT39" s="668"/>
      <c r="DU39" s="668"/>
      <c r="DV39" s="669"/>
      <c r="DW39" s="661" t="s">
        <v>128</v>
      </c>
      <c r="DX39" s="670"/>
      <c r="DY39" s="670"/>
      <c r="DZ39" s="670"/>
      <c r="EA39" s="670"/>
      <c r="EB39" s="670"/>
      <c r="EC39" s="689"/>
    </row>
    <row r="40" spans="2:133" ht="11.25" customHeight="1" x14ac:dyDescent="0.15">
      <c r="B40" s="655" t="s">
        <v>343</v>
      </c>
      <c r="C40" s="656"/>
      <c r="D40" s="656"/>
      <c r="E40" s="656"/>
      <c r="F40" s="656"/>
      <c r="G40" s="656"/>
      <c r="H40" s="656"/>
      <c r="I40" s="656"/>
      <c r="J40" s="656"/>
      <c r="K40" s="656"/>
      <c r="L40" s="656"/>
      <c r="M40" s="656"/>
      <c r="N40" s="656"/>
      <c r="O40" s="656"/>
      <c r="P40" s="656"/>
      <c r="Q40" s="657"/>
      <c r="R40" s="658">
        <v>606800</v>
      </c>
      <c r="S40" s="659"/>
      <c r="T40" s="659"/>
      <c r="U40" s="659"/>
      <c r="V40" s="659"/>
      <c r="W40" s="659"/>
      <c r="X40" s="659"/>
      <c r="Y40" s="660"/>
      <c r="Z40" s="684">
        <v>11.5</v>
      </c>
      <c r="AA40" s="684"/>
      <c r="AB40" s="684"/>
      <c r="AC40" s="684"/>
      <c r="AD40" s="685" t="s">
        <v>128</v>
      </c>
      <c r="AE40" s="685"/>
      <c r="AF40" s="685"/>
      <c r="AG40" s="685"/>
      <c r="AH40" s="685"/>
      <c r="AI40" s="685"/>
      <c r="AJ40" s="685"/>
      <c r="AK40" s="685"/>
      <c r="AL40" s="661" t="s">
        <v>128</v>
      </c>
      <c r="AM40" s="662"/>
      <c r="AN40" s="662"/>
      <c r="AO40" s="686"/>
      <c r="AQ40" s="690" t="s">
        <v>344</v>
      </c>
      <c r="AR40" s="691"/>
      <c r="AS40" s="691"/>
      <c r="AT40" s="691"/>
      <c r="AU40" s="691"/>
      <c r="AV40" s="691"/>
      <c r="AW40" s="691"/>
      <c r="AX40" s="691"/>
      <c r="AY40" s="692"/>
      <c r="AZ40" s="658" t="s">
        <v>128</v>
      </c>
      <c r="BA40" s="659"/>
      <c r="BB40" s="659"/>
      <c r="BC40" s="659"/>
      <c r="BD40" s="668"/>
      <c r="BE40" s="668"/>
      <c r="BF40" s="693"/>
      <c r="BG40" s="695" t="s">
        <v>345</v>
      </c>
      <c r="BH40" s="696"/>
      <c r="BI40" s="696"/>
      <c r="BJ40" s="696"/>
      <c r="BK40" s="696"/>
      <c r="BL40" s="359"/>
      <c r="BM40" s="656" t="s">
        <v>346</v>
      </c>
      <c r="BN40" s="656"/>
      <c r="BO40" s="656"/>
      <c r="BP40" s="656"/>
      <c r="BQ40" s="656"/>
      <c r="BR40" s="656"/>
      <c r="BS40" s="656"/>
      <c r="BT40" s="656"/>
      <c r="BU40" s="657"/>
      <c r="BV40" s="658">
        <v>90</v>
      </c>
      <c r="BW40" s="659"/>
      <c r="BX40" s="659"/>
      <c r="BY40" s="659"/>
      <c r="BZ40" s="659"/>
      <c r="CA40" s="659"/>
      <c r="CB40" s="694"/>
      <c r="CD40" s="655" t="s">
        <v>347</v>
      </c>
      <c r="CE40" s="656"/>
      <c r="CF40" s="656"/>
      <c r="CG40" s="656"/>
      <c r="CH40" s="656"/>
      <c r="CI40" s="656"/>
      <c r="CJ40" s="656"/>
      <c r="CK40" s="656"/>
      <c r="CL40" s="656"/>
      <c r="CM40" s="656"/>
      <c r="CN40" s="656"/>
      <c r="CO40" s="656"/>
      <c r="CP40" s="656"/>
      <c r="CQ40" s="657"/>
      <c r="CR40" s="658">
        <v>121010</v>
      </c>
      <c r="CS40" s="659"/>
      <c r="CT40" s="659"/>
      <c r="CU40" s="659"/>
      <c r="CV40" s="659"/>
      <c r="CW40" s="659"/>
      <c r="CX40" s="659"/>
      <c r="CY40" s="660"/>
      <c r="CZ40" s="661">
        <v>2.5</v>
      </c>
      <c r="DA40" s="670"/>
      <c r="DB40" s="670"/>
      <c r="DC40" s="671"/>
      <c r="DD40" s="664">
        <v>121010</v>
      </c>
      <c r="DE40" s="659"/>
      <c r="DF40" s="659"/>
      <c r="DG40" s="659"/>
      <c r="DH40" s="659"/>
      <c r="DI40" s="659"/>
      <c r="DJ40" s="659"/>
      <c r="DK40" s="660"/>
      <c r="DL40" s="664">
        <v>115010</v>
      </c>
      <c r="DM40" s="659"/>
      <c r="DN40" s="659"/>
      <c r="DO40" s="659"/>
      <c r="DP40" s="659"/>
      <c r="DQ40" s="659"/>
      <c r="DR40" s="659"/>
      <c r="DS40" s="659"/>
      <c r="DT40" s="659"/>
      <c r="DU40" s="659"/>
      <c r="DV40" s="660"/>
      <c r="DW40" s="661">
        <v>4.0999999999999996</v>
      </c>
      <c r="DX40" s="670"/>
      <c r="DY40" s="670"/>
      <c r="DZ40" s="670"/>
      <c r="EA40" s="670"/>
      <c r="EB40" s="670"/>
      <c r="EC40" s="689"/>
    </row>
    <row r="41" spans="2:133" ht="11.25" customHeight="1" x14ac:dyDescent="0.15">
      <c r="B41" s="655" t="s">
        <v>348</v>
      </c>
      <c r="C41" s="656"/>
      <c r="D41" s="656"/>
      <c r="E41" s="656"/>
      <c r="F41" s="656"/>
      <c r="G41" s="656"/>
      <c r="H41" s="656"/>
      <c r="I41" s="656"/>
      <c r="J41" s="656"/>
      <c r="K41" s="656"/>
      <c r="L41" s="656"/>
      <c r="M41" s="656"/>
      <c r="N41" s="656"/>
      <c r="O41" s="656"/>
      <c r="P41" s="656"/>
      <c r="Q41" s="657"/>
      <c r="R41" s="658" t="s">
        <v>128</v>
      </c>
      <c r="S41" s="659"/>
      <c r="T41" s="659"/>
      <c r="U41" s="659"/>
      <c r="V41" s="659"/>
      <c r="W41" s="659"/>
      <c r="X41" s="659"/>
      <c r="Y41" s="660"/>
      <c r="Z41" s="684" t="s">
        <v>128</v>
      </c>
      <c r="AA41" s="684"/>
      <c r="AB41" s="684"/>
      <c r="AC41" s="684"/>
      <c r="AD41" s="685" t="s">
        <v>128</v>
      </c>
      <c r="AE41" s="685"/>
      <c r="AF41" s="685"/>
      <c r="AG41" s="685"/>
      <c r="AH41" s="685"/>
      <c r="AI41" s="685"/>
      <c r="AJ41" s="685"/>
      <c r="AK41" s="685"/>
      <c r="AL41" s="661" t="s">
        <v>128</v>
      </c>
      <c r="AM41" s="662"/>
      <c r="AN41" s="662"/>
      <c r="AO41" s="686"/>
      <c r="AQ41" s="690" t="s">
        <v>349</v>
      </c>
      <c r="AR41" s="691"/>
      <c r="AS41" s="691"/>
      <c r="AT41" s="691"/>
      <c r="AU41" s="691"/>
      <c r="AV41" s="691"/>
      <c r="AW41" s="691"/>
      <c r="AX41" s="691"/>
      <c r="AY41" s="692"/>
      <c r="AZ41" s="658">
        <v>32676</v>
      </c>
      <c r="BA41" s="659"/>
      <c r="BB41" s="659"/>
      <c r="BC41" s="659"/>
      <c r="BD41" s="668"/>
      <c r="BE41" s="668"/>
      <c r="BF41" s="693"/>
      <c r="BG41" s="695"/>
      <c r="BH41" s="696"/>
      <c r="BI41" s="696"/>
      <c r="BJ41" s="696"/>
      <c r="BK41" s="696"/>
      <c r="BL41" s="359"/>
      <c r="BM41" s="656" t="s">
        <v>350</v>
      </c>
      <c r="BN41" s="656"/>
      <c r="BO41" s="656"/>
      <c r="BP41" s="656"/>
      <c r="BQ41" s="656"/>
      <c r="BR41" s="656"/>
      <c r="BS41" s="656"/>
      <c r="BT41" s="656"/>
      <c r="BU41" s="657"/>
      <c r="BV41" s="658" t="s">
        <v>128</v>
      </c>
      <c r="BW41" s="659"/>
      <c r="BX41" s="659"/>
      <c r="BY41" s="659"/>
      <c r="BZ41" s="659"/>
      <c r="CA41" s="659"/>
      <c r="CB41" s="694"/>
      <c r="CD41" s="655" t="s">
        <v>351</v>
      </c>
      <c r="CE41" s="656"/>
      <c r="CF41" s="656"/>
      <c r="CG41" s="656"/>
      <c r="CH41" s="656"/>
      <c r="CI41" s="656"/>
      <c r="CJ41" s="656"/>
      <c r="CK41" s="656"/>
      <c r="CL41" s="656"/>
      <c r="CM41" s="656"/>
      <c r="CN41" s="656"/>
      <c r="CO41" s="656"/>
      <c r="CP41" s="656"/>
      <c r="CQ41" s="657"/>
      <c r="CR41" s="658" t="s">
        <v>128</v>
      </c>
      <c r="CS41" s="668"/>
      <c r="CT41" s="668"/>
      <c r="CU41" s="668"/>
      <c r="CV41" s="668"/>
      <c r="CW41" s="668"/>
      <c r="CX41" s="668"/>
      <c r="CY41" s="669"/>
      <c r="CZ41" s="661" t="s">
        <v>128</v>
      </c>
      <c r="DA41" s="670"/>
      <c r="DB41" s="670"/>
      <c r="DC41" s="671"/>
      <c r="DD41" s="664" t="s">
        <v>128</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352</v>
      </c>
      <c r="C42" s="656"/>
      <c r="D42" s="656"/>
      <c r="E42" s="656"/>
      <c r="F42" s="656"/>
      <c r="G42" s="656"/>
      <c r="H42" s="656"/>
      <c r="I42" s="656"/>
      <c r="J42" s="656"/>
      <c r="K42" s="656"/>
      <c r="L42" s="656"/>
      <c r="M42" s="656"/>
      <c r="N42" s="656"/>
      <c r="O42" s="656"/>
      <c r="P42" s="656"/>
      <c r="Q42" s="657"/>
      <c r="R42" s="658" t="s">
        <v>128</v>
      </c>
      <c r="S42" s="659"/>
      <c r="T42" s="659"/>
      <c r="U42" s="659"/>
      <c r="V42" s="659"/>
      <c r="W42" s="659"/>
      <c r="X42" s="659"/>
      <c r="Y42" s="660"/>
      <c r="Z42" s="684" t="s">
        <v>128</v>
      </c>
      <c r="AA42" s="684"/>
      <c r="AB42" s="684"/>
      <c r="AC42" s="684"/>
      <c r="AD42" s="685" t="s">
        <v>128</v>
      </c>
      <c r="AE42" s="685"/>
      <c r="AF42" s="685"/>
      <c r="AG42" s="685"/>
      <c r="AH42" s="685"/>
      <c r="AI42" s="685"/>
      <c r="AJ42" s="685"/>
      <c r="AK42" s="685"/>
      <c r="AL42" s="661" t="s">
        <v>128</v>
      </c>
      <c r="AM42" s="662"/>
      <c r="AN42" s="662"/>
      <c r="AO42" s="686"/>
      <c r="AQ42" s="699" t="s">
        <v>353</v>
      </c>
      <c r="AR42" s="700"/>
      <c r="AS42" s="700"/>
      <c r="AT42" s="700"/>
      <c r="AU42" s="700"/>
      <c r="AV42" s="700"/>
      <c r="AW42" s="700"/>
      <c r="AX42" s="700"/>
      <c r="AY42" s="701"/>
      <c r="AZ42" s="638">
        <v>221142</v>
      </c>
      <c r="BA42" s="672"/>
      <c r="BB42" s="672"/>
      <c r="BC42" s="672"/>
      <c r="BD42" s="639"/>
      <c r="BE42" s="639"/>
      <c r="BF42" s="687"/>
      <c r="BG42" s="697"/>
      <c r="BH42" s="698"/>
      <c r="BI42" s="698"/>
      <c r="BJ42" s="698"/>
      <c r="BK42" s="698"/>
      <c r="BL42" s="357"/>
      <c r="BM42" s="636" t="s">
        <v>354</v>
      </c>
      <c r="BN42" s="636"/>
      <c r="BO42" s="636"/>
      <c r="BP42" s="636"/>
      <c r="BQ42" s="636"/>
      <c r="BR42" s="636"/>
      <c r="BS42" s="636"/>
      <c r="BT42" s="636"/>
      <c r="BU42" s="637"/>
      <c r="BV42" s="638">
        <v>284</v>
      </c>
      <c r="BW42" s="672"/>
      <c r="BX42" s="672"/>
      <c r="BY42" s="672"/>
      <c r="BZ42" s="672"/>
      <c r="CA42" s="672"/>
      <c r="CB42" s="688"/>
      <c r="CD42" s="655" t="s">
        <v>355</v>
      </c>
      <c r="CE42" s="656"/>
      <c r="CF42" s="656"/>
      <c r="CG42" s="656"/>
      <c r="CH42" s="656"/>
      <c r="CI42" s="656"/>
      <c r="CJ42" s="656"/>
      <c r="CK42" s="656"/>
      <c r="CL42" s="656"/>
      <c r="CM42" s="656"/>
      <c r="CN42" s="656"/>
      <c r="CO42" s="656"/>
      <c r="CP42" s="656"/>
      <c r="CQ42" s="657"/>
      <c r="CR42" s="658">
        <v>1163677</v>
      </c>
      <c r="CS42" s="668"/>
      <c r="CT42" s="668"/>
      <c r="CU42" s="668"/>
      <c r="CV42" s="668"/>
      <c r="CW42" s="668"/>
      <c r="CX42" s="668"/>
      <c r="CY42" s="669"/>
      <c r="CZ42" s="661">
        <v>24.1</v>
      </c>
      <c r="DA42" s="670"/>
      <c r="DB42" s="670"/>
      <c r="DC42" s="671"/>
      <c r="DD42" s="664">
        <v>218553</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356</v>
      </c>
      <c r="C43" s="656"/>
      <c r="D43" s="656"/>
      <c r="E43" s="656"/>
      <c r="F43" s="656"/>
      <c r="G43" s="656"/>
      <c r="H43" s="656"/>
      <c r="I43" s="656"/>
      <c r="J43" s="656"/>
      <c r="K43" s="656"/>
      <c r="L43" s="656"/>
      <c r="M43" s="656"/>
      <c r="N43" s="656"/>
      <c r="O43" s="656"/>
      <c r="P43" s="656"/>
      <c r="Q43" s="657"/>
      <c r="R43" s="658">
        <v>70000</v>
      </c>
      <c r="S43" s="659"/>
      <c r="T43" s="659"/>
      <c r="U43" s="659"/>
      <c r="V43" s="659"/>
      <c r="W43" s="659"/>
      <c r="X43" s="659"/>
      <c r="Y43" s="660"/>
      <c r="Z43" s="684">
        <v>1.3</v>
      </c>
      <c r="AA43" s="684"/>
      <c r="AB43" s="684"/>
      <c r="AC43" s="684"/>
      <c r="AD43" s="685" t="s">
        <v>128</v>
      </c>
      <c r="AE43" s="685"/>
      <c r="AF43" s="685"/>
      <c r="AG43" s="685"/>
      <c r="AH43" s="685"/>
      <c r="AI43" s="685"/>
      <c r="AJ43" s="685"/>
      <c r="AK43" s="685"/>
      <c r="AL43" s="661" t="s">
        <v>128</v>
      </c>
      <c r="AM43" s="662"/>
      <c r="AN43" s="662"/>
      <c r="AO43" s="686"/>
      <c r="CD43" s="655" t="s">
        <v>357</v>
      </c>
      <c r="CE43" s="656"/>
      <c r="CF43" s="656"/>
      <c r="CG43" s="656"/>
      <c r="CH43" s="656"/>
      <c r="CI43" s="656"/>
      <c r="CJ43" s="656"/>
      <c r="CK43" s="656"/>
      <c r="CL43" s="656"/>
      <c r="CM43" s="656"/>
      <c r="CN43" s="656"/>
      <c r="CO43" s="656"/>
      <c r="CP43" s="656"/>
      <c r="CQ43" s="657"/>
      <c r="CR43" s="658">
        <v>9047</v>
      </c>
      <c r="CS43" s="668"/>
      <c r="CT43" s="668"/>
      <c r="CU43" s="668"/>
      <c r="CV43" s="668"/>
      <c r="CW43" s="668"/>
      <c r="CX43" s="668"/>
      <c r="CY43" s="669"/>
      <c r="CZ43" s="661">
        <v>0.2</v>
      </c>
      <c r="DA43" s="670"/>
      <c r="DB43" s="670"/>
      <c r="DC43" s="671"/>
      <c r="DD43" s="664">
        <v>6060</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358</v>
      </c>
      <c r="C44" s="636"/>
      <c r="D44" s="636"/>
      <c r="E44" s="636"/>
      <c r="F44" s="636"/>
      <c r="G44" s="636"/>
      <c r="H44" s="636"/>
      <c r="I44" s="636"/>
      <c r="J44" s="636"/>
      <c r="K44" s="636"/>
      <c r="L44" s="636"/>
      <c r="M44" s="636"/>
      <c r="N44" s="636"/>
      <c r="O44" s="636"/>
      <c r="P44" s="636"/>
      <c r="Q44" s="637"/>
      <c r="R44" s="638">
        <v>5265777</v>
      </c>
      <c r="S44" s="672"/>
      <c r="T44" s="672"/>
      <c r="U44" s="672"/>
      <c r="V44" s="672"/>
      <c r="W44" s="672"/>
      <c r="X44" s="672"/>
      <c r="Y44" s="673"/>
      <c r="Z44" s="674">
        <v>100</v>
      </c>
      <c r="AA44" s="674"/>
      <c r="AB44" s="674"/>
      <c r="AC44" s="674"/>
      <c r="AD44" s="675">
        <v>2709485</v>
      </c>
      <c r="AE44" s="675"/>
      <c r="AF44" s="675"/>
      <c r="AG44" s="675"/>
      <c r="AH44" s="675"/>
      <c r="AI44" s="675"/>
      <c r="AJ44" s="675"/>
      <c r="AK44" s="675"/>
      <c r="AL44" s="641">
        <v>100</v>
      </c>
      <c r="AM44" s="676"/>
      <c r="AN44" s="676"/>
      <c r="AO44" s="677"/>
      <c r="CD44" s="678" t="s">
        <v>305</v>
      </c>
      <c r="CE44" s="679"/>
      <c r="CF44" s="655" t="s">
        <v>359</v>
      </c>
      <c r="CG44" s="656"/>
      <c r="CH44" s="656"/>
      <c r="CI44" s="656"/>
      <c r="CJ44" s="656"/>
      <c r="CK44" s="656"/>
      <c r="CL44" s="656"/>
      <c r="CM44" s="656"/>
      <c r="CN44" s="656"/>
      <c r="CO44" s="656"/>
      <c r="CP44" s="656"/>
      <c r="CQ44" s="657"/>
      <c r="CR44" s="658">
        <v>1002234</v>
      </c>
      <c r="CS44" s="659"/>
      <c r="CT44" s="659"/>
      <c r="CU44" s="659"/>
      <c r="CV44" s="659"/>
      <c r="CW44" s="659"/>
      <c r="CX44" s="659"/>
      <c r="CY44" s="660"/>
      <c r="CZ44" s="661">
        <v>20.8</v>
      </c>
      <c r="DA44" s="662"/>
      <c r="DB44" s="662"/>
      <c r="DC44" s="663"/>
      <c r="DD44" s="664">
        <v>215329</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360</v>
      </c>
      <c r="CG45" s="656"/>
      <c r="CH45" s="656"/>
      <c r="CI45" s="656"/>
      <c r="CJ45" s="656"/>
      <c r="CK45" s="656"/>
      <c r="CL45" s="656"/>
      <c r="CM45" s="656"/>
      <c r="CN45" s="656"/>
      <c r="CO45" s="656"/>
      <c r="CP45" s="656"/>
      <c r="CQ45" s="657"/>
      <c r="CR45" s="658">
        <v>69585</v>
      </c>
      <c r="CS45" s="668"/>
      <c r="CT45" s="668"/>
      <c r="CU45" s="668"/>
      <c r="CV45" s="668"/>
      <c r="CW45" s="668"/>
      <c r="CX45" s="668"/>
      <c r="CY45" s="669"/>
      <c r="CZ45" s="661">
        <v>1.4</v>
      </c>
      <c r="DA45" s="670"/>
      <c r="DB45" s="670"/>
      <c r="DC45" s="671"/>
      <c r="DD45" s="664">
        <v>23517</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361</v>
      </c>
      <c r="CD46" s="680"/>
      <c r="CE46" s="681"/>
      <c r="CF46" s="655" t="s">
        <v>362</v>
      </c>
      <c r="CG46" s="656"/>
      <c r="CH46" s="656"/>
      <c r="CI46" s="656"/>
      <c r="CJ46" s="656"/>
      <c r="CK46" s="656"/>
      <c r="CL46" s="656"/>
      <c r="CM46" s="656"/>
      <c r="CN46" s="656"/>
      <c r="CO46" s="656"/>
      <c r="CP46" s="656"/>
      <c r="CQ46" s="657"/>
      <c r="CR46" s="658">
        <v>924943</v>
      </c>
      <c r="CS46" s="659"/>
      <c r="CT46" s="659"/>
      <c r="CU46" s="659"/>
      <c r="CV46" s="659"/>
      <c r="CW46" s="659"/>
      <c r="CX46" s="659"/>
      <c r="CY46" s="660"/>
      <c r="CZ46" s="661">
        <v>19.2</v>
      </c>
      <c r="DA46" s="662"/>
      <c r="DB46" s="662"/>
      <c r="DC46" s="663"/>
      <c r="DD46" s="664">
        <v>188706</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363</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364</v>
      </c>
      <c r="CG47" s="656"/>
      <c r="CH47" s="656"/>
      <c r="CI47" s="656"/>
      <c r="CJ47" s="656"/>
      <c r="CK47" s="656"/>
      <c r="CL47" s="656"/>
      <c r="CM47" s="656"/>
      <c r="CN47" s="656"/>
      <c r="CO47" s="656"/>
      <c r="CP47" s="656"/>
      <c r="CQ47" s="657"/>
      <c r="CR47" s="658">
        <v>161443</v>
      </c>
      <c r="CS47" s="668"/>
      <c r="CT47" s="668"/>
      <c r="CU47" s="668"/>
      <c r="CV47" s="668"/>
      <c r="CW47" s="668"/>
      <c r="CX47" s="668"/>
      <c r="CY47" s="669"/>
      <c r="CZ47" s="661">
        <v>3.3</v>
      </c>
      <c r="DA47" s="670"/>
      <c r="DB47" s="670"/>
      <c r="DC47" s="671"/>
      <c r="DD47" s="664">
        <v>3224</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365</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366</v>
      </c>
      <c r="CG48" s="656"/>
      <c r="CH48" s="656"/>
      <c r="CI48" s="656"/>
      <c r="CJ48" s="656"/>
      <c r="CK48" s="656"/>
      <c r="CL48" s="656"/>
      <c r="CM48" s="656"/>
      <c r="CN48" s="656"/>
      <c r="CO48" s="656"/>
      <c r="CP48" s="656"/>
      <c r="CQ48" s="657"/>
      <c r="CR48" s="658" t="s">
        <v>128</v>
      </c>
      <c r="CS48" s="659"/>
      <c r="CT48" s="659"/>
      <c r="CU48" s="659"/>
      <c r="CV48" s="659"/>
      <c r="CW48" s="659"/>
      <c r="CX48" s="659"/>
      <c r="CY48" s="660"/>
      <c r="CZ48" s="661" t="s">
        <v>128</v>
      </c>
      <c r="DA48" s="662"/>
      <c r="DB48" s="662"/>
      <c r="DC48" s="663"/>
      <c r="DD48" s="664" t="s">
        <v>128</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367</v>
      </c>
      <c r="CE49" s="636"/>
      <c r="CF49" s="636"/>
      <c r="CG49" s="636"/>
      <c r="CH49" s="636"/>
      <c r="CI49" s="636"/>
      <c r="CJ49" s="636"/>
      <c r="CK49" s="636"/>
      <c r="CL49" s="636"/>
      <c r="CM49" s="636"/>
      <c r="CN49" s="636"/>
      <c r="CO49" s="636"/>
      <c r="CP49" s="636"/>
      <c r="CQ49" s="637"/>
      <c r="CR49" s="638">
        <v>4826463</v>
      </c>
      <c r="CS49" s="639"/>
      <c r="CT49" s="639"/>
      <c r="CU49" s="639"/>
      <c r="CV49" s="639"/>
      <c r="CW49" s="639"/>
      <c r="CX49" s="639"/>
      <c r="CY49" s="640"/>
      <c r="CZ49" s="641">
        <v>100</v>
      </c>
      <c r="DA49" s="642"/>
      <c r="DB49" s="642"/>
      <c r="DC49" s="643"/>
      <c r="DD49" s="644">
        <v>3002991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rOrqnP7hwcg2aPc/hLzBlFaFDfGWfV3lQ+RTuBajJAOfenMUNrXHWDek3/s577Fyld8ZuxfA7JFuHm0g4Bqs3w==" saltValue="e8GNtVKOeNHCrSdRn5gOq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K81" sqref="AK81:AO81"/>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368</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369</v>
      </c>
      <c r="DK2" s="755"/>
      <c r="DL2" s="755"/>
      <c r="DM2" s="755"/>
      <c r="DN2" s="755"/>
      <c r="DO2" s="756"/>
      <c r="DP2" s="219"/>
      <c r="DQ2" s="754" t="s">
        <v>370</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371</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373</v>
      </c>
      <c r="B5" s="760"/>
      <c r="C5" s="760"/>
      <c r="D5" s="760"/>
      <c r="E5" s="760"/>
      <c r="F5" s="760"/>
      <c r="G5" s="760"/>
      <c r="H5" s="760"/>
      <c r="I5" s="760"/>
      <c r="J5" s="760"/>
      <c r="K5" s="760"/>
      <c r="L5" s="760"/>
      <c r="M5" s="760"/>
      <c r="N5" s="760"/>
      <c r="O5" s="760"/>
      <c r="P5" s="761"/>
      <c r="Q5" s="765" t="s">
        <v>374</v>
      </c>
      <c r="R5" s="766"/>
      <c r="S5" s="766"/>
      <c r="T5" s="766"/>
      <c r="U5" s="767"/>
      <c r="V5" s="765" t="s">
        <v>375</v>
      </c>
      <c r="W5" s="766"/>
      <c r="X5" s="766"/>
      <c r="Y5" s="766"/>
      <c r="Z5" s="767"/>
      <c r="AA5" s="765" t="s">
        <v>376</v>
      </c>
      <c r="AB5" s="766"/>
      <c r="AC5" s="766"/>
      <c r="AD5" s="766"/>
      <c r="AE5" s="766"/>
      <c r="AF5" s="771" t="s">
        <v>377</v>
      </c>
      <c r="AG5" s="766"/>
      <c r="AH5" s="766"/>
      <c r="AI5" s="766"/>
      <c r="AJ5" s="772"/>
      <c r="AK5" s="766" t="s">
        <v>378</v>
      </c>
      <c r="AL5" s="766"/>
      <c r="AM5" s="766"/>
      <c r="AN5" s="766"/>
      <c r="AO5" s="767"/>
      <c r="AP5" s="765" t="s">
        <v>379</v>
      </c>
      <c r="AQ5" s="766"/>
      <c r="AR5" s="766"/>
      <c r="AS5" s="766"/>
      <c r="AT5" s="767"/>
      <c r="AU5" s="765" t="s">
        <v>380</v>
      </c>
      <c r="AV5" s="766"/>
      <c r="AW5" s="766"/>
      <c r="AX5" s="766"/>
      <c r="AY5" s="772"/>
      <c r="AZ5" s="223"/>
      <c r="BA5" s="223"/>
      <c r="BB5" s="223"/>
      <c r="BC5" s="223"/>
      <c r="BD5" s="223"/>
      <c r="BE5" s="224"/>
      <c r="BF5" s="224"/>
      <c r="BG5" s="224"/>
      <c r="BH5" s="224"/>
      <c r="BI5" s="224"/>
      <c r="BJ5" s="224"/>
      <c r="BK5" s="224"/>
      <c r="BL5" s="224"/>
      <c r="BM5" s="224"/>
      <c r="BN5" s="224"/>
      <c r="BO5" s="224"/>
      <c r="BP5" s="224"/>
      <c r="BQ5" s="759" t="s">
        <v>381</v>
      </c>
      <c r="BR5" s="760"/>
      <c r="BS5" s="760"/>
      <c r="BT5" s="760"/>
      <c r="BU5" s="760"/>
      <c r="BV5" s="760"/>
      <c r="BW5" s="760"/>
      <c r="BX5" s="760"/>
      <c r="BY5" s="760"/>
      <c r="BZ5" s="760"/>
      <c r="CA5" s="760"/>
      <c r="CB5" s="760"/>
      <c r="CC5" s="760"/>
      <c r="CD5" s="760"/>
      <c r="CE5" s="760"/>
      <c r="CF5" s="760"/>
      <c r="CG5" s="761"/>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95" t="s">
        <v>387</v>
      </c>
      <c r="DH5" s="796"/>
      <c r="DI5" s="796"/>
      <c r="DJ5" s="796"/>
      <c r="DK5" s="797"/>
      <c r="DL5" s="795" t="s">
        <v>388</v>
      </c>
      <c r="DM5" s="796"/>
      <c r="DN5" s="796"/>
      <c r="DO5" s="796"/>
      <c r="DP5" s="797"/>
      <c r="DQ5" s="765" t="s">
        <v>389</v>
      </c>
      <c r="DR5" s="766"/>
      <c r="DS5" s="766"/>
      <c r="DT5" s="766"/>
      <c r="DU5" s="767"/>
      <c r="DV5" s="765" t="s">
        <v>380</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390</v>
      </c>
      <c r="C7" s="782"/>
      <c r="D7" s="782"/>
      <c r="E7" s="782"/>
      <c r="F7" s="782"/>
      <c r="G7" s="782"/>
      <c r="H7" s="782"/>
      <c r="I7" s="782"/>
      <c r="J7" s="782"/>
      <c r="K7" s="782"/>
      <c r="L7" s="782"/>
      <c r="M7" s="782"/>
      <c r="N7" s="782"/>
      <c r="O7" s="782"/>
      <c r="P7" s="783"/>
      <c r="Q7" s="784">
        <v>5266</v>
      </c>
      <c r="R7" s="785"/>
      <c r="S7" s="785"/>
      <c r="T7" s="785"/>
      <c r="U7" s="785"/>
      <c r="V7" s="785">
        <v>4826</v>
      </c>
      <c r="W7" s="785"/>
      <c r="X7" s="785"/>
      <c r="Y7" s="785"/>
      <c r="Z7" s="785"/>
      <c r="AA7" s="785">
        <v>440</v>
      </c>
      <c r="AB7" s="785"/>
      <c r="AC7" s="785"/>
      <c r="AD7" s="785"/>
      <c r="AE7" s="786"/>
      <c r="AF7" s="787">
        <v>229</v>
      </c>
      <c r="AG7" s="788"/>
      <c r="AH7" s="788"/>
      <c r="AI7" s="788"/>
      <c r="AJ7" s="789"/>
      <c r="AK7" s="790">
        <v>1</v>
      </c>
      <c r="AL7" s="791"/>
      <c r="AM7" s="791"/>
      <c r="AN7" s="791"/>
      <c r="AO7" s="791"/>
      <c r="AP7" s="791">
        <v>2237</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v>5266</v>
      </c>
      <c r="R23" s="825"/>
      <c r="S23" s="825"/>
      <c r="T23" s="825"/>
      <c r="U23" s="825"/>
      <c r="V23" s="825">
        <v>4826</v>
      </c>
      <c r="W23" s="825"/>
      <c r="X23" s="825"/>
      <c r="Y23" s="825"/>
      <c r="Z23" s="825"/>
      <c r="AA23" s="825">
        <v>440</v>
      </c>
      <c r="AB23" s="825"/>
      <c r="AC23" s="825"/>
      <c r="AD23" s="825"/>
      <c r="AE23" s="826"/>
      <c r="AF23" s="827">
        <v>229</v>
      </c>
      <c r="AG23" s="825"/>
      <c r="AH23" s="825"/>
      <c r="AI23" s="825"/>
      <c r="AJ23" s="828"/>
      <c r="AK23" s="829"/>
      <c r="AL23" s="830"/>
      <c r="AM23" s="830"/>
      <c r="AN23" s="830"/>
      <c r="AO23" s="830"/>
      <c r="AP23" s="825">
        <v>2237</v>
      </c>
      <c r="AQ23" s="825"/>
      <c r="AR23" s="825"/>
      <c r="AS23" s="825"/>
      <c r="AT23" s="825"/>
      <c r="AU23" s="841"/>
      <c r="AV23" s="841"/>
      <c r="AW23" s="841"/>
      <c r="AX23" s="841"/>
      <c r="AY23" s="842"/>
      <c r="AZ23" s="843" t="s">
        <v>183</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373</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404</v>
      </c>
      <c r="C28" s="782"/>
      <c r="D28" s="782"/>
      <c r="E28" s="782"/>
      <c r="F28" s="782"/>
      <c r="G28" s="782"/>
      <c r="H28" s="782"/>
      <c r="I28" s="782"/>
      <c r="J28" s="782"/>
      <c r="K28" s="782"/>
      <c r="L28" s="782"/>
      <c r="M28" s="782"/>
      <c r="N28" s="782"/>
      <c r="O28" s="782"/>
      <c r="P28" s="783"/>
      <c r="Q28" s="854">
        <v>511</v>
      </c>
      <c r="R28" s="855"/>
      <c r="S28" s="855"/>
      <c r="T28" s="855"/>
      <c r="U28" s="855"/>
      <c r="V28" s="855">
        <v>498</v>
      </c>
      <c r="W28" s="855"/>
      <c r="X28" s="855"/>
      <c r="Y28" s="855"/>
      <c r="Z28" s="855"/>
      <c r="AA28" s="855">
        <v>13</v>
      </c>
      <c r="AB28" s="855"/>
      <c r="AC28" s="855"/>
      <c r="AD28" s="855"/>
      <c r="AE28" s="856"/>
      <c r="AF28" s="857">
        <v>13</v>
      </c>
      <c r="AG28" s="855"/>
      <c r="AH28" s="855"/>
      <c r="AI28" s="855"/>
      <c r="AJ28" s="858"/>
      <c r="AK28" s="859">
        <v>33</v>
      </c>
      <c r="AL28" s="860"/>
      <c r="AM28" s="860"/>
      <c r="AN28" s="860"/>
      <c r="AO28" s="860"/>
      <c r="AP28" s="860" t="s">
        <v>587</v>
      </c>
      <c r="AQ28" s="860"/>
      <c r="AR28" s="860"/>
      <c r="AS28" s="860"/>
      <c r="AT28" s="860"/>
      <c r="AU28" s="860" t="s">
        <v>587</v>
      </c>
      <c r="AV28" s="860"/>
      <c r="AW28" s="860"/>
      <c r="AX28" s="860"/>
      <c r="AY28" s="860"/>
      <c r="AZ28" s="861" t="s">
        <v>587</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405</v>
      </c>
      <c r="C29" s="813"/>
      <c r="D29" s="813"/>
      <c r="E29" s="813"/>
      <c r="F29" s="813"/>
      <c r="G29" s="813"/>
      <c r="H29" s="813"/>
      <c r="I29" s="813"/>
      <c r="J29" s="813"/>
      <c r="K29" s="813"/>
      <c r="L29" s="813"/>
      <c r="M29" s="813"/>
      <c r="N29" s="813"/>
      <c r="O29" s="813"/>
      <c r="P29" s="814"/>
      <c r="Q29" s="815">
        <v>86</v>
      </c>
      <c r="R29" s="816"/>
      <c r="S29" s="816"/>
      <c r="T29" s="816"/>
      <c r="U29" s="816"/>
      <c r="V29" s="816">
        <v>86</v>
      </c>
      <c r="W29" s="816"/>
      <c r="X29" s="816"/>
      <c r="Y29" s="816"/>
      <c r="Z29" s="816"/>
      <c r="AA29" s="816">
        <v>0</v>
      </c>
      <c r="AB29" s="816"/>
      <c r="AC29" s="816"/>
      <c r="AD29" s="816"/>
      <c r="AE29" s="817"/>
      <c r="AF29" s="818">
        <v>0</v>
      </c>
      <c r="AG29" s="819"/>
      <c r="AH29" s="819"/>
      <c r="AI29" s="819"/>
      <c r="AJ29" s="820"/>
      <c r="AK29" s="865">
        <v>24</v>
      </c>
      <c r="AL29" s="862"/>
      <c r="AM29" s="862"/>
      <c r="AN29" s="862"/>
      <c r="AO29" s="862"/>
      <c r="AP29" s="866" t="s">
        <v>506</v>
      </c>
      <c r="AQ29" s="867"/>
      <c r="AR29" s="867"/>
      <c r="AS29" s="867"/>
      <c r="AT29" s="865"/>
      <c r="AU29" s="866" t="s">
        <v>506</v>
      </c>
      <c r="AV29" s="867"/>
      <c r="AW29" s="867"/>
      <c r="AX29" s="867"/>
      <c r="AY29" s="865"/>
      <c r="AZ29" s="868" t="s">
        <v>506</v>
      </c>
      <c r="BA29" s="869"/>
      <c r="BB29" s="869"/>
      <c r="BC29" s="869"/>
      <c r="BD29" s="870"/>
      <c r="BE29" s="863"/>
      <c r="BF29" s="863"/>
      <c r="BG29" s="863"/>
      <c r="BH29" s="863"/>
      <c r="BI29" s="864"/>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406</v>
      </c>
      <c r="C30" s="813"/>
      <c r="D30" s="813"/>
      <c r="E30" s="813"/>
      <c r="F30" s="813"/>
      <c r="G30" s="813"/>
      <c r="H30" s="813"/>
      <c r="I30" s="813"/>
      <c r="J30" s="813"/>
      <c r="K30" s="813"/>
      <c r="L30" s="813"/>
      <c r="M30" s="813"/>
      <c r="N30" s="813"/>
      <c r="O30" s="813"/>
      <c r="P30" s="814"/>
      <c r="Q30" s="815">
        <v>818</v>
      </c>
      <c r="R30" s="816"/>
      <c r="S30" s="816"/>
      <c r="T30" s="816"/>
      <c r="U30" s="816"/>
      <c r="V30" s="816">
        <v>803</v>
      </c>
      <c r="W30" s="816"/>
      <c r="X30" s="816"/>
      <c r="Y30" s="816"/>
      <c r="Z30" s="816"/>
      <c r="AA30" s="816">
        <v>15</v>
      </c>
      <c r="AB30" s="816"/>
      <c r="AC30" s="816"/>
      <c r="AD30" s="816"/>
      <c r="AE30" s="817"/>
      <c r="AF30" s="818">
        <v>15</v>
      </c>
      <c r="AG30" s="819"/>
      <c r="AH30" s="819"/>
      <c r="AI30" s="819"/>
      <c r="AJ30" s="820"/>
      <c r="AK30" s="865">
        <v>124</v>
      </c>
      <c r="AL30" s="862"/>
      <c r="AM30" s="862"/>
      <c r="AN30" s="862"/>
      <c r="AO30" s="862"/>
      <c r="AP30" s="862" t="s">
        <v>587</v>
      </c>
      <c r="AQ30" s="862"/>
      <c r="AR30" s="862"/>
      <c r="AS30" s="862"/>
      <c r="AT30" s="862"/>
      <c r="AU30" s="862" t="s">
        <v>587</v>
      </c>
      <c r="AV30" s="862"/>
      <c r="AW30" s="862"/>
      <c r="AX30" s="862"/>
      <c r="AY30" s="862"/>
      <c r="AZ30" s="862" t="s">
        <v>587</v>
      </c>
      <c r="BA30" s="862"/>
      <c r="BB30" s="862"/>
      <c r="BC30" s="862"/>
      <c r="BD30" s="862"/>
      <c r="BE30" s="863"/>
      <c r="BF30" s="863"/>
      <c r="BG30" s="863"/>
      <c r="BH30" s="863"/>
      <c r="BI30" s="864"/>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407</v>
      </c>
      <c r="C31" s="813"/>
      <c r="D31" s="813"/>
      <c r="E31" s="813"/>
      <c r="F31" s="813"/>
      <c r="G31" s="813"/>
      <c r="H31" s="813"/>
      <c r="I31" s="813"/>
      <c r="J31" s="813"/>
      <c r="K31" s="813"/>
      <c r="L31" s="813"/>
      <c r="M31" s="813"/>
      <c r="N31" s="813"/>
      <c r="O31" s="813"/>
      <c r="P31" s="814"/>
      <c r="Q31" s="815">
        <v>7</v>
      </c>
      <c r="R31" s="816"/>
      <c r="S31" s="816"/>
      <c r="T31" s="816"/>
      <c r="U31" s="816"/>
      <c r="V31" s="816">
        <v>7</v>
      </c>
      <c r="W31" s="816"/>
      <c r="X31" s="816"/>
      <c r="Y31" s="816"/>
      <c r="Z31" s="816"/>
      <c r="AA31" s="816">
        <v>0</v>
      </c>
      <c r="AB31" s="816"/>
      <c r="AC31" s="816"/>
      <c r="AD31" s="816"/>
      <c r="AE31" s="817"/>
      <c r="AF31" s="818" t="s">
        <v>183</v>
      </c>
      <c r="AG31" s="819"/>
      <c r="AH31" s="819"/>
      <c r="AI31" s="819"/>
      <c r="AJ31" s="820"/>
      <c r="AK31" s="865">
        <v>4</v>
      </c>
      <c r="AL31" s="862"/>
      <c r="AM31" s="862"/>
      <c r="AN31" s="862"/>
      <c r="AO31" s="862"/>
      <c r="AP31" s="862" t="s">
        <v>587</v>
      </c>
      <c r="AQ31" s="862"/>
      <c r="AR31" s="862"/>
      <c r="AS31" s="862"/>
      <c r="AT31" s="862"/>
      <c r="AU31" s="862" t="s">
        <v>587</v>
      </c>
      <c r="AV31" s="862"/>
      <c r="AW31" s="862"/>
      <c r="AX31" s="862"/>
      <c r="AY31" s="862"/>
      <c r="AZ31" s="862" t="s">
        <v>587</v>
      </c>
      <c r="BA31" s="862"/>
      <c r="BB31" s="862"/>
      <c r="BC31" s="862"/>
      <c r="BD31" s="862"/>
      <c r="BE31" s="863"/>
      <c r="BF31" s="863"/>
      <c r="BG31" s="863"/>
      <c r="BH31" s="863"/>
      <c r="BI31" s="864"/>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408</v>
      </c>
      <c r="C32" s="813"/>
      <c r="D32" s="813"/>
      <c r="E32" s="813"/>
      <c r="F32" s="813"/>
      <c r="G32" s="813"/>
      <c r="H32" s="813"/>
      <c r="I32" s="813"/>
      <c r="J32" s="813"/>
      <c r="K32" s="813"/>
      <c r="L32" s="813"/>
      <c r="M32" s="813"/>
      <c r="N32" s="813"/>
      <c r="O32" s="813"/>
      <c r="P32" s="814"/>
      <c r="Q32" s="815">
        <v>150</v>
      </c>
      <c r="R32" s="816"/>
      <c r="S32" s="816"/>
      <c r="T32" s="816"/>
      <c r="U32" s="816"/>
      <c r="V32" s="816">
        <v>144</v>
      </c>
      <c r="W32" s="816"/>
      <c r="X32" s="816"/>
      <c r="Y32" s="816"/>
      <c r="Z32" s="816"/>
      <c r="AA32" s="816">
        <v>6</v>
      </c>
      <c r="AB32" s="816"/>
      <c r="AC32" s="816"/>
      <c r="AD32" s="816"/>
      <c r="AE32" s="817"/>
      <c r="AF32" s="818">
        <v>381</v>
      </c>
      <c r="AG32" s="819"/>
      <c r="AH32" s="819"/>
      <c r="AI32" s="819"/>
      <c r="AJ32" s="820"/>
      <c r="AK32" s="865">
        <v>18</v>
      </c>
      <c r="AL32" s="862"/>
      <c r="AM32" s="862"/>
      <c r="AN32" s="862"/>
      <c r="AO32" s="862"/>
      <c r="AP32" s="862">
        <v>653</v>
      </c>
      <c r="AQ32" s="862"/>
      <c r="AR32" s="862"/>
      <c r="AS32" s="862"/>
      <c r="AT32" s="862"/>
      <c r="AU32" s="862">
        <v>343</v>
      </c>
      <c r="AV32" s="862"/>
      <c r="AW32" s="862"/>
      <c r="AX32" s="862"/>
      <c r="AY32" s="862"/>
      <c r="AZ32" s="871" t="s">
        <v>506</v>
      </c>
      <c r="BA32" s="871"/>
      <c r="BB32" s="871"/>
      <c r="BC32" s="871"/>
      <c r="BD32" s="871"/>
      <c r="BE32" s="863" t="s">
        <v>409</v>
      </c>
      <c r="BF32" s="863"/>
      <c r="BG32" s="863"/>
      <c r="BH32" s="863"/>
      <c r="BI32" s="864"/>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410</v>
      </c>
      <c r="C33" s="813"/>
      <c r="D33" s="813"/>
      <c r="E33" s="813"/>
      <c r="F33" s="813"/>
      <c r="G33" s="813"/>
      <c r="H33" s="813"/>
      <c r="I33" s="813"/>
      <c r="J33" s="813"/>
      <c r="K33" s="813"/>
      <c r="L33" s="813"/>
      <c r="M33" s="813"/>
      <c r="N33" s="813"/>
      <c r="O33" s="813"/>
      <c r="P33" s="814"/>
      <c r="Q33" s="815">
        <v>237</v>
      </c>
      <c r="R33" s="816"/>
      <c r="S33" s="816"/>
      <c r="T33" s="816"/>
      <c r="U33" s="816"/>
      <c r="V33" s="816">
        <v>220</v>
      </c>
      <c r="W33" s="816"/>
      <c r="X33" s="816"/>
      <c r="Y33" s="816"/>
      <c r="Z33" s="816"/>
      <c r="AA33" s="816">
        <v>17</v>
      </c>
      <c r="AB33" s="816"/>
      <c r="AC33" s="816"/>
      <c r="AD33" s="816"/>
      <c r="AE33" s="817"/>
      <c r="AF33" s="818">
        <v>10</v>
      </c>
      <c r="AG33" s="819"/>
      <c r="AH33" s="819"/>
      <c r="AI33" s="819"/>
      <c r="AJ33" s="820"/>
      <c r="AK33" s="865">
        <v>152</v>
      </c>
      <c r="AL33" s="862"/>
      <c r="AM33" s="862"/>
      <c r="AN33" s="862"/>
      <c r="AO33" s="862"/>
      <c r="AP33" s="862">
        <v>734</v>
      </c>
      <c r="AQ33" s="862"/>
      <c r="AR33" s="862"/>
      <c r="AS33" s="862"/>
      <c r="AT33" s="862"/>
      <c r="AU33" s="862">
        <v>732</v>
      </c>
      <c r="AV33" s="862"/>
      <c r="AW33" s="862"/>
      <c r="AX33" s="862"/>
      <c r="AY33" s="862"/>
      <c r="AZ33" s="871" t="s">
        <v>506</v>
      </c>
      <c r="BA33" s="871"/>
      <c r="BB33" s="871"/>
      <c r="BC33" s="871"/>
      <c r="BD33" s="871"/>
      <c r="BE33" s="863" t="s">
        <v>409</v>
      </c>
      <c r="BF33" s="863"/>
      <c r="BG33" s="863"/>
      <c r="BH33" s="863"/>
      <c r="BI33" s="864"/>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411</v>
      </c>
      <c r="C34" s="813"/>
      <c r="D34" s="813"/>
      <c r="E34" s="813"/>
      <c r="F34" s="813"/>
      <c r="G34" s="813"/>
      <c r="H34" s="813"/>
      <c r="I34" s="813"/>
      <c r="J34" s="813"/>
      <c r="K34" s="813"/>
      <c r="L34" s="813"/>
      <c r="M34" s="813"/>
      <c r="N34" s="813"/>
      <c r="O34" s="813"/>
      <c r="P34" s="814"/>
      <c r="Q34" s="815">
        <v>20</v>
      </c>
      <c r="R34" s="816"/>
      <c r="S34" s="816"/>
      <c r="T34" s="816"/>
      <c r="U34" s="816"/>
      <c r="V34" s="816">
        <v>28</v>
      </c>
      <c r="W34" s="816"/>
      <c r="X34" s="816"/>
      <c r="Y34" s="816"/>
      <c r="Z34" s="816"/>
      <c r="AA34" s="816">
        <v>-8</v>
      </c>
      <c r="AB34" s="816"/>
      <c r="AC34" s="816"/>
      <c r="AD34" s="816"/>
      <c r="AE34" s="817"/>
      <c r="AF34" s="818">
        <v>77</v>
      </c>
      <c r="AG34" s="819"/>
      <c r="AH34" s="819"/>
      <c r="AI34" s="819"/>
      <c r="AJ34" s="820"/>
      <c r="AK34" s="865">
        <v>42</v>
      </c>
      <c r="AL34" s="862"/>
      <c r="AM34" s="862"/>
      <c r="AN34" s="862"/>
      <c r="AO34" s="862"/>
      <c r="AP34" s="862">
        <v>132</v>
      </c>
      <c r="AQ34" s="862"/>
      <c r="AR34" s="862"/>
      <c r="AS34" s="862"/>
      <c r="AT34" s="862"/>
      <c r="AU34" s="862">
        <v>132</v>
      </c>
      <c r="AV34" s="862"/>
      <c r="AW34" s="862"/>
      <c r="AX34" s="862"/>
      <c r="AY34" s="862"/>
      <c r="AZ34" s="871" t="s">
        <v>506</v>
      </c>
      <c r="BA34" s="871"/>
      <c r="BB34" s="871"/>
      <c r="BC34" s="871"/>
      <c r="BD34" s="871"/>
      <c r="BE34" s="863" t="s">
        <v>412</v>
      </c>
      <c r="BF34" s="863"/>
      <c r="BG34" s="863"/>
      <c r="BH34" s="863"/>
      <c r="BI34" s="864"/>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5"/>
      <c r="AL35" s="862"/>
      <c r="AM35" s="862"/>
      <c r="AN35" s="862"/>
      <c r="AO35" s="862"/>
      <c r="AP35" s="862"/>
      <c r="AQ35" s="862"/>
      <c r="AR35" s="862"/>
      <c r="AS35" s="862"/>
      <c r="AT35" s="862"/>
      <c r="AU35" s="862"/>
      <c r="AV35" s="862"/>
      <c r="AW35" s="862"/>
      <c r="AX35" s="862"/>
      <c r="AY35" s="862"/>
      <c r="AZ35" s="871"/>
      <c r="BA35" s="871"/>
      <c r="BB35" s="871"/>
      <c r="BC35" s="871"/>
      <c r="BD35" s="871"/>
      <c r="BE35" s="863"/>
      <c r="BF35" s="863"/>
      <c r="BG35" s="863"/>
      <c r="BH35" s="863"/>
      <c r="BI35" s="864"/>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5"/>
      <c r="AL36" s="862"/>
      <c r="AM36" s="862"/>
      <c r="AN36" s="862"/>
      <c r="AO36" s="862"/>
      <c r="AP36" s="862"/>
      <c r="AQ36" s="862"/>
      <c r="AR36" s="862"/>
      <c r="AS36" s="862"/>
      <c r="AT36" s="862"/>
      <c r="AU36" s="862"/>
      <c r="AV36" s="862"/>
      <c r="AW36" s="862"/>
      <c r="AX36" s="862"/>
      <c r="AY36" s="862"/>
      <c r="AZ36" s="871"/>
      <c r="BA36" s="871"/>
      <c r="BB36" s="871"/>
      <c r="BC36" s="871"/>
      <c r="BD36" s="871"/>
      <c r="BE36" s="863"/>
      <c r="BF36" s="863"/>
      <c r="BG36" s="863"/>
      <c r="BH36" s="863"/>
      <c r="BI36" s="864"/>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5"/>
      <c r="AL37" s="862"/>
      <c r="AM37" s="862"/>
      <c r="AN37" s="862"/>
      <c r="AO37" s="862"/>
      <c r="AP37" s="862"/>
      <c r="AQ37" s="862"/>
      <c r="AR37" s="862"/>
      <c r="AS37" s="862"/>
      <c r="AT37" s="862"/>
      <c r="AU37" s="862"/>
      <c r="AV37" s="862"/>
      <c r="AW37" s="862"/>
      <c r="AX37" s="862"/>
      <c r="AY37" s="862"/>
      <c r="AZ37" s="871"/>
      <c r="BA37" s="871"/>
      <c r="BB37" s="871"/>
      <c r="BC37" s="871"/>
      <c r="BD37" s="871"/>
      <c r="BE37" s="863"/>
      <c r="BF37" s="863"/>
      <c r="BG37" s="863"/>
      <c r="BH37" s="863"/>
      <c r="BI37" s="864"/>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5"/>
      <c r="AL38" s="862"/>
      <c r="AM38" s="862"/>
      <c r="AN38" s="862"/>
      <c r="AO38" s="862"/>
      <c r="AP38" s="862"/>
      <c r="AQ38" s="862"/>
      <c r="AR38" s="862"/>
      <c r="AS38" s="862"/>
      <c r="AT38" s="862"/>
      <c r="AU38" s="862"/>
      <c r="AV38" s="862"/>
      <c r="AW38" s="862"/>
      <c r="AX38" s="862"/>
      <c r="AY38" s="862"/>
      <c r="AZ38" s="871"/>
      <c r="BA38" s="871"/>
      <c r="BB38" s="871"/>
      <c r="BC38" s="871"/>
      <c r="BD38" s="871"/>
      <c r="BE38" s="863"/>
      <c r="BF38" s="863"/>
      <c r="BG38" s="863"/>
      <c r="BH38" s="863"/>
      <c r="BI38" s="864"/>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5"/>
      <c r="AL39" s="862"/>
      <c r="AM39" s="862"/>
      <c r="AN39" s="862"/>
      <c r="AO39" s="862"/>
      <c r="AP39" s="862"/>
      <c r="AQ39" s="862"/>
      <c r="AR39" s="862"/>
      <c r="AS39" s="862"/>
      <c r="AT39" s="862"/>
      <c r="AU39" s="862"/>
      <c r="AV39" s="862"/>
      <c r="AW39" s="862"/>
      <c r="AX39" s="862"/>
      <c r="AY39" s="862"/>
      <c r="AZ39" s="871"/>
      <c r="BA39" s="871"/>
      <c r="BB39" s="871"/>
      <c r="BC39" s="871"/>
      <c r="BD39" s="871"/>
      <c r="BE39" s="863"/>
      <c r="BF39" s="863"/>
      <c r="BG39" s="863"/>
      <c r="BH39" s="863"/>
      <c r="BI39" s="864"/>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5"/>
      <c r="AL40" s="862"/>
      <c r="AM40" s="862"/>
      <c r="AN40" s="862"/>
      <c r="AO40" s="862"/>
      <c r="AP40" s="862"/>
      <c r="AQ40" s="862"/>
      <c r="AR40" s="862"/>
      <c r="AS40" s="862"/>
      <c r="AT40" s="862"/>
      <c r="AU40" s="862"/>
      <c r="AV40" s="862"/>
      <c r="AW40" s="862"/>
      <c r="AX40" s="862"/>
      <c r="AY40" s="862"/>
      <c r="AZ40" s="871"/>
      <c r="BA40" s="871"/>
      <c r="BB40" s="871"/>
      <c r="BC40" s="871"/>
      <c r="BD40" s="871"/>
      <c r="BE40" s="863"/>
      <c r="BF40" s="863"/>
      <c r="BG40" s="863"/>
      <c r="BH40" s="863"/>
      <c r="BI40" s="864"/>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5"/>
      <c r="AL41" s="862"/>
      <c r="AM41" s="862"/>
      <c r="AN41" s="862"/>
      <c r="AO41" s="862"/>
      <c r="AP41" s="862"/>
      <c r="AQ41" s="862"/>
      <c r="AR41" s="862"/>
      <c r="AS41" s="862"/>
      <c r="AT41" s="862"/>
      <c r="AU41" s="862"/>
      <c r="AV41" s="862"/>
      <c r="AW41" s="862"/>
      <c r="AX41" s="862"/>
      <c r="AY41" s="862"/>
      <c r="AZ41" s="871"/>
      <c r="BA41" s="871"/>
      <c r="BB41" s="871"/>
      <c r="BC41" s="871"/>
      <c r="BD41" s="871"/>
      <c r="BE41" s="863"/>
      <c r="BF41" s="863"/>
      <c r="BG41" s="863"/>
      <c r="BH41" s="863"/>
      <c r="BI41" s="864"/>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5"/>
      <c r="AL42" s="862"/>
      <c r="AM42" s="862"/>
      <c r="AN42" s="862"/>
      <c r="AO42" s="862"/>
      <c r="AP42" s="862"/>
      <c r="AQ42" s="862"/>
      <c r="AR42" s="862"/>
      <c r="AS42" s="862"/>
      <c r="AT42" s="862"/>
      <c r="AU42" s="862"/>
      <c r="AV42" s="862"/>
      <c r="AW42" s="862"/>
      <c r="AX42" s="862"/>
      <c r="AY42" s="862"/>
      <c r="AZ42" s="871"/>
      <c r="BA42" s="871"/>
      <c r="BB42" s="871"/>
      <c r="BC42" s="871"/>
      <c r="BD42" s="871"/>
      <c r="BE42" s="863"/>
      <c r="BF42" s="863"/>
      <c r="BG42" s="863"/>
      <c r="BH42" s="863"/>
      <c r="BI42" s="864"/>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5"/>
      <c r="AL43" s="862"/>
      <c r="AM43" s="862"/>
      <c r="AN43" s="862"/>
      <c r="AO43" s="862"/>
      <c r="AP43" s="862"/>
      <c r="AQ43" s="862"/>
      <c r="AR43" s="862"/>
      <c r="AS43" s="862"/>
      <c r="AT43" s="862"/>
      <c r="AU43" s="862"/>
      <c r="AV43" s="862"/>
      <c r="AW43" s="862"/>
      <c r="AX43" s="862"/>
      <c r="AY43" s="862"/>
      <c r="AZ43" s="871"/>
      <c r="BA43" s="871"/>
      <c r="BB43" s="871"/>
      <c r="BC43" s="871"/>
      <c r="BD43" s="871"/>
      <c r="BE43" s="863"/>
      <c r="BF43" s="863"/>
      <c r="BG43" s="863"/>
      <c r="BH43" s="863"/>
      <c r="BI43" s="864"/>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5"/>
      <c r="AL44" s="862"/>
      <c r="AM44" s="862"/>
      <c r="AN44" s="862"/>
      <c r="AO44" s="862"/>
      <c r="AP44" s="862"/>
      <c r="AQ44" s="862"/>
      <c r="AR44" s="862"/>
      <c r="AS44" s="862"/>
      <c r="AT44" s="862"/>
      <c r="AU44" s="862"/>
      <c r="AV44" s="862"/>
      <c r="AW44" s="862"/>
      <c r="AX44" s="862"/>
      <c r="AY44" s="862"/>
      <c r="AZ44" s="871"/>
      <c r="BA44" s="871"/>
      <c r="BB44" s="871"/>
      <c r="BC44" s="871"/>
      <c r="BD44" s="871"/>
      <c r="BE44" s="863"/>
      <c r="BF44" s="863"/>
      <c r="BG44" s="863"/>
      <c r="BH44" s="863"/>
      <c r="BI44" s="864"/>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5"/>
      <c r="AL45" s="862"/>
      <c r="AM45" s="862"/>
      <c r="AN45" s="862"/>
      <c r="AO45" s="862"/>
      <c r="AP45" s="862"/>
      <c r="AQ45" s="862"/>
      <c r="AR45" s="862"/>
      <c r="AS45" s="862"/>
      <c r="AT45" s="862"/>
      <c r="AU45" s="862"/>
      <c r="AV45" s="862"/>
      <c r="AW45" s="862"/>
      <c r="AX45" s="862"/>
      <c r="AY45" s="862"/>
      <c r="AZ45" s="871"/>
      <c r="BA45" s="871"/>
      <c r="BB45" s="871"/>
      <c r="BC45" s="871"/>
      <c r="BD45" s="871"/>
      <c r="BE45" s="863"/>
      <c r="BF45" s="863"/>
      <c r="BG45" s="863"/>
      <c r="BH45" s="863"/>
      <c r="BI45" s="864"/>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5"/>
      <c r="AL46" s="862"/>
      <c r="AM46" s="862"/>
      <c r="AN46" s="862"/>
      <c r="AO46" s="862"/>
      <c r="AP46" s="862"/>
      <c r="AQ46" s="862"/>
      <c r="AR46" s="862"/>
      <c r="AS46" s="862"/>
      <c r="AT46" s="862"/>
      <c r="AU46" s="862"/>
      <c r="AV46" s="862"/>
      <c r="AW46" s="862"/>
      <c r="AX46" s="862"/>
      <c r="AY46" s="862"/>
      <c r="AZ46" s="871"/>
      <c r="BA46" s="871"/>
      <c r="BB46" s="871"/>
      <c r="BC46" s="871"/>
      <c r="BD46" s="871"/>
      <c r="BE46" s="863"/>
      <c r="BF46" s="863"/>
      <c r="BG46" s="863"/>
      <c r="BH46" s="863"/>
      <c r="BI46" s="864"/>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5"/>
      <c r="AL47" s="862"/>
      <c r="AM47" s="862"/>
      <c r="AN47" s="862"/>
      <c r="AO47" s="862"/>
      <c r="AP47" s="862"/>
      <c r="AQ47" s="862"/>
      <c r="AR47" s="862"/>
      <c r="AS47" s="862"/>
      <c r="AT47" s="862"/>
      <c r="AU47" s="862"/>
      <c r="AV47" s="862"/>
      <c r="AW47" s="862"/>
      <c r="AX47" s="862"/>
      <c r="AY47" s="862"/>
      <c r="AZ47" s="871"/>
      <c r="BA47" s="871"/>
      <c r="BB47" s="871"/>
      <c r="BC47" s="871"/>
      <c r="BD47" s="871"/>
      <c r="BE47" s="863"/>
      <c r="BF47" s="863"/>
      <c r="BG47" s="863"/>
      <c r="BH47" s="863"/>
      <c r="BI47" s="864"/>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5"/>
      <c r="AL48" s="862"/>
      <c r="AM48" s="862"/>
      <c r="AN48" s="862"/>
      <c r="AO48" s="862"/>
      <c r="AP48" s="862"/>
      <c r="AQ48" s="862"/>
      <c r="AR48" s="862"/>
      <c r="AS48" s="862"/>
      <c r="AT48" s="862"/>
      <c r="AU48" s="862"/>
      <c r="AV48" s="862"/>
      <c r="AW48" s="862"/>
      <c r="AX48" s="862"/>
      <c r="AY48" s="862"/>
      <c r="AZ48" s="871"/>
      <c r="BA48" s="871"/>
      <c r="BB48" s="871"/>
      <c r="BC48" s="871"/>
      <c r="BD48" s="871"/>
      <c r="BE48" s="863"/>
      <c r="BF48" s="863"/>
      <c r="BG48" s="863"/>
      <c r="BH48" s="863"/>
      <c r="BI48" s="864"/>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5"/>
      <c r="AL49" s="862"/>
      <c r="AM49" s="862"/>
      <c r="AN49" s="862"/>
      <c r="AO49" s="862"/>
      <c r="AP49" s="862"/>
      <c r="AQ49" s="862"/>
      <c r="AR49" s="862"/>
      <c r="AS49" s="862"/>
      <c r="AT49" s="862"/>
      <c r="AU49" s="862"/>
      <c r="AV49" s="862"/>
      <c r="AW49" s="862"/>
      <c r="AX49" s="862"/>
      <c r="AY49" s="862"/>
      <c r="AZ49" s="871"/>
      <c r="BA49" s="871"/>
      <c r="BB49" s="871"/>
      <c r="BC49" s="871"/>
      <c r="BD49" s="871"/>
      <c r="BE49" s="863"/>
      <c r="BF49" s="863"/>
      <c r="BG49" s="863"/>
      <c r="BH49" s="863"/>
      <c r="BI49" s="864"/>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72"/>
      <c r="R50" s="873"/>
      <c r="S50" s="873"/>
      <c r="T50" s="873"/>
      <c r="U50" s="873"/>
      <c r="V50" s="873"/>
      <c r="W50" s="873"/>
      <c r="X50" s="873"/>
      <c r="Y50" s="873"/>
      <c r="Z50" s="873"/>
      <c r="AA50" s="873"/>
      <c r="AB50" s="873"/>
      <c r="AC50" s="873"/>
      <c r="AD50" s="873"/>
      <c r="AE50" s="874"/>
      <c r="AF50" s="818"/>
      <c r="AG50" s="819"/>
      <c r="AH50" s="819"/>
      <c r="AI50" s="819"/>
      <c r="AJ50" s="820"/>
      <c r="AK50" s="876"/>
      <c r="AL50" s="873"/>
      <c r="AM50" s="873"/>
      <c r="AN50" s="873"/>
      <c r="AO50" s="873"/>
      <c r="AP50" s="873"/>
      <c r="AQ50" s="873"/>
      <c r="AR50" s="873"/>
      <c r="AS50" s="873"/>
      <c r="AT50" s="873"/>
      <c r="AU50" s="873"/>
      <c r="AV50" s="873"/>
      <c r="AW50" s="873"/>
      <c r="AX50" s="873"/>
      <c r="AY50" s="873"/>
      <c r="AZ50" s="875"/>
      <c r="BA50" s="875"/>
      <c r="BB50" s="875"/>
      <c r="BC50" s="875"/>
      <c r="BD50" s="875"/>
      <c r="BE50" s="863"/>
      <c r="BF50" s="863"/>
      <c r="BG50" s="863"/>
      <c r="BH50" s="863"/>
      <c r="BI50" s="864"/>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72"/>
      <c r="R51" s="873"/>
      <c r="S51" s="873"/>
      <c r="T51" s="873"/>
      <c r="U51" s="873"/>
      <c r="V51" s="873"/>
      <c r="W51" s="873"/>
      <c r="X51" s="873"/>
      <c r="Y51" s="873"/>
      <c r="Z51" s="873"/>
      <c r="AA51" s="873"/>
      <c r="AB51" s="873"/>
      <c r="AC51" s="873"/>
      <c r="AD51" s="873"/>
      <c r="AE51" s="874"/>
      <c r="AF51" s="818"/>
      <c r="AG51" s="819"/>
      <c r="AH51" s="819"/>
      <c r="AI51" s="819"/>
      <c r="AJ51" s="820"/>
      <c r="AK51" s="876"/>
      <c r="AL51" s="873"/>
      <c r="AM51" s="873"/>
      <c r="AN51" s="873"/>
      <c r="AO51" s="873"/>
      <c r="AP51" s="873"/>
      <c r="AQ51" s="873"/>
      <c r="AR51" s="873"/>
      <c r="AS51" s="873"/>
      <c r="AT51" s="873"/>
      <c r="AU51" s="873"/>
      <c r="AV51" s="873"/>
      <c r="AW51" s="873"/>
      <c r="AX51" s="873"/>
      <c r="AY51" s="873"/>
      <c r="AZ51" s="875"/>
      <c r="BA51" s="875"/>
      <c r="BB51" s="875"/>
      <c r="BC51" s="875"/>
      <c r="BD51" s="875"/>
      <c r="BE51" s="863"/>
      <c r="BF51" s="863"/>
      <c r="BG51" s="863"/>
      <c r="BH51" s="863"/>
      <c r="BI51" s="864"/>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72"/>
      <c r="R52" s="873"/>
      <c r="S52" s="873"/>
      <c r="T52" s="873"/>
      <c r="U52" s="873"/>
      <c r="V52" s="873"/>
      <c r="W52" s="873"/>
      <c r="X52" s="873"/>
      <c r="Y52" s="873"/>
      <c r="Z52" s="873"/>
      <c r="AA52" s="873"/>
      <c r="AB52" s="873"/>
      <c r="AC52" s="873"/>
      <c r="AD52" s="873"/>
      <c r="AE52" s="874"/>
      <c r="AF52" s="818"/>
      <c r="AG52" s="819"/>
      <c r="AH52" s="819"/>
      <c r="AI52" s="819"/>
      <c r="AJ52" s="820"/>
      <c r="AK52" s="876"/>
      <c r="AL52" s="873"/>
      <c r="AM52" s="873"/>
      <c r="AN52" s="873"/>
      <c r="AO52" s="873"/>
      <c r="AP52" s="873"/>
      <c r="AQ52" s="873"/>
      <c r="AR52" s="873"/>
      <c r="AS52" s="873"/>
      <c r="AT52" s="873"/>
      <c r="AU52" s="873"/>
      <c r="AV52" s="873"/>
      <c r="AW52" s="873"/>
      <c r="AX52" s="873"/>
      <c r="AY52" s="873"/>
      <c r="AZ52" s="875"/>
      <c r="BA52" s="875"/>
      <c r="BB52" s="875"/>
      <c r="BC52" s="875"/>
      <c r="BD52" s="875"/>
      <c r="BE52" s="863"/>
      <c r="BF52" s="863"/>
      <c r="BG52" s="863"/>
      <c r="BH52" s="863"/>
      <c r="BI52" s="864"/>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72"/>
      <c r="R53" s="873"/>
      <c r="S53" s="873"/>
      <c r="T53" s="873"/>
      <c r="U53" s="873"/>
      <c r="V53" s="873"/>
      <c r="W53" s="873"/>
      <c r="X53" s="873"/>
      <c r="Y53" s="873"/>
      <c r="Z53" s="873"/>
      <c r="AA53" s="873"/>
      <c r="AB53" s="873"/>
      <c r="AC53" s="873"/>
      <c r="AD53" s="873"/>
      <c r="AE53" s="874"/>
      <c r="AF53" s="818"/>
      <c r="AG53" s="819"/>
      <c r="AH53" s="819"/>
      <c r="AI53" s="819"/>
      <c r="AJ53" s="820"/>
      <c r="AK53" s="876"/>
      <c r="AL53" s="873"/>
      <c r="AM53" s="873"/>
      <c r="AN53" s="873"/>
      <c r="AO53" s="873"/>
      <c r="AP53" s="873"/>
      <c r="AQ53" s="873"/>
      <c r="AR53" s="873"/>
      <c r="AS53" s="873"/>
      <c r="AT53" s="873"/>
      <c r="AU53" s="873"/>
      <c r="AV53" s="873"/>
      <c r="AW53" s="873"/>
      <c r="AX53" s="873"/>
      <c r="AY53" s="873"/>
      <c r="AZ53" s="875"/>
      <c r="BA53" s="875"/>
      <c r="BB53" s="875"/>
      <c r="BC53" s="875"/>
      <c r="BD53" s="875"/>
      <c r="BE53" s="863"/>
      <c r="BF53" s="863"/>
      <c r="BG53" s="863"/>
      <c r="BH53" s="863"/>
      <c r="BI53" s="864"/>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72"/>
      <c r="R54" s="873"/>
      <c r="S54" s="873"/>
      <c r="T54" s="873"/>
      <c r="U54" s="873"/>
      <c r="V54" s="873"/>
      <c r="W54" s="873"/>
      <c r="X54" s="873"/>
      <c r="Y54" s="873"/>
      <c r="Z54" s="873"/>
      <c r="AA54" s="873"/>
      <c r="AB54" s="873"/>
      <c r="AC54" s="873"/>
      <c r="AD54" s="873"/>
      <c r="AE54" s="874"/>
      <c r="AF54" s="818"/>
      <c r="AG54" s="819"/>
      <c r="AH54" s="819"/>
      <c r="AI54" s="819"/>
      <c r="AJ54" s="820"/>
      <c r="AK54" s="876"/>
      <c r="AL54" s="873"/>
      <c r="AM54" s="873"/>
      <c r="AN54" s="873"/>
      <c r="AO54" s="873"/>
      <c r="AP54" s="873"/>
      <c r="AQ54" s="873"/>
      <c r="AR54" s="873"/>
      <c r="AS54" s="873"/>
      <c r="AT54" s="873"/>
      <c r="AU54" s="873"/>
      <c r="AV54" s="873"/>
      <c r="AW54" s="873"/>
      <c r="AX54" s="873"/>
      <c r="AY54" s="873"/>
      <c r="AZ54" s="875"/>
      <c r="BA54" s="875"/>
      <c r="BB54" s="875"/>
      <c r="BC54" s="875"/>
      <c r="BD54" s="875"/>
      <c r="BE54" s="863"/>
      <c r="BF54" s="863"/>
      <c r="BG54" s="863"/>
      <c r="BH54" s="863"/>
      <c r="BI54" s="864"/>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72"/>
      <c r="R55" s="873"/>
      <c r="S55" s="873"/>
      <c r="T55" s="873"/>
      <c r="U55" s="873"/>
      <c r="V55" s="873"/>
      <c r="W55" s="873"/>
      <c r="X55" s="873"/>
      <c r="Y55" s="873"/>
      <c r="Z55" s="873"/>
      <c r="AA55" s="873"/>
      <c r="AB55" s="873"/>
      <c r="AC55" s="873"/>
      <c r="AD55" s="873"/>
      <c r="AE55" s="874"/>
      <c r="AF55" s="818"/>
      <c r="AG55" s="819"/>
      <c r="AH55" s="819"/>
      <c r="AI55" s="819"/>
      <c r="AJ55" s="820"/>
      <c r="AK55" s="876"/>
      <c r="AL55" s="873"/>
      <c r="AM55" s="873"/>
      <c r="AN55" s="873"/>
      <c r="AO55" s="873"/>
      <c r="AP55" s="873"/>
      <c r="AQ55" s="873"/>
      <c r="AR55" s="873"/>
      <c r="AS55" s="873"/>
      <c r="AT55" s="873"/>
      <c r="AU55" s="873"/>
      <c r="AV55" s="873"/>
      <c r="AW55" s="873"/>
      <c r="AX55" s="873"/>
      <c r="AY55" s="873"/>
      <c r="AZ55" s="875"/>
      <c r="BA55" s="875"/>
      <c r="BB55" s="875"/>
      <c r="BC55" s="875"/>
      <c r="BD55" s="875"/>
      <c r="BE55" s="863"/>
      <c r="BF55" s="863"/>
      <c r="BG55" s="863"/>
      <c r="BH55" s="863"/>
      <c r="BI55" s="864"/>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72"/>
      <c r="R56" s="873"/>
      <c r="S56" s="873"/>
      <c r="T56" s="873"/>
      <c r="U56" s="873"/>
      <c r="V56" s="873"/>
      <c r="W56" s="873"/>
      <c r="X56" s="873"/>
      <c r="Y56" s="873"/>
      <c r="Z56" s="873"/>
      <c r="AA56" s="873"/>
      <c r="AB56" s="873"/>
      <c r="AC56" s="873"/>
      <c r="AD56" s="873"/>
      <c r="AE56" s="874"/>
      <c r="AF56" s="818"/>
      <c r="AG56" s="819"/>
      <c r="AH56" s="819"/>
      <c r="AI56" s="819"/>
      <c r="AJ56" s="820"/>
      <c r="AK56" s="876"/>
      <c r="AL56" s="873"/>
      <c r="AM56" s="873"/>
      <c r="AN56" s="873"/>
      <c r="AO56" s="873"/>
      <c r="AP56" s="873"/>
      <c r="AQ56" s="873"/>
      <c r="AR56" s="873"/>
      <c r="AS56" s="873"/>
      <c r="AT56" s="873"/>
      <c r="AU56" s="873"/>
      <c r="AV56" s="873"/>
      <c r="AW56" s="873"/>
      <c r="AX56" s="873"/>
      <c r="AY56" s="873"/>
      <c r="AZ56" s="875"/>
      <c r="BA56" s="875"/>
      <c r="BB56" s="875"/>
      <c r="BC56" s="875"/>
      <c r="BD56" s="875"/>
      <c r="BE56" s="863"/>
      <c r="BF56" s="863"/>
      <c r="BG56" s="863"/>
      <c r="BH56" s="863"/>
      <c r="BI56" s="864"/>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72"/>
      <c r="R57" s="873"/>
      <c r="S57" s="873"/>
      <c r="T57" s="873"/>
      <c r="U57" s="873"/>
      <c r="V57" s="873"/>
      <c r="W57" s="873"/>
      <c r="X57" s="873"/>
      <c r="Y57" s="873"/>
      <c r="Z57" s="873"/>
      <c r="AA57" s="873"/>
      <c r="AB57" s="873"/>
      <c r="AC57" s="873"/>
      <c r="AD57" s="873"/>
      <c r="AE57" s="874"/>
      <c r="AF57" s="818"/>
      <c r="AG57" s="819"/>
      <c r="AH57" s="819"/>
      <c r="AI57" s="819"/>
      <c r="AJ57" s="820"/>
      <c r="AK57" s="876"/>
      <c r="AL57" s="873"/>
      <c r="AM57" s="873"/>
      <c r="AN57" s="873"/>
      <c r="AO57" s="873"/>
      <c r="AP57" s="873"/>
      <c r="AQ57" s="873"/>
      <c r="AR57" s="873"/>
      <c r="AS57" s="873"/>
      <c r="AT57" s="873"/>
      <c r="AU57" s="873"/>
      <c r="AV57" s="873"/>
      <c r="AW57" s="873"/>
      <c r="AX57" s="873"/>
      <c r="AY57" s="873"/>
      <c r="AZ57" s="875"/>
      <c r="BA57" s="875"/>
      <c r="BB57" s="875"/>
      <c r="BC57" s="875"/>
      <c r="BD57" s="875"/>
      <c r="BE57" s="863"/>
      <c r="BF57" s="863"/>
      <c r="BG57" s="863"/>
      <c r="BH57" s="863"/>
      <c r="BI57" s="864"/>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72"/>
      <c r="R58" s="873"/>
      <c r="S58" s="873"/>
      <c r="T58" s="873"/>
      <c r="U58" s="873"/>
      <c r="V58" s="873"/>
      <c r="W58" s="873"/>
      <c r="X58" s="873"/>
      <c r="Y58" s="873"/>
      <c r="Z58" s="873"/>
      <c r="AA58" s="873"/>
      <c r="AB58" s="873"/>
      <c r="AC58" s="873"/>
      <c r="AD58" s="873"/>
      <c r="AE58" s="874"/>
      <c r="AF58" s="818"/>
      <c r="AG58" s="819"/>
      <c r="AH58" s="819"/>
      <c r="AI58" s="819"/>
      <c r="AJ58" s="820"/>
      <c r="AK58" s="876"/>
      <c r="AL58" s="873"/>
      <c r="AM58" s="873"/>
      <c r="AN58" s="873"/>
      <c r="AO58" s="873"/>
      <c r="AP58" s="873"/>
      <c r="AQ58" s="873"/>
      <c r="AR58" s="873"/>
      <c r="AS58" s="873"/>
      <c r="AT58" s="873"/>
      <c r="AU58" s="873"/>
      <c r="AV58" s="873"/>
      <c r="AW58" s="873"/>
      <c r="AX58" s="873"/>
      <c r="AY58" s="873"/>
      <c r="AZ58" s="875"/>
      <c r="BA58" s="875"/>
      <c r="BB58" s="875"/>
      <c r="BC58" s="875"/>
      <c r="BD58" s="875"/>
      <c r="BE58" s="863"/>
      <c r="BF58" s="863"/>
      <c r="BG58" s="863"/>
      <c r="BH58" s="863"/>
      <c r="BI58" s="864"/>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72"/>
      <c r="R59" s="873"/>
      <c r="S59" s="873"/>
      <c r="T59" s="873"/>
      <c r="U59" s="873"/>
      <c r="V59" s="873"/>
      <c r="W59" s="873"/>
      <c r="X59" s="873"/>
      <c r="Y59" s="873"/>
      <c r="Z59" s="873"/>
      <c r="AA59" s="873"/>
      <c r="AB59" s="873"/>
      <c r="AC59" s="873"/>
      <c r="AD59" s="873"/>
      <c r="AE59" s="874"/>
      <c r="AF59" s="818"/>
      <c r="AG59" s="819"/>
      <c r="AH59" s="819"/>
      <c r="AI59" s="819"/>
      <c r="AJ59" s="820"/>
      <c r="AK59" s="876"/>
      <c r="AL59" s="873"/>
      <c r="AM59" s="873"/>
      <c r="AN59" s="873"/>
      <c r="AO59" s="873"/>
      <c r="AP59" s="873"/>
      <c r="AQ59" s="873"/>
      <c r="AR59" s="873"/>
      <c r="AS59" s="873"/>
      <c r="AT59" s="873"/>
      <c r="AU59" s="873"/>
      <c r="AV59" s="873"/>
      <c r="AW59" s="873"/>
      <c r="AX59" s="873"/>
      <c r="AY59" s="873"/>
      <c r="AZ59" s="875"/>
      <c r="BA59" s="875"/>
      <c r="BB59" s="875"/>
      <c r="BC59" s="875"/>
      <c r="BD59" s="875"/>
      <c r="BE59" s="863"/>
      <c r="BF59" s="863"/>
      <c r="BG59" s="863"/>
      <c r="BH59" s="863"/>
      <c r="BI59" s="864"/>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72"/>
      <c r="R60" s="873"/>
      <c r="S60" s="873"/>
      <c r="T60" s="873"/>
      <c r="U60" s="873"/>
      <c r="V60" s="873"/>
      <c r="W60" s="873"/>
      <c r="X60" s="873"/>
      <c r="Y60" s="873"/>
      <c r="Z60" s="873"/>
      <c r="AA60" s="873"/>
      <c r="AB60" s="873"/>
      <c r="AC60" s="873"/>
      <c r="AD60" s="873"/>
      <c r="AE60" s="874"/>
      <c r="AF60" s="818"/>
      <c r="AG60" s="819"/>
      <c r="AH60" s="819"/>
      <c r="AI60" s="819"/>
      <c r="AJ60" s="820"/>
      <c r="AK60" s="876"/>
      <c r="AL60" s="873"/>
      <c r="AM60" s="873"/>
      <c r="AN60" s="873"/>
      <c r="AO60" s="873"/>
      <c r="AP60" s="873"/>
      <c r="AQ60" s="873"/>
      <c r="AR60" s="873"/>
      <c r="AS60" s="873"/>
      <c r="AT60" s="873"/>
      <c r="AU60" s="873"/>
      <c r="AV60" s="873"/>
      <c r="AW60" s="873"/>
      <c r="AX60" s="873"/>
      <c r="AY60" s="873"/>
      <c r="AZ60" s="875"/>
      <c r="BA60" s="875"/>
      <c r="BB60" s="875"/>
      <c r="BC60" s="875"/>
      <c r="BD60" s="875"/>
      <c r="BE60" s="863"/>
      <c r="BF60" s="863"/>
      <c r="BG60" s="863"/>
      <c r="BH60" s="863"/>
      <c r="BI60" s="864"/>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72"/>
      <c r="R61" s="873"/>
      <c r="S61" s="873"/>
      <c r="T61" s="873"/>
      <c r="U61" s="873"/>
      <c r="V61" s="873"/>
      <c r="W61" s="873"/>
      <c r="X61" s="873"/>
      <c r="Y61" s="873"/>
      <c r="Z61" s="873"/>
      <c r="AA61" s="873"/>
      <c r="AB61" s="873"/>
      <c r="AC61" s="873"/>
      <c r="AD61" s="873"/>
      <c r="AE61" s="874"/>
      <c r="AF61" s="818"/>
      <c r="AG61" s="819"/>
      <c r="AH61" s="819"/>
      <c r="AI61" s="819"/>
      <c r="AJ61" s="820"/>
      <c r="AK61" s="876"/>
      <c r="AL61" s="873"/>
      <c r="AM61" s="873"/>
      <c r="AN61" s="873"/>
      <c r="AO61" s="873"/>
      <c r="AP61" s="873"/>
      <c r="AQ61" s="873"/>
      <c r="AR61" s="873"/>
      <c r="AS61" s="873"/>
      <c r="AT61" s="873"/>
      <c r="AU61" s="873"/>
      <c r="AV61" s="873"/>
      <c r="AW61" s="873"/>
      <c r="AX61" s="873"/>
      <c r="AY61" s="873"/>
      <c r="AZ61" s="875"/>
      <c r="BA61" s="875"/>
      <c r="BB61" s="875"/>
      <c r="BC61" s="875"/>
      <c r="BD61" s="875"/>
      <c r="BE61" s="863"/>
      <c r="BF61" s="863"/>
      <c r="BG61" s="863"/>
      <c r="BH61" s="863"/>
      <c r="BI61" s="864"/>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72"/>
      <c r="R62" s="873"/>
      <c r="S62" s="873"/>
      <c r="T62" s="873"/>
      <c r="U62" s="873"/>
      <c r="V62" s="873"/>
      <c r="W62" s="873"/>
      <c r="X62" s="873"/>
      <c r="Y62" s="873"/>
      <c r="Z62" s="873"/>
      <c r="AA62" s="873"/>
      <c r="AB62" s="873"/>
      <c r="AC62" s="873"/>
      <c r="AD62" s="873"/>
      <c r="AE62" s="874"/>
      <c r="AF62" s="818"/>
      <c r="AG62" s="819"/>
      <c r="AH62" s="819"/>
      <c r="AI62" s="819"/>
      <c r="AJ62" s="820"/>
      <c r="AK62" s="876"/>
      <c r="AL62" s="873"/>
      <c r="AM62" s="873"/>
      <c r="AN62" s="873"/>
      <c r="AO62" s="873"/>
      <c r="AP62" s="873"/>
      <c r="AQ62" s="873"/>
      <c r="AR62" s="873"/>
      <c r="AS62" s="873"/>
      <c r="AT62" s="873"/>
      <c r="AU62" s="873"/>
      <c r="AV62" s="873"/>
      <c r="AW62" s="873"/>
      <c r="AX62" s="873"/>
      <c r="AY62" s="873"/>
      <c r="AZ62" s="875"/>
      <c r="BA62" s="875"/>
      <c r="BB62" s="875"/>
      <c r="BC62" s="875"/>
      <c r="BD62" s="875"/>
      <c r="BE62" s="863"/>
      <c r="BF62" s="863"/>
      <c r="BG62" s="863"/>
      <c r="BH62" s="863"/>
      <c r="BI62" s="864"/>
      <c r="BJ62" s="884" t="s">
        <v>413</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392</v>
      </c>
      <c r="B63" s="821" t="s">
        <v>414</v>
      </c>
      <c r="C63" s="822"/>
      <c r="D63" s="822"/>
      <c r="E63" s="822"/>
      <c r="F63" s="822"/>
      <c r="G63" s="822"/>
      <c r="H63" s="822"/>
      <c r="I63" s="822"/>
      <c r="J63" s="822"/>
      <c r="K63" s="822"/>
      <c r="L63" s="822"/>
      <c r="M63" s="822"/>
      <c r="N63" s="822"/>
      <c r="O63" s="822"/>
      <c r="P63" s="823"/>
      <c r="Q63" s="877"/>
      <c r="R63" s="878"/>
      <c r="S63" s="878"/>
      <c r="T63" s="878"/>
      <c r="U63" s="878"/>
      <c r="V63" s="878"/>
      <c r="W63" s="878"/>
      <c r="X63" s="878"/>
      <c r="Y63" s="878"/>
      <c r="Z63" s="878"/>
      <c r="AA63" s="878"/>
      <c r="AB63" s="878"/>
      <c r="AC63" s="878"/>
      <c r="AD63" s="878"/>
      <c r="AE63" s="879"/>
      <c r="AF63" s="880">
        <v>495</v>
      </c>
      <c r="AG63" s="881"/>
      <c r="AH63" s="881"/>
      <c r="AI63" s="881"/>
      <c r="AJ63" s="882"/>
      <c r="AK63" s="883"/>
      <c r="AL63" s="878"/>
      <c r="AM63" s="878"/>
      <c r="AN63" s="878"/>
      <c r="AO63" s="878"/>
      <c r="AP63" s="881">
        <v>1519</v>
      </c>
      <c r="AQ63" s="881"/>
      <c r="AR63" s="881"/>
      <c r="AS63" s="881"/>
      <c r="AT63" s="881"/>
      <c r="AU63" s="881">
        <v>1207</v>
      </c>
      <c r="AV63" s="881"/>
      <c r="AW63" s="881"/>
      <c r="AX63" s="881"/>
      <c r="AY63" s="881"/>
      <c r="AZ63" s="885"/>
      <c r="BA63" s="885"/>
      <c r="BB63" s="885"/>
      <c r="BC63" s="885"/>
      <c r="BD63" s="885"/>
      <c r="BE63" s="886"/>
      <c r="BF63" s="886"/>
      <c r="BG63" s="886"/>
      <c r="BH63" s="886"/>
      <c r="BI63" s="887"/>
      <c r="BJ63" s="888" t="s">
        <v>183</v>
      </c>
      <c r="BK63" s="889"/>
      <c r="BL63" s="889"/>
      <c r="BM63" s="889"/>
      <c r="BN63" s="890"/>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416</v>
      </c>
      <c r="B66" s="760"/>
      <c r="C66" s="760"/>
      <c r="D66" s="760"/>
      <c r="E66" s="760"/>
      <c r="F66" s="760"/>
      <c r="G66" s="760"/>
      <c r="H66" s="760"/>
      <c r="I66" s="760"/>
      <c r="J66" s="760"/>
      <c r="K66" s="760"/>
      <c r="L66" s="760"/>
      <c r="M66" s="760"/>
      <c r="N66" s="760"/>
      <c r="O66" s="760"/>
      <c r="P66" s="761"/>
      <c r="Q66" s="765" t="s">
        <v>396</v>
      </c>
      <c r="R66" s="766"/>
      <c r="S66" s="766"/>
      <c r="T66" s="766"/>
      <c r="U66" s="767"/>
      <c r="V66" s="765" t="s">
        <v>397</v>
      </c>
      <c r="W66" s="766"/>
      <c r="X66" s="766"/>
      <c r="Y66" s="766"/>
      <c r="Z66" s="767"/>
      <c r="AA66" s="765" t="s">
        <v>398</v>
      </c>
      <c r="AB66" s="766"/>
      <c r="AC66" s="766"/>
      <c r="AD66" s="766"/>
      <c r="AE66" s="767"/>
      <c r="AF66" s="891" t="s">
        <v>399</v>
      </c>
      <c r="AG66" s="847"/>
      <c r="AH66" s="847"/>
      <c r="AI66" s="847"/>
      <c r="AJ66" s="892"/>
      <c r="AK66" s="765" t="s">
        <v>400</v>
      </c>
      <c r="AL66" s="760"/>
      <c r="AM66" s="760"/>
      <c r="AN66" s="760"/>
      <c r="AO66" s="761"/>
      <c r="AP66" s="765" t="s">
        <v>401</v>
      </c>
      <c r="AQ66" s="766"/>
      <c r="AR66" s="766"/>
      <c r="AS66" s="766"/>
      <c r="AT66" s="767"/>
      <c r="AU66" s="765" t="s">
        <v>417</v>
      </c>
      <c r="AV66" s="766"/>
      <c r="AW66" s="766"/>
      <c r="AX66" s="766"/>
      <c r="AY66" s="767"/>
      <c r="AZ66" s="765" t="s">
        <v>380</v>
      </c>
      <c r="BA66" s="766"/>
      <c r="BB66" s="766"/>
      <c r="BC66" s="766"/>
      <c r="BD66" s="772"/>
      <c r="BE66" s="232"/>
      <c r="BF66" s="232"/>
      <c r="BG66" s="232"/>
      <c r="BH66" s="232"/>
      <c r="BI66" s="232"/>
      <c r="BJ66" s="232"/>
      <c r="BK66" s="232"/>
      <c r="BL66" s="232"/>
      <c r="BM66" s="232"/>
      <c r="BN66" s="232"/>
      <c r="BO66" s="232"/>
      <c r="BP66" s="232"/>
      <c r="BQ66" s="229">
        <v>60</v>
      </c>
      <c r="BR66" s="234"/>
      <c r="BS66" s="896"/>
      <c r="BT66" s="897"/>
      <c r="BU66" s="897"/>
      <c r="BV66" s="897"/>
      <c r="BW66" s="897"/>
      <c r="BX66" s="897"/>
      <c r="BY66" s="897"/>
      <c r="BZ66" s="897"/>
      <c r="CA66" s="897"/>
      <c r="CB66" s="897"/>
      <c r="CC66" s="897"/>
      <c r="CD66" s="897"/>
      <c r="CE66" s="897"/>
      <c r="CF66" s="897"/>
      <c r="CG66" s="902"/>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96"/>
      <c r="DW66" s="897"/>
      <c r="DX66" s="897"/>
      <c r="DY66" s="897"/>
      <c r="DZ66" s="898"/>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93"/>
      <c r="AG67" s="850"/>
      <c r="AH67" s="850"/>
      <c r="AI67" s="850"/>
      <c r="AJ67" s="894"/>
      <c r="AK67" s="895"/>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6"/>
      <c r="BT67" s="897"/>
      <c r="BU67" s="897"/>
      <c r="BV67" s="897"/>
      <c r="BW67" s="897"/>
      <c r="BX67" s="897"/>
      <c r="BY67" s="897"/>
      <c r="BZ67" s="897"/>
      <c r="CA67" s="897"/>
      <c r="CB67" s="897"/>
      <c r="CC67" s="897"/>
      <c r="CD67" s="897"/>
      <c r="CE67" s="897"/>
      <c r="CF67" s="897"/>
      <c r="CG67" s="902"/>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96"/>
      <c r="DW67" s="897"/>
      <c r="DX67" s="897"/>
      <c r="DY67" s="897"/>
      <c r="DZ67" s="898"/>
      <c r="EA67" s="221"/>
    </row>
    <row r="68" spans="1:131" ht="26.25" customHeight="1" thickTop="1" x14ac:dyDescent="0.15">
      <c r="A68" s="227">
        <v>1</v>
      </c>
      <c r="B68" s="906" t="s">
        <v>571</v>
      </c>
      <c r="C68" s="907"/>
      <c r="D68" s="907"/>
      <c r="E68" s="907"/>
      <c r="F68" s="907"/>
      <c r="G68" s="907"/>
      <c r="H68" s="907"/>
      <c r="I68" s="907"/>
      <c r="J68" s="907"/>
      <c r="K68" s="907"/>
      <c r="L68" s="907"/>
      <c r="M68" s="907"/>
      <c r="N68" s="907"/>
      <c r="O68" s="907"/>
      <c r="P68" s="908"/>
      <c r="Q68" s="909">
        <v>1746</v>
      </c>
      <c r="R68" s="903"/>
      <c r="S68" s="903"/>
      <c r="T68" s="903"/>
      <c r="U68" s="903"/>
      <c r="V68" s="903">
        <v>1649</v>
      </c>
      <c r="W68" s="903"/>
      <c r="X68" s="903"/>
      <c r="Y68" s="903"/>
      <c r="Z68" s="903"/>
      <c r="AA68" s="903">
        <v>97</v>
      </c>
      <c r="AB68" s="903"/>
      <c r="AC68" s="903"/>
      <c r="AD68" s="903"/>
      <c r="AE68" s="903"/>
      <c r="AF68" s="903">
        <v>78</v>
      </c>
      <c r="AG68" s="903"/>
      <c r="AH68" s="903"/>
      <c r="AI68" s="903"/>
      <c r="AJ68" s="903"/>
      <c r="AK68" s="903">
        <v>69</v>
      </c>
      <c r="AL68" s="903"/>
      <c r="AM68" s="903"/>
      <c r="AN68" s="903"/>
      <c r="AO68" s="903"/>
      <c r="AP68" s="903">
        <v>2852</v>
      </c>
      <c r="AQ68" s="903"/>
      <c r="AR68" s="903"/>
      <c r="AS68" s="903"/>
      <c r="AT68" s="903"/>
      <c r="AU68" s="903">
        <v>109</v>
      </c>
      <c r="AV68" s="903"/>
      <c r="AW68" s="903"/>
      <c r="AX68" s="903"/>
      <c r="AY68" s="903"/>
      <c r="AZ68" s="904"/>
      <c r="BA68" s="904"/>
      <c r="BB68" s="904"/>
      <c r="BC68" s="904"/>
      <c r="BD68" s="905"/>
      <c r="BE68" s="232"/>
      <c r="BF68" s="232"/>
      <c r="BG68" s="232"/>
      <c r="BH68" s="232"/>
      <c r="BI68" s="232"/>
      <c r="BJ68" s="232"/>
      <c r="BK68" s="232"/>
      <c r="BL68" s="232"/>
      <c r="BM68" s="232"/>
      <c r="BN68" s="232"/>
      <c r="BO68" s="232"/>
      <c r="BP68" s="232"/>
      <c r="BQ68" s="229">
        <v>62</v>
      </c>
      <c r="BR68" s="234"/>
      <c r="BS68" s="896"/>
      <c r="BT68" s="897"/>
      <c r="BU68" s="897"/>
      <c r="BV68" s="897"/>
      <c r="BW68" s="897"/>
      <c r="BX68" s="897"/>
      <c r="BY68" s="897"/>
      <c r="BZ68" s="897"/>
      <c r="CA68" s="897"/>
      <c r="CB68" s="897"/>
      <c r="CC68" s="897"/>
      <c r="CD68" s="897"/>
      <c r="CE68" s="897"/>
      <c r="CF68" s="897"/>
      <c r="CG68" s="902"/>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96"/>
      <c r="DW68" s="897"/>
      <c r="DX68" s="897"/>
      <c r="DY68" s="897"/>
      <c r="DZ68" s="898"/>
      <c r="EA68" s="221"/>
    </row>
    <row r="69" spans="1:131" ht="26.25" customHeight="1" x14ac:dyDescent="0.15">
      <c r="A69" s="229">
        <v>2</v>
      </c>
      <c r="B69" s="910" t="s">
        <v>572</v>
      </c>
      <c r="C69" s="911"/>
      <c r="D69" s="911"/>
      <c r="E69" s="911"/>
      <c r="F69" s="911"/>
      <c r="G69" s="911"/>
      <c r="H69" s="911"/>
      <c r="I69" s="911"/>
      <c r="J69" s="911"/>
      <c r="K69" s="911"/>
      <c r="L69" s="911"/>
      <c r="M69" s="911"/>
      <c r="N69" s="911"/>
      <c r="O69" s="911"/>
      <c r="P69" s="912"/>
      <c r="Q69" s="913">
        <v>15</v>
      </c>
      <c r="R69" s="862"/>
      <c r="S69" s="862"/>
      <c r="T69" s="862"/>
      <c r="U69" s="862"/>
      <c r="V69" s="862">
        <v>5</v>
      </c>
      <c r="W69" s="862"/>
      <c r="X69" s="862"/>
      <c r="Y69" s="862"/>
      <c r="Z69" s="862"/>
      <c r="AA69" s="862">
        <v>10</v>
      </c>
      <c r="AB69" s="862"/>
      <c r="AC69" s="862"/>
      <c r="AD69" s="862"/>
      <c r="AE69" s="862"/>
      <c r="AF69" s="862">
        <v>7</v>
      </c>
      <c r="AG69" s="862"/>
      <c r="AH69" s="862"/>
      <c r="AI69" s="862"/>
      <c r="AJ69" s="862"/>
      <c r="AK69" s="862" t="s">
        <v>506</v>
      </c>
      <c r="AL69" s="862"/>
      <c r="AM69" s="862"/>
      <c r="AN69" s="862"/>
      <c r="AO69" s="862"/>
      <c r="AP69" s="862" t="s">
        <v>506</v>
      </c>
      <c r="AQ69" s="862"/>
      <c r="AR69" s="862"/>
      <c r="AS69" s="862"/>
      <c r="AT69" s="862"/>
      <c r="AU69" s="862" t="s">
        <v>506</v>
      </c>
      <c r="AV69" s="862"/>
      <c r="AW69" s="862"/>
      <c r="AX69" s="862"/>
      <c r="AY69" s="862"/>
      <c r="AZ69" s="863"/>
      <c r="BA69" s="863"/>
      <c r="BB69" s="863"/>
      <c r="BC69" s="863"/>
      <c r="BD69" s="864"/>
      <c r="BE69" s="232"/>
      <c r="BF69" s="232"/>
      <c r="BG69" s="232"/>
      <c r="BH69" s="232"/>
      <c r="BI69" s="232"/>
      <c r="BJ69" s="232"/>
      <c r="BK69" s="232"/>
      <c r="BL69" s="232"/>
      <c r="BM69" s="232"/>
      <c r="BN69" s="232"/>
      <c r="BO69" s="232"/>
      <c r="BP69" s="232"/>
      <c r="BQ69" s="229">
        <v>63</v>
      </c>
      <c r="BR69" s="234"/>
      <c r="BS69" s="896"/>
      <c r="BT69" s="897"/>
      <c r="BU69" s="897"/>
      <c r="BV69" s="897"/>
      <c r="BW69" s="897"/>
      <c r="BX69" s="897"/>
      <c r="BY69" s="897"/>
      <c r="BZ69" s="897"/>
      <c r="CA69" s="897"/>
      <c r="CB69" s="897"/>
      <c r="CC69" s="897"/>
      <c r="CD69" s="897"/>
      <c r="CE69" s="897"/>
      <c r="CF69" s="897"/>
      <c r="CG69" s="902"/>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96"/>
      <c r="DW69" s="897"/>
      <c r="DX69" s="897"/>
      <c r="DY69" s="897"/>
      <c r="DZ69" s="898"/>
      <c r="EA69" s="221"/>
    </row>
    <row r="70" spans="1:131" ht="26.25" customHeight="1" x14ac:dyDescent="0.15">
      <c r="A70" s="229">
        <v>3</v>
      </c>
      <c r="B70" s="910" t="s">
        <v>573</v>
      </c>
      <c r="C70" s="911"/>
      <c r="D70" s="911"/>
      <c r="E70" s="911"/>
      <c r="F70" s="911"/>
      <c r="G70" s="911"/>
      <c r="H70" s="911"/>
      <c r="I70" s="911"/>
      <c r="J70" s="911"/>
      <c r="K70" s="911"/>
      <c r="L70" s="911"/>
      <c r="M70" s="911"/>
      <c r="N70" s="911"/>
      <c r="O70" s="911"/>
      <c r="P70" s="912"/>
      <c r="Q70" s="913">
        <v>2183</v>
      </c>
      <c r="R70" s="862"/>
      <c r="S70" s="862"/>
      <c r="T70" s="862"/>
      <c r="U70" s="862"/>
      <c r="V70" s="862">
        <v>2135</v>
      </c>
      <c r="W70" s="862"/>
      <c r="X70" s="862"/>
      <c r="Y70" s="862"/>
      <c r="Z70" s="862"/>
      <c r="AA70" s="862">
        <v>48</v>
      </c>
      <c r="AB70" s="862"/>
      <c r="AC70" s="862"/>
      <c r="AD70" s="862"/>
      <c r="AE70" s="862"/>
      <c r="AF70" s="862">
        <v>68</v>
      </c>
      <c r="AG70" s="862"/>
      <c r="AH70" s="862"/>
      <c r="AI70" s="862"/>
      <c r="AJ70" s="862"/>
      <c r="AK70" s="862" t="s">
        <v>506</v>
      </c>
      <c r="AL70" s="862"/>
      <c r="AM70" s="862"/>
      <c r="AN70" s="862"/>
      <c r="AO70" s="862"/>
      <c r="AP70" s="862">
        <v>56</v>
      </c>
      <c r="AQ70" s="862"/>
      <c r="AR70" s="862"/>
      <c r="AS70" s="862"/>
      <c r="AT70" s="862"/>
      <c r="AU70" s="862">
        <v>3</v>
      </c>
      <c r="AV70" s="862"/>
      <c r="AW70" s="862"/>
      <c r="AX70" s="862"/>
      <c r="AY70" s="862"/>
      <c r="AZ70" s="863"/>
      <c r="BA70" s="863"/>
      <c r="BB70" s="863"/>
      <c r="BC70" s="863"/>
      <c r="BD70" s="864"/>
      <c r="BE70" s="232"/>
      <c r="BF70" s="232"/>
      <c r="BG70" s="232"/>
      <c r="BH70" s="232"/>
      <c r="BI70" s="232"/>
      <c r="BJ70" s="232"/>
      <c r="BK70" s="232"/>
      <c r="BL70" s="232"/>
      <c r="BM70" s="232"/>
      <c r="BN70" s="232"/>
      <c r="BO70" s="232"/>
      <c r="BP70" s="232"/>
      <c r="BQ70" s="229">
        <v>64</v>
      </c>
      <c r="BR70" s="234"/>
      <c r="BS70" s="896"/>
      <c r="BT70" s="897"/>
      <c r="BU70" s="897"/>
      <c r="BV70" s="897"/>
      <c r="BW70" s="897"/>
      <c r="BX70" s="897"/>
      <c r="BY70" s="897"/>
      <c r="BZ70" s="897"/>
      <c r="CA70" s="897"/>
      <c r="CB70" s="897"/>
      <c r="CC70" s="897"/>
      <c r="CD70" s="897"/>
      <c r="CE70" s="897"/>
      <c r="CF70" s="897"/>
      <c r="CG70" s="902"/>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96"/>
      <c r="DW70" s="897"/>
      <c r="DX70" s="897"/>
      <c r="DY70" s="897"/>
      <c r="DZ70" s="898"/>
      <c r="EA70" s="221"/>
    </row>
    <row r="71" spans="1:131" ht="26.25" customHeight="1" x14ac:dyDescent="0.15">
      <c r="A71" s="229">
        <v>4</v>
      </c>
      <c r="B71" s="910" t="s">
        <v>574</v>
      </c>
      <c r="C71" s="911"/>
      <c r="D71" s="911"/>
      <c r="E71" s="911"/>
      <c r="F71" s="911"/>
      <c r="G71" s="911"/>
      <c r="H71" s="911"/>
      <c r="I71" s="911"/>
      <c r="J71" s="911"/>
      <c r="K71" s="911"/>
      <c r="L71" s="911"/>
      <c r="M71" s="911"/>
      <c r="N71" s="911"/>
      <c r="O71" s="911"/>
      <c r="P71" s="912"/>
      <c r="Q71" s="913">
        <v>205</v>
      </c>
      <c r="R71" s="862"/>
      <c r="S71" s="862"/>
      <c r="T71" s="862"/>
      <c r="U71" s="862"/>
      <c r="V71" s="862">
        <v>199</v>
      </c>
      <c r="W71" s="862"/>
      <c r="X71" s="862"/>
      <c r="Y71" s="862"/>
      <c r="Z71" s="862"/>
      <c r="AA71" s="862">
        <v>6</v>
      </c>
      <c r="AB71" s="862"/>
      <c r="AC71" s="862"/>
      <c r="AD71" s="862"/>
      <c r="AE71" s="862"/>
      <c r="AF71" s="862">
        <v>6</v>
      </c>
      <c r="AG71" s="862"/>
      <c r="AH71" s="862"/>
      <c r="AI71" s="862"/>
      <c r="AJ71" s="862"/>
      <c r="AK71" s="862">
        <v>93</v>
      </c>
      <c r="AL71" s="862"/>
      <c r="AM71" s="862"/>
      <c r="AN71" s="862"/>
      <c r="AO71" s="862"/>
      <c r="AP71" s="862" t="s">
        <v>506</v>
      </c>
      <c r="AQ71" s="862"/>
      <c r="AR71" s="862"/>
      <c r="AS71" s="862"/>
      <c r="AT71" s="862"/>
      <c r="AU71" s="862" t="s">
        <v>506</v>
      </c>
      <c r="AV71" s="862"/>
      <c r="AW71" s="862"/>
      <c r="AX71" s="862"/>
      <c r="AY71" s="862"/>
      <c r="AZ71" s="863"/>
      <c r="BA71" s="863"/>
      <c r="BB71" s="863"/>
      <c r="BC71" s="863"/>
      <c r="BD71" s="864"/>
      <c r="BE71" s="232"/>
      <c r="BF71" s="232"/>
      <c r="BG71" s="232"/>
      <c r="BH71" s="232"/>
      <c r="BI71" s="232"/>
      <c r="BJ71" s="232"/>
      <c r="BK71" s="232"/>
      <c r="BL71" s="232"/>
      <c r="BM71" s="232"/>
      <c r="BN71" s="232"/>
      <c r="BO71" s="232"/>
      <c r="BP71" s="232"/>
      <c r="BQ71" s="229">
        <v>65</v>
      </c>
      <c r="BR71" s="234"/>
      <c r="BS71" s="896"/>
      <c r="BT71" s="897"/>
      <c r="BU71" s="897"/>
      <c r="BV71" s="897"/>
      <c r="BW71" s="897"/>
      <c r="BX71" s="897"/>
      <c r="BY71" s="897"/>
      <c r="BZ71" s="897"/>
      <c r="CA71" s="897"/>
      <c r="CB71" s="897"/>
      <c r="CC71" s="897"/>
      <c r="CD71" s="897"/>
      <c r="CE71" s="897"/>
      <c r="CF71" s="897"/>
      <c r="CG71" s="902"/>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96"/>
      <c r="DW71" s="897"/>
      <c r="DX71" s="897"/>
      <c r="DY71" s="897"/>
      <c r="DZ71" s="898"/>
      <c r="EA71" s="221"/>
    </row>
    <row r="72" spans="1:131" ht="26.25" customHeight="1" x14ac:dyDescent="0.15">
      <c r="A72" s="229">
        <v>5</v>
      </c>
      <c r="B72" s="910" t="s">
        <v>575</v>
      </c>
      <c r="C72" s="911"/>
      <c r="D72" s="911"/>
      <c r="E72" s="911"/>
      <c r="F72" s="911"/>
      <c r="G72" s="911"/>
      <c r="H72" s="911"/>
      <c r="I72" s="911"/>
      <c r="J72" s="911"/>
      <c r="K72" s="911"/>
      <c r="L72" s="911"/>
      <c r="M72" s="911"/>
      <c r="N72" s="911"/>
      <c r="O72" s="911"/>
      <c r="P72" s="912"/>
      <c r="Q72" s="913">
        <v>11</v>
      </c>
      <c r="R72" s="862"/>
      <c r="S72" s="862"/>
      <c r="T72" s="862"/>
      <c r="U72" s="862"/>
      <c r="V72" s="862">
        <v>11</v>
      </c>
      <c r="W72" s="862"/>
      <c r="X72" s="862"/>
      <c r="Y72" s="862"/>
      <c r="Z72" s="862"/>
      <c r="AA72" s="862">
        <v>0</v>
      </c>
      <c r="AB72" s="862"/>
      <c r="AC72" s="862"/>
      <c r="AD72" s="862"/>
      <c r="AE72" s="862"/>
      <c r="AF72" s="862">
        <v>0</v>
      </c>
      <c r="AG72" s="862"/>
      <c r="AH72" s="862"/>
      <c r="AI72" s="862"/>
      <c r="AJ72" s="862"/>
      <c r="AK72" s="862" t="s">
        <v>506</v>
      </c>
      <c r="AL72" s="862"/>
      <c r="AM72" s="862"/>
      <c r="AN72" s="862"/>
      <c r="AO72" s="862"/>
      <c r="AP72" s="862" t="s">
        <v>506</v>
      </c>
      <c r="AQ72" s="862"/>
      <c r="AR72" s="862"/>
      <c r="AS72" s="862"/>
      <c r="AT72" s="862"/>
      <c r="AU72" s="862" t="s">
        <v>506</v>
      </c>
      <c r="AV72" s="862"/>
      <c r="AW72" s="862"/>
      <c r="AX72" s="862"/>
      <c r="AY72" s="862"/>
      <c r="AZ72" s="863"/>
      <c r="BA72" s="863"/>
      <c r="BB72" s="863"/>
      <c r="BC72" s="863"/>
      <c r="BD72" s="864"/>
      <c r="BE72" s="232"/>
      <c r="BF72" s="232"/>
      <c r="BG72" s="232"/>
      <c r="BH72" s="232"/>
      <c r="BI72" s="232"/>
      <c r="BJ72" s="232"/>
      <c r="BK72" s="232"/>
      <c r="BL72" s="232"/>
      <c r="BM72" s="232"/>
      <c r="BN72" s="232"/>
      <c r="BO72" s="232"/>
      <c r="BP72" s="232"/>
      <c r="BQ72" s="229">
        <v>66</v>
      </c>
      <c r="BR72" s="234"/>
      <c r="BS72" s="896"/>
      <c r="BT72" s="897"/>
      <c r="BU72" s="897"/>
      <c r="BV72" s="897"/>
      <c r="BW72" s="897"/>
      <c r="BX72" s="897"/>
      <c r="BY72" s="897"/>
      <c r="BZ72" s="897"/>
      <c r="CA72" s="897"/>
      <c r="CB72" s="897"/>
      <c r="CC72" s="897"/>
      <c r="CD72" s="897"/>
      <c r="CE72" s="897"/>
      <c r="CF72" s="897"/>
      <c r="CG72" s="902"/>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96"/>
      <c r="DW72" s="897"/>
      <c r="DX72" s="897"/>
      <c r="DY72" s="897"/>
      <c r="DZ72" s="898"/>
      <c r="EA72" s="221"/>
    </row>
    <row r="73" spans="1:131" ht="26.25" customHeight="1" x14ac:dyDescent="0.15">
      <c r="A73" s="229">
        <v>6</v>
      </c>
      <c r="B73" s="910" t="s">
        <v>576</v>
      </c>
      <c r="C73" s="911"/>
      <c r="D73" s="911"/>
      <c r="E73" s="911"/>
      <c r="F73" s="911"/>
      <c r="G73" s="911"/>
      <c r="H73" s="911"/>
      <c r="I73" s="911"/>
      <c r="J73" s="911"/>
      <c r="K73" s="911"/>
      <c r="L73" s="911"/>
      <c r="M73" s="911"/>
      <c r="N73" s="911"/>
      <c r="O73" s="911"/>
      <c r="P73" s="912"/>
      <c r="Q73" s="913">
        <v>2</v>
      </c>
      <c r="R73" s="862"/>
      <c r="S73" s="862"/>
      <c r="T73" s="862"/>
      <c r="U73" s="862"/>
      <c r="V73" s="862">
        <v>2</v>
      </c>
      <c r="W73" s="862"/>
      <c r="X73" s="862"/>
      <c r="Y73" s="862"/>
      <c r="Z73" s="862"/>
      <c r="AA73" s="862">
        <v>0</v>
      </c>
      <c r="AB73" s="862"/>
      <c r="AC73" s="862"/>
      <c r="AD73" s="862"/>
      <c r="AE73" s="862"/>
      <c r="AF73" s="862">
        <v>0</v>
      </c>
      <c r="AG73" s="862"/>
      <c r="AH73" s="862"/>
      <c r="AI73" s="862"/>
      <c r="AJ73" s="862"/>
      <c r="AK73" s="862" t="s">
        <v>506</v>
      </c>
      <c r="AL73" s="862"/>
      <c r="AM73" s="862"/>
      <c r="AN73" s="862"/>
      <c r="AO73" s="862"/>
      <c r="AP73" s="862" t="s">
        <v>506</v>
      </c>
      <c r="AQ73" s="862"/>
      <c r="AR73" s="862"/>
      <c r="AS73" s="862"/>
      <c r="AT73" s="862"/>
      <c r="AU73" s="862" t="s">
        <v>506</v>
      </c>
      <c r="AV73" s="862"/>
      <c r="AW73" s="862"/>
      <c r="AX73" s="862"/>
      <c r="AY73" s="862"/>
      <c r="AZ73" s="863"/>
      <c r="BA73" s="863"/>
      <c r="BB73" s="863"/>
      <c r="BC73" s="863"/>
      <c r="BD73" s="864"/>
      <c r="BE73" s="232"/>
      <c r="BF73" s="232"/>
      <c r="BG73" s="232"/>
      <c r="BH73" s="232"/>
      <c r="BI73" s="232"/>
      <c r="BJ73" s="232"/>
      <c r="BK73" s="232"/>
      <c r="BL73" s="232"/>
      <c r="BM73" s="232"/>
      <c r="BN73" s="232"/>
      <c r="BO73" s="232"/>
      <c r="BP73" s="232"/>
      <c r="BQ73" s="229">
        <v>67</v>
      </c>
      <c r="BR73" s="234"/>
      <c r="BS73" s="896"/>
      <c r="BT73" s="897"/>
      <c r="BU73" s="897"/>
      <c r="BV73" s="897"/>
      <c r="BW73" s="897"/>
      <c r="BX73" s="897"/>
      <c r="BY73" s="897"/>
      <c r="BZ73" s="897"/>
      <c r="CA73" s="897"/>
      <c r="CB73" s="897"/>
      <c r="CC73" s="897"/>
      <c r="CD73" s="897"/>
      <c r="CE73" s="897"/>
      <c r="CF73" s="897"/>
      <c r="CG73" s="902"/>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96"/>
      <c r="DW73" s="897"/>
      <c r="DX73" s="897"/>
      <c r="DY73" s="897"/>
      <c r="DZ73" s="898"/>
      <c r="EA73" s="221"/>
    </row>
    <row r="74" spans="1:131" ht="26.25" customHeight="1" x14ac:dyDescent="0.15">
      <c r="A74" s="229">
        <v>7</v>
      </c>
      <c r="B74" s="910" t="s">
        <v>577</v>
      </c>
      <c r="C74" s="911"/>
      <c r="D74" s="911"/>
      <c r="E74" s="911"/>
      <c r="F74" s="911"/>
      <c r="G74" s="911"/>
      <c r="H74" s="911"/>
      <c r="I74" s="911"/>
      <c r="J74" s="911"/>
      <c r="K74" s="911"/>
      <c r="L74" s="911"/>
      <c r="M74" s="911"/>
      <c r="N74" s="911"/>
      <c r="O74" s="911"/>
      <c r="P74" s="912"/>
      <c r="Q74" s="913">
        <v>212</v>
      </c>
      <c r="R74" s="862"/>
      <c r="S74" s="862"/>
      <c r="T74" s="862"/>
      <c r="U74" s="862"/>
      <c r="V74" s="862">
        <v>205</v>
      </c>
      <c r="W74" s="862"/>
      <c r="X74" s="862"/>
      <c r="Y74" s="862"/>
      <c r="Z74" s="862"/>
      <c r="AA74" s="862">
        <v>7</v>
      </c>
      <c r="AB74" s="862"/>
      <c r="AC74" s="862"/>
      <c r="AD74" s="862"/>
      <c r="AE74" s="862"/>
      <c r="AF74" s="862">
        <v>7</v>
      </c>
      <c r="AG74" s="862"/>
      <c r="AH74" s="862"/>
      <c r="AI74" s="862"/>
      <c r="AJ74" s="862"/>
      <c r="AK74" s="862" t="s">
        <v>506</v>
      </c>
      <c r="AL74" s="862"/>
      <c r="AM74" s="862"/>
      <c r="AN74" s="862"/>
      <c r="AO74" s="862"/>
      <c r="AP74" s="862" t="s">
        <v>506</v>
      </c>
      <c r="AQ74" s="862"/>
      <c r="AR74" s="862"/>
      <c r="AS74" s="862"/>
      <c r="AT74" s="862"/>
      <c r="AU74" s="862" t="s">
        <v>506</v>
      </c>
      <c r="AV74" s="862"/>
      <c r="AW74" s="862"/>
      <c r="AX74" s="862"/>
      <c r="AY74" s="862"/>
      <c r="AZ74" s="863"/>
      <c r="BA74" s="863"/>
      <c r="BB74" s="863"/>
      <c r="BC74" s="863"/>
      <c r="BD74" s="864"/>
      <c r="BE74" s="232"/>
      <c r="BF74" s="232"/>
      <c r="BG74" s="232"/>
      <c r="BH74" s="232"/>
      <c r="BI74" s="232"/>
      <c r="BJ74" s="232"/>
      <c r="BK74" s="232"/>
      <c r="BL74" s="232"/>
      <c r="BM74" s="232"/>
      <c r="BN74" s="232"/>
      <c r="BO74" s="232"/>
      <c r="BP74" s="232"/>
      <c r="BQ74" s="229">
        <v>68</v>
      </c>
      <c r="BR74" s="234"/>
      <c r="BS74" s="896"/>
      <c r="BT74" s="897"/>
      <c r="BU74" s="897"/>
      <c r="BV74" s="897"/>
      <c r="BW74" s="897"/>
      <c r="BX74" s="897"/>
      <c r="BY74" s="897"/>
      <c r="BZ74" s="897"/>
      <c r="CA74" s="897"/>
      <c r="CB74" s="897"/>
      <c r="CC74" s="897"/>
      <c r="CD74" s="897"/>
      <c r="CE74" s="897"/>
      <c r="CF74" s="897"/>
      <c r="CG74" s="902"/>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96"/>
      <c r="DW74" s="897"/>
      <c r="DX74" s="897"/>
      <c r="DY74" s="897"/>
      <c r="DZ74" s="898"/>
      <c r="EA74" s="221"/>
    </row>
    <row r="75" spans="1:131" ht="26.25" customHeight="1" x14ac:dyDescent="0.15">
      <c r="A75" s="229">
        <v>8</v>
      </c>
      <c r="B75" s="910" t="s">
        <v>578</v>
      </c>
      <c r="C75" s="911"/>
      <c r="D75" s="911"/>
      <c r="E75" s="911"/>
      <c r="F75" s="911"/>
      <c r="G75" s="911"/>
      <c r="H75" s="911"/>
      <c r="I75" s="911"/>
      <c r="J75" s="911"/>
      <c r="K75" s="911"/>
      <c r="L75" s="911"/>
      <c r="M75" s="911"/>
      <c r="N75" s="911"/>
      <c r="O75" s="911"/>
      <c r="P75" s="912"/>
      <c r="Q75" s="914">
        <v>1447</v>
      </c>
      <c r="R75" s="867"/>
      <c r="S75" s="867"/>
      <c r="T75" s="867"/>
      <c r="U75" s="865"/>
      <c r="V75" s="866">
        <v>1407</v>
      </c>
      <c r="W75" s="867"/>
      <c r="X75" s="867"/>
      <c r="Y75" s="867"/>
      <c r="Z75" s="865"/>
      <c r="AA75" s="866">
        <v>39</v>
      </c>
      <c r="AB75" s="867"/>
      <c r="AC75" s="867"/>
      <c r="AD75" s="867"/>
      <c r="AE75" s="865"/>
      <c r="AF75" s="866">
        <v>39</v>
      </c>
      <c r="AG75" s="867"/>
      <c r="AH75" s="867"/>
      <c r="AI75" s="867"/>
      <c r="AJ75" s="865"/>
      <c r="AK75" s="866">
        <v>15</v>
      </c>
      <c r="AL75" s="867"/>
      <c r="AM75" s="867"/>
      <c r="AN75" s="867"/>
      <c r="AO75" s="865"/>
      <c r="AP75" s="866" t="s">
        <v>506</v>
      </c>
      <c r="AQ75" s="867"/>
      <c r="AR75" s="867"/>
      <c r="AS75" s="867"/>
      <c r="AT75" s="865"/>
      <c r="AU75" s="866" t="s">
        <v>506</v>
      </c>
      <c r="AV75" s="867"/>
      <c r="AW75" s="867"/>
      <c r="AX75" s="867"/>
      <c r="AY75" s="865"/>
      <c r="AZ75" s="863"/>
      <c r="BA75" s="863"/>
      <c r="BB75" s="863"/>
      <c r="BC75" s="863"/>
      <c r="BD75" s="864"/>
      <c r="BE75" s="232"/>
      <c r="BF75" s="232"/>
      <c r="BG75" s="232"/>
      <c r="BH75" s="232"/>
      <c r="BI75" s="232"/>
      <c r="BJ75" s="232"/>
      <c r="BK75" s="232"/>
      <c r="BL75" s="232"/>
      <c r="BM75" s="232"/>
      <c r="BN75" s="232"/>
      <c r="BO75" s="232"/>
      <c r="BP75" s="232"/>
      <c r="BQ75" s="229">
        <v>69</v>
      </c>
      <c r="BR75" s="234"/>
      <c r="BS75" s="896"/>
      <c r="BT75" s="897"/>
      <c r="BU75" s="897"/>
      <c r="BV75" s="897"/>
      <c r="BW75" s="897"/>
      <c r="BX75" s="897"/>
      <c r="BY75" s="897"/>
      <c r="BZ75" s="897"/>
      <c r="CA75" s="897"/>
      <c r="CB75" s="897"/>
      <c r="CC75" s="897"/>
      <c r="CD75" s="897"/>
      <c r="CE75" s="897"/>
      <c r="CF75" s="897"/>
      <c r="CG75" s="902"/>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96"/>
      <c r="DW75" s="897"/>
      <c r="DX75" s="897"/>
      <c r="DY75" s="897"/>
      <c r="DZ75" s="898"/>
      <c r="EA75" s="221"/>
    </row>
    <row r="76" spans="1:131" ht="26.25" customHeight="1" x14ac:dyDescent="0.15">
      <c r="A76" s="229">
        <v>9</v>
      </c>
      <c r="B76" s="910" t="s">
        <v>579</v>
      </c>
      <c r="C76" s="911"/>
      <c r="D76" s="911"/>
      <c r="E76" s="911"/>
      <c r="F76" s="911"/>
      <c r="G76" s="911"/>
      <c r="H76" s="911"/>
      <c r="I76" s="911"/>
      <c r="J76" s="911"/>
      <c r="K76" s="911"/>
      <c r="L76" s="911"/>
      <c r="M76" s="911"/>
      <c r="N76" s="911"/>
      <c r="O76" s="911"/>
      <c r="P76" s="912"/>
      <c r="Q76" s="914">
        <v>347</v>
      </c>
      <c r="R76" s="867"/>
      <c r="S76" s="867"/>
      <c r="T76" s="867"/>
      <c r="U76" s="865"/>
      <c r="V76" s="866">
        <v>294</v>
      </c>
      <c r="W76" s="867"/>
      <c r="X76" s="867"/>
      <c r="Y76" s="867"/>
      <c r="Z76" s="865"/>
      <c r="AA76" s="866">
        <v>54</v>
      </c>
      <c r="AB76" s="867"/>
      <c r="AC76" s="867"/>
      <c r="AD76" s="867"/>
      <c r="AE76" s="865"/>
      <c r="AF76" s="866">
        <v>54</v>
      </c>
      <c r="AG76" s="867"/>
      <c r="AH76" s="867"/>
      <c r="AI76" s="867"/>
      <c r="AJ76" s="865"/>
      <c r="AK76" s="866">
        <v>135</v>
      </c>
      <c r="AL76" s="867"/>
      <c r="AM76" s="867"/>
      <c r="AN76" s="867"/>
      <c r="AO76" s="865"/>
      <c r="AP76" s="866" t="s">
        <v>506</v>
      </c>
      <c r="AQ76" s="867"/>
      <c r="AR76" s="867"/>
      <c r="AS76" s="867"/>
      <c r="AT76" s="865"/>
      <c r="AU76" s="866" t="s">
        <v>506</v>
      </c>
      <c r="AV76" s="867"/>
      <c r="AW76" s="867"/>
      <c r="AX76" s="867"/>
      <c r="AY76" s="865"/>
      <c r="AZ76" s="863"/>
      <c r="BA76" s="863"/>
      <c r="BB76" s="863"/>
      <c r="BC76" s="863"/>
      <c r="BD76" s="864"/>
      <c r="BE76" s="232"/>
      <c r="BF76" s="232"/>
      <c r="BG76" s="232"/>
      <c r="BH76" s="232"/>
      <c r="BI76" s="232"/>
      <c r="BJ76" s="232"/>
      <c r="BK76" s="232"/>
      <c r="BL76" s="232"/>
      <c r="BM76" s="232"/>
      <c r="BN76" s="232"/>
      <c r="BO76" s="232"/>
      <c r="BP76" s="232"/>
      <c r="BQ76" s="229">
        <v>70</v>
      </c>
      <c r="BR76" s="234"/>
      <c r="BS76" s="896"/>
      <c r="BT76" s="897"/>
      <c r="BU76" s="897"/>
      <c r="BV76" s="897"/>
      <c r="BW76" s="897"/>
      <c r="BX76" s="897"/>
      <c r="BY76" s="897"/>
      <c r="BZ76" s="897"/>
      <c r="CA76" s="897"/>
      <c r="CB76" s="897"/>
      <c r="CC76" s="897"/>
      <c r="CD76" s="897"/>
      <c r="CE76" s="897"/>
      <c r="CF76" s="897"/>
      <c r="CG76" s="902"/>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96"/>
      <c r="DW76" s="897"/>
      <c r="DX76" s="897"/>
      <c r="DY76" s="897"/>
      <c r="DZ76" s="898"/>
      <c r="EA76" s="221"/>
    </row>
    <row r="77" spans="1:131" ht="26.25" customHeight="1" x14ac:dyDescent="0.15">
      <c r="A77" s="229">
        <v>10</v>
      </c>
      <c r="B77" s="910" t="s">
        <v>580</v>
      </c>
      <c r="C77" s="911"/>
      <c r="D77" s="911"/>
      <c r="E77" s="911"/>
      <c r="F77" s="911"/>
      <c r="G77" s="911"/>
      <c r="H77" s="911"/>
      <c r="I77" s="911"/>
      <c r="J77" s="911"/>
      <c r="K77" s="911"/>
      <c r="L77" s="911"/>
      <c r="M77" s="911"/>
      <c r="N77" s="911"/>
      <c r="O77" s="911"/>
      <c r="P77" s="912"/>
      <c r="Q77" s="914">
        <v>304201</v>
      </c>
      <c r="R77" s="867"/>
      <c r="S77" s="867"/>
      <c r="T77" s="867"/>
      <c r="U77" s="865"/>
      <c r="V77" s="866">
        <v>288028</v>
      </c>
      <c r="W77" s="867"/>
      <c r="X77" s="867"/>
      <c r="Y77" s="867"/>
      <c r="Z77" s="865"/>
      <c r="AA77" s="866">
        <v>16173</v>
      </c>
      <c r="AB77" s="867"/>
      <c r="AC77" s="867"/>
      <c r="AD77" s="867"/>
      <c r="AE77" s="865"/>
      <c r="AF77" s="866">
        <v>16179</v>
      </c>
      <c r="AG77" s="867"/>
      <c r="AH77" s="867"/>
      <c r="AI77" s="867"/>
      <c r="AJ77" s="865"/>
      <c r="AK77" s="866">
        <v>0</v>
      </c>
      <c r="AL77" s="867"/>
      <c r="AM77" s="867"/>
      <c r="AN77" s="867"/>
      <c r="AO77" s="865"/>
      <c r="AP77" s="866" t="s">
        <v>506</v>
      </c>
      <c r="AQ77" s="867"/>
      <c r="AR77" s="867"/>
      <c r="AS77" s="867"/>
      <c r="AT77" s="865"/>
      <c r="AU77" s="866" t="s">
        <v>506</v>
      </c>
      <c r="AV77" s="867"/>
      <c r="AW77" s="867"/>
      <c r="AX77" s="867"/>
      <c r="AY77" s="865"/>
      <c r="AZ77" s="863"/>
      <c r="BA77" s="863"/>
      <c r="BB77" s="863"/>
      <c r="BC77" s="863"/>
      <c r="BD77" s="864"/>
      <c r="BE77" s="232"/>
      <c r="BF77" s="232"/>
      <c r="BG77" s="232"/>
      <c r="BH77" s="232"/>
      <c r="BI77" s="232"/>
      <c r="BJ77" s="232"/>
      <c r="BK77" s="232"/>
      <c r="BL77" s="232"/>
      <c r="BM77" s="232"/>
      <c r="BN77" s="232"/>
      <c r="BO77" s="232"/>
      <c r="BP77" s="232"/>
      <c r="BQ77" s="229">
        <v>71</v>
      </c>
      <c r="BR77" s="234"/>
      <c r="BS77" s="896"/>
      <c r="BT77" s="897"/>
      <c r="BU77" s="897"/>
      <c r="BV77" s="897"/>
      <c r="BW77" s="897"/>
      <c r="BX77" s="897"/>
      <c r="BY77" s="897"/>
      <c r="BZ77" s="897"/>
      <c r="CA77" s="897"/>
      <c r="CB77" s="897"/>
      <c r="CC77" s="897"/>
      <c r="CD77" s="897"/>
      <c r="CE77" s="897"/>
      <c r="CF77" s="897"/>
      <c r="CG77" s="902"/>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96"/>
      <c r="DW77" s="897"/>
      <c r="DX77" s="897"/>
      <c r="DY77" s="897"/>
      <c r="DZ77" s="898"/>
      <c r="EA77" s="221"/>
    </row>
    <row r="78" spans="1:131" ht="26.25" customHeight="1" x14ac:dyDescent="0.15">
      <c r="A78" s="229">
        <v>11</v>
      </c>
      <c r="B78" s="910" t="s">
        <v>581</v>
      </c>
      <c r="C78" s="911"/>
      <c r="D78" s="911"/>
      <c r="E78" s="911"/>
      <c r="F78" s="911"/>
      <c r="G78" s="911"/>
      <c r="H78" s="911"/>
      <c r="I78" s="911"/>
      <c r="J78" s="911"/>
      <c r="K78" s="911"/>
      <c r="L78" s="911"/>
      <c r="M78" s="911"/>
      <c r="N78" s="911"/>
      <c r="O78" s="911"/>
      <c r="P78" s="912"/>
      <c r="Q78" s="913">
        <v>28</v>
      </c>
      <c r="R78" s="862"/>
      <c r="S78" s="862"/>
      <c r="T78" s="862"/>
      <c r="U78" s="862"/>
      <c r="V78" s="862">
        <v>26</v>
      </c>
      <c r="W78" s="862"/>
      <c r="X78" s="862"/>
      <c r="Y78" s="862"/>
      <c r="Z78" s="862"/>
      <c r="AA78" s="862">
        <v>2</v>
      </c>
      <c r="AB78" s="862"/>
      <c r="AC78" s="862"/>
      <c r="AD78" s="862"/>
      <c r="AE78" s="862"/>
      <c r="AF78" s="862">
        <v>0</v>
      </c>
      <c r="AG78" s="862"/>
      <c r="AH78" s="862"/>
      <c r="AI78" s="862"/>
      <c r="AJ78" s="862"/>
      <c r="AK78" s="862" t="s">
        <v>506</v>
      </c>
      <c r="AL78" s="862"/>
      <c r="AM78" s="862"/>
      <c r="AN78" s="862"/>
      <c r="AO78" s="862"/>
      <c r="AP78" s="862" t="s">
        <v>506</v>
      </c>
      <c r="AQ78" s="862"/>
      <c r="AR78" s="862"/>
      <c r="AS78" s="862"/>
      <c r="AT78" s="862"/>
      <c r="AU78" s="862" t="s">
        <v>506</v>
      </c>
      <c r="AV78" s="862"/>
      <c r="AW78" s="862"/>
      <c r="AX78" s="862"/>
      <c r="AY78" s="862"/>
      <c r="AZ78" s="863"/>
      <c r="BA78" s="863"/>
      <c r="BB78" s="863"/>
      <c r="BC78" s="863"/>
      <c r="BD78" s="864"/>
      <c r="BE78" s="232"/>
      <c r="BF78" s="232"/>
      <c r="BG78" s="232"/>
      <c r="BH78" s="232"/>
      <c r="BI78" s="232"/>
      <c r="BJ78" s="221"/>
      <c r="BK78" s="221"/>
      <c r="BL78" s="221"/>
      <c r="BM78" s="221"/>
      <c r="BN78" s="221"/>
      <c r="BO78" s="232"/>
      <c r="BP78" s="232"/>
      <c r="BQ78" s="229">
        <v>72</v>
      </c>
      <c r="BR78" s="234"/>
      <c r="BS78" s="896"/>
      <c r="BT78" s="897"/>
      <c r="BU78" s="897"/>
      <c r="BV78" s="897"/>
      <c r="BW78" s="897"/>
      <c r="BX78" s="897"/>
      <c r="BY78" s="897"/>
      <c r="BZ78" s="897"/>
      <c r="CA78" s="897"/>
      <c r="CB78" s="897"/>
      <c r="CC78" s="897"/>
      <c r="CD78" s="897"/>
      <c r="CE78" s="897"/>
      <c r="CF78" s="897"/>
      <c r="CG78" s="902"/>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96"/>
      <c r="DW78" s="897"/>
      <c r="DX78" s="897"/>
      <c r="DY78" s="897"/>
      <c r="DZ78" s="898"/>
      <c r="EA78" s="221"/>
    </row>
    <row r="79" spans="1:131" ht="26.25" customHeight="1" x14ac:dyDescent="0.15">
      <c r="A79" s="229">
        <v>12</v>
      </c>
      <c r="B79" s="910" t="s">
        <v>582</v>
      </c>
      <c r="C79" s="911"/>
      <c r="D79" s="911"/>
      <c r="E79" s="911"/>
      <c r="F79" s="911"/>
      <c r="G79" s="911"/>
      <c r="H79" s="911"/>
      <c r="I79" s="911"/>
      <c r="J79" s="911"/>
      <c r="K79" s="911"/>
      <c r="L79" s="911"/>
      <c r="M79" s="911"/>
      <c r="N79" s="911"/>
      <c r="O79" s="911"/>
      <c r="P79" s="912"/>
      <c r="Q79" s="913">
        <v>6522</v>
      </c>
      <c r="R79" s="862"/>
      <c r="S79" s="862"/>
      <c r="T79" s="862"/>
      <c r="U79" s="862"/>
      <c r="V79" s="862">
        <v>5585</v>
      </c>
      <c r="W79" s="862"/>
      <c r="X79" s="862"/>
      <c r="Y79" s="862"/>
      <c r="Z79" s="862"/>
      <c r="AA79" s="862">
        <v>937</v>
      </c>
      <c r="AB79" s="862"/>
      <c r="AC79" s="862"/>
      <c r="AD79" s="862"/>
      <c r="AE79" s="862"/>
      <c r="AF79" s="862">
        <v>937</v>
      </c>
      <c r="AG79" s="862"/>
      <c r="AH79" s="862"/>
      <c r="AI79" s="862"/>
      <c r="AJ79" s="862"/>
      <c r="AK79" s="862">
        <v>7</v>
      </c>
      <c r="AL79" s="862"/>
      <c r="AM79" s="862"/>
      <c r="AN79" s="862"/>
      <c r="AO79" s="862"/>
      <c r="AP79" s="862" t="s">
        <v>506</v>
      </c>
      <c r="AQ79" s="862"/>
      <c r="AR79" s="862"/>
      <c r="AS79" s="862"/>
      <c r="AT79" s="862"/>
      <c r="AU79" s="862" t="s">
        <v>506</v>
      </c>
      <c r="AV79" s="862"/>
      <c r="AW79" s="862"/>
      <c r="AX79" s="862"/>
      <c r="AY79" s="862"/>
      <c r="AZ79" s="863"/>
      <c r="BA79" s="863"/>
      <c r="BB79" s="863"/>
      <c r="BC79" s="863"/>
      <c r="BD79" s="864"/>
      <c r="BE79" s="232"/>
      <c r="BF79" s="232"/>
      <c r="BG79" s="232"/>
      <c r="BH79" s="232"/>
      <c r="BI79" s="232"/>
      <c r="BJ79" s="221"/>
      <c r="BK79" s="221"/>
      <c r="BL79" s="221"/>
      <c r="BM79" s="221"/>
      <c r="BN79" s="221"/>
      <c r="BO79" s="232"/>
      <c r="BP79" s="232"/>
      <c r="BQ79" s="229">
        <v>73</v>
      </c>
      <c r="BR79" s="234"/>
      <c r="BS79" s="896"/>
      <c r="BT79" s="897"/>
      <c r="BU79" s="897"/>
      <c r="BV79" s="897"/>
      <c r="BW79" s="897"/>
      <c r="BX79" s="897"/>
      <c r="BY79" s="897"/>
      <c r="BZ79" s="897"/>
      <c r="CA79" s="897"/>
      <c r="CB79" s="897"/>
      <c r="CC79" s="897"/>
      <c r="CD79" s="897"/>
      <c r="CE79" s="897"/>
      <c r="CF79" s="897"/>
      <c r="CG79" s="902"/>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96"/>
      <c r="DW79" s="897"/>
      <c r="DX79" s="897"/>
      <c r="DY79" s="897"/>
      <c r="DZ79" s="898"/>
      <c r="EA79" s="221"/>
    </row>
    <row r="80" spans="1:131" ht="26.25" customHeight="1" x14ac:dyDescent="0.15">
      <c r="A80" s="229">
        <v>13</v>
      </c>
      <c r="B80" s="910" t="s">
        <v>583</v>
      </c>
      <c r="C80" s="911"/>
      <c r="D80" s="911"/>
      <c r="E80" s="911"/>
      <c r="F80" s="911"/>
      <c r="G80" s="911"/>
      <c r="H80" s="911"/>
      <c r="I80" s="911"/>
      <c r="J80" s="911"/>
      <c r="K80" s="911"/>
      <c r="L80" s="911"/>
      <c r="M80" s="911"/>
      <c r="N80" s="911"/>
      <c r="O80" s="911"/>
      <c r="P80" s="912"/>
      <c r="Q80" s="913">
        <v>13</v>
      </c>
      <c r="R80" s="862"/>
      <c r="S80" s="862"/>
      <c r="T80" s="862"/>
      <c r="U80" s="862"/>
      <c r="V80" s="862">
        <v>11</v>
      </c>
      <c r="W80" s="862"/>
      <c r="X80" s="862"/>
      <c r="Y80" s="862"/>
      <c r="Z80" s="862"/>
      <c r="AA80" s="862">
        <v>2</v>
      </c>
      <c r="AB80" s="862"/>
      <c r="AC80" s="862"/>
      <c r="AD80" s="862"/>
      <c r="AE80" s="862"/>
      <c r="AF80" s="862">
        <v>2</v>
      </c>
      <c r="AG80" s="862"/>
      <c r="AH80" s="862"/>
      <c r="AI80" s="862"/>
      <c r="AJ80" s="862"/>
      <c r="AK80" s="862">
        <v>0</v>
      </c>
      <c r="AL80" s="862"/>
      <c r="AM80" s="862"/>
      <c r="AN80" s="862"/>
      <c r="AO80" s="862"/>
      <c r="AP80" s="862" t="s">
        <v>506</v>
      </c>
      <c r="AQ80" s="862"/>
      <c r="AR80" s="862"/>
      <c r="AS80" s="862"/>
      <c r="AT80" s="862"/>
      <c r="AU80" s="862" t="s">
        <v>506</v>
      </c>
      <c r="AV80" s="862"/>
      <c r="AW80" s="862"/>
      <c r="AX80" s="862"/>
      <c r="AY80" s="862"/>
      <c r="AZ80" s="863"/>
      <c r="BA80" s="863"/>
      <c r="BB80" s="863"/>
      <c r="BC80" s="863"/>
      <c r="BD80" s="864"/>
      <c r="BE80" s="232"/>
      <c r="BF80" s="232"/>
      <c r="BG80" s="232"/>
      <c r="BH80" s="232"/>
      <c r="BI80" s="232"/>
      <c r="BJ80" s="232"/>
      <c r="BK80" s="232"/>
      <c r="BL80" s="232"/>
      <c r="BM80" s="232"/>
      <c r="BN80" s="232"/>
      <c r="BO80" s="232"/>
      <c r="BP80" s="232"/>
      <c r="BQ80" s="229">
        <v>74</v>
      </c>
      <c r="BR80" s="234"/>
      <c r="BS80" s="896"/>
      <c r="BT80" s="897"/>
      <c r="BU80" s="897"/>
      <c r="BV80" s="897"/>
      <c r="BW80" s="897"/>
      <c r="BX80" s="897"/>
      <c r="BY80" s="897"/>
      <c r="BZ80" s="897"/>
      <c r="CA80" s="897"/>
      <c r="CB80" s="897"/>
      <c r="CC80" s="897"/>
      <c r="CD80" s="897"/>
      <c r="CE80" s="897"/>
      <c r="CF80" s="897"/>
      <c r="CG80" s="902"/>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96"/>
      <c r="DW80" s="897"/>
      <c r="DX80" s="897"/>
      <c r="DY80" s="897"/>
      <c r="DZ80" s="898"/>
      <c r="EA80" s="221"/>
    </row>
    <row r="81" spans="1:131" ht="26.25" customHeight="1" x14ac:dyDescent="0.15">
      <c r="A81" s="229">
        <v>14</v>
      </c>
      <c r="B81" s="910" t="s">
        <v>584</v>
      </c>
      <c r="C81" s="911"/>
      <c r="D81" s="911"/>
      <c r="E81" s="911"/>
      <c r="F81" s="911"/>
      <c r="G81" s="911"/>
      <c r="H81" s="911"/>
      <c r="I81" s="911"/>
      <c r="J81" s="911"/>
      <c r="K81" s="911"/>
      <c r="L81" s="911"/>
      <c r="M81" s="911"/>
      <c r="N81" s="911"/>
      <c r="O81" s="911"/>
      <c r="P81" s="912"/>
      <c r="Q81" s="913">
        <v>192</v>
      </c>
      <c r="R81" s="862"/>
      <c r="S81" s="862"/>
      <c r="T81" s="862"/>
      <c r="U81" s="862"/>
      <c r="V81" s="862">
        <v>184</v>
      </c>
      <c r="W81" s="862"/>
      <c r="X81" s="862"/>
      <c r="Y81" s="862"/>
      <c r="Z81" s="862"/>
      <c r="AA81" s="862">
        <v>7</v>
      </c>
      <c r="AB81" s="862"/>
      <c r="AC81" s="862"/>
      <c r="AD81" s="862"/>
      <c r="AE81" s="862"/>
      <c r="AF81" s="862">
        <v>7</v>
      </c>
      <c r="AG81" s="862"/>
      <c r="AH81" s="862"/>
      <c r="AI81" s="862"/>
      <c r="AJ81" s="862"/>
      <c r="AK81" s="862" t="s">
        <v>506</v>
      </c>
      <c r="AL81" s="862"/>
      <c r="AM81" s="862"/>
      <c r="AN81" s="862"/>
      <c r="AO81" s="862"/>
      <c r="AP81" s="862" t="s">
        <v>506</v>
      </c>
      <c r="AQ81" s="862"/>
      <c r="AR81" s="862"/>
      <c r="AS81" s="862"/>
      <c r="AT81" s="862"/>
      <c r="AU81" s="862" t="s">
        <v>506</v>
      </c>
      <c r="AV81" s="862"/>
      <c r="AW81" s="862"/>
      <c r="AX81" s="862"/>
      <c r="AY81" s="862"/>
      <c r="AZ81" s="863"/>
      <c r="BA81" s="863"/>
      <c r="BB81" s="863"/>
      <c r="BC81" s="863"/>
      <c r="BD81" s="864"/>
      <c r="BE81" s="232"/>
      <c r="BF81" s="232"/>
      <c r="BG81" s="232"/>
      <c r="BH81" s="232"/>
      <c r="BI81" s="232"/>
      <c r="BJ81" s="232"/>
      <c r="BK81" s="232"/>
      <c r="BL81" s="232"/>
      <c r="BM81" s="232"/>
      <c r="BN81" s="232"/>
      <c r="BO81" s="232"/>
      <c r="BP81" s="232"/>
      <c r="BQ81" s="229">
        <v>75</v>
      </c>
      <c r="BR81" s="234"/>
      <c r="BS81" s="896"/>
      <c r="BT81" s="897"/>
      <c r="BU81" s="897"/>
      <c r="BV81" s="897"/>
      <c r="BW81" s="897"/>
      <c r="BX81" s="897"/>
      <c r="BY81" s="897"/>
      <c r="BZ81" s="897"/>
      <c r="CA81" s="897"/>
      <c r="CB81" s="897"/>
      <c r="CC81" s="897"/>
      <c r="CD81" s="897"/>
      <c r="CE81" s="897"/>
      <c r="CF81" s="897"/>
      <c r="CG81" s="902"/>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96"/>
      <c r="DW81" s="897"/>
      <c r="DX81" s="897"/>
      <c r="DY81" s="897"/>
      <c r="DZ81" s="898"/>
      <c r="EA81" s="221"/>
    </row>
    <row r="82" spans="1:131" ht="26.25" customHeight="1" x14ac:dyDescent="0.15">
      <c r="A82" s="229">
        <v>15</v>
      </c>
      <c r="B82" s="910" t="s">
        <v>585</v>
      </c>
      <c r="C82" s="911"/>
      <c r="D82" s="911"/>
      <c r="E82" s="911"/>
      <c r="F82" s="911"/>
      <c r="G82" s="911"/>
      <c r="H82" s="911"/>
      <c r="I82" s="911"/>
      <c r="J82" s="911"/>
      <c r="K82" s="911"/>
      <c r="L82" s="911"/>
      <c r="M82" s="911"/>
      <c r="N82" s="911"/>
      <c r="O82" s="911"/>
      <c r="P82" s="912"/>
      <c r="Q82" s="913">
        <v>51</v>
      </c>
      <c r="R82" s="862"/>
      <c r="S82" s="862"/>
      <c r="T82" s="862"/>
      <c r="U82" s="862"/>
      <c r="V82" s="862">
        <v>48</v>
      </c>
      <c r="W82" s="862"/>
      <c r="X82" s="862"/>
      <c r="Y82" s="862"/>
      <c r="Z82" s="862"/>
      <c r="AA82" s="862">
        <v>3</v>
      </c>
      <c r="AB82" s="862"/>
      <c r="AC82" s="862"/>
      <c r="AD82" s="862"/>
      <c r="AE82" s="862"/>
      <c r="AF82" s="862">
        <v>4</v>
      </c>
      <c r="AG82" s="862"/>
      <c r="AH82" s="862"/>
      <c r="AI82" s="862"/>
      <c r="AJ82" s="862"/>
      <c r="AK82" s="862">
        <v>0</v>
      </c>
      <c r="AL82" s="862"/>
      <c r="AM82" s="862"/>
      <c r="AN82" s="862"/>
      <c r="AO82" s="862"/>
      <c r="AP82" s="862" t="s">
        <v>506</v>
      </c>
      <c r="AQ82" s="862"/>
      <c r="AR82" s="862"/>
      <c r="AS82" s="862"/>
      <c r="AT82" s="862"/>
      <c r="AU82" s="862" t="s">
        <v>506</v>
      </c>
      <c r="AV82" s="862"/>
      <c r="AW82" s="862"/>
      <c r="AX82" s="862"/>
      <c r="AY82" s="862"/>
      <c r="AZ82" s="863"/>
      <c r="BA82" s="863"/>
      <c r="BB82" s="863"/>
      <c r="BC82" s="863"/>
      <c r="BD82" s="864"/>
      <c r="BE82" s="232"/>
      <c r="BF82" s="232"/>
      <c r="BG82" s="232"/>
      <c r="BH82" s="232"/>
      <c r="BI82" s="232"/>
      <c r="BJ82" s="232"/>
      <c r="BK82" s="232"/>
      <c r="BL82" s="232"/>
      <c r="BM82" s="232"/>
      <c r="BN82" s="232"/>
      <c r="BO82" s="232"/>
      <c r="BP82" s="232"/>
      <c r="BQ82" s="229">
        <v>76</v>
      </c>
      <c r="BR82" s="234"/>
      <c r="BS82" s="896"/>
      <c r="BT82" s="897"/>
      <c r="BU82" s="897"/>
      <c r="BV82" s="897"/>
      <c r="BW82" s="897"/>
      <c r="BX82" s="897"/>
      <c r="BY82" s="897"/>
      <c r="BZ82" s="897"/>
      <c r="CA82" s="897"/>
      <c r="CB82" s="897"/>
      <c r="CC82" s="897"/>
      <c r="CD82" s="897"/>
      <c r="CE82" s="897"/>
      <c r="CF82" s="897"/>
      <c r="CG82" s="902"/>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96"/>
      <c r="DW82" s="897"/>
      <c r="DX82" s="897"/>
      <c r="DY82" s="897"/>
      <c r="DZ82" s="898"/>
      <c r="EA82" s="221"/>
    </row>
    <row r="83" spans="1:131" ht="26.25" customHeight="1" x14ac:dyDescent="0.15">
      <c r="A83" s="229">
        <v>16</v>
      </c>
      <c r="B83" s="910" t="s">
        <v>586</v>
      </c>
      <c r="C83" s="911"/>
      <c r="D83" s="911"/>
      <c r="E83" s="911"/>
      <c r="F83" s="911"/>
      <c r="G83" s="911"/>
      <c r="H83" s="911"/>
      <c r="I83" s="911"/>
      <c r="J83" s="911"/>
      <c r="K83" s="911"/>
      <c r="L83" s="911"/>
      <c r="M83" s="911"/>
      <c r="N83" s="911"/>
      <c r="O83" s="911"/>
      <c r="P83" s="912"/>
      <c r="Q83" s="913">
        <v>29</v>
      </c>
      <c r="R83" s="862"/>
      <c r="S83" s="862"/>
      <c r="T83" s="862"/>
      <c r="U83" s="862"/>
      <c r="V83" s="862">
        <v>26</v>
      </c>
      <c r="W83" s="862"/>
      <c r="X83" s="862"/>
      <c r="Y83" s="862"/>
      <c r="Z83" s="862"/>
      <c r="AA83" s="862">
        <v>3</v>
      </c>
      <c r="AB83" s="862"/>
      <c r="AC83" s="862"/>
      <c r="AD83" s="862"/>
      <c r="AE83" s="862"/>
      <c r="AF83" s="862">
        <v>3</v>
      </c>
      <c r="AG83" s="862"/>
      <c r="AH83" s="862"/>
      <c r="AI83" s="862"/>
      <c r="AJ83" s="862"/>
      <c r="AK83" s="862">
        <v>0</v>
      </c>
      <c r="AL83" s="862"/>
      <c r="AM83" s="862"/>
      <c r="AN83" s="862"/>
      <c r="AO83" s="862"/>
      <c r="AP83" s="862" t="s">
        <v>506</v>
      </c>
      <c r="AQ83" s="862"/>
      <c r="AR83" s="862"/>
      <c r="AS83" s="862"/>
      <c r="AT83" s="862"/>
      <c r="AU83" s="862" t="s">
        <v>506</v>
      </c>
      <c r="AV83" s="862"/>
      <c r="AW83" s="862"/>
      <c r="AX83" s="862"/>
      <c r="AY83" s="862"/>
      <c r="AZ83" s="863"/>
      <c r="BA83" s="863"/>
      <c r="BB83" s="863"/>
      <c r="BC83" s="863"/>
      <c r="BD83" s="864"/>
      <c r="BE83" s="232"/>
      <c r="BF83" s="232"/>
      <c r="BG83" s="232"/>
      <c r="BH83" s="232"/>
      <c r="BI83" s="232"/>
      <c r="BJ83" s="232"/>
      <c r="BK83" s="232"/>
      <c r="BL83" s="232"/>
      <c r="BM83" s="232"/>
      <c r="BN83" s="232"/>
      <c r="BO83" s="232"/>
      <c r="BP83" s="232"/>
      <c r="BQ83" s="229">
        <v>77</v>
      </c>
      <c r="BR83" s="234"/>
      <c r="BS83" s="896"/>
      <c r="BT83" s="897"/>
      <c r="BU83" s="897"/>
      <c r="BV83" s="897"/>
      <c r="BW83" s="897"/>
      <c r="BX83" s="897"/>
      <c r="BY83" s="897"/>
      <c r="BZ83" s="897"/>
      <c r="CA83" s="897"/>
      <c r="CB83" s="897"/>
      <c r="CC83" s="897"/>
      <c r="CD83" s="897"/>
      <c r="CE83" s="897"/>
      <c r="CF83" s="897"/>
      <c r="CG83" s="902"/>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96"/>
      <c r="DW83" s="897"/>
      <c r="DX83" s="897"/>
      <c r="DY83" s="897"/>
      <c r="DZ83" s="898"/>
      <c r="EA83" s="221"/>
    </row>
    <row r="84" spans="1:131" ht="26.25" customHeight="1" x14ac:dyDescent="0.15">
      <c r="A84" s="229">
        <v>17</v>
      </c>
      <c r="B84" s="910"/>
      <c r="C84" s="911"/>
      <c r="D84" s="911"/>
      <c r="E84" s="911"/>
      <c r="F84" s="911"/>
      <c r="G84" s="911"/>
      <c r="H84" s="911"/>
      <c r="I84" s="911"/>
      <c r="J84" s="911"/>
      <c r="K84" s="911"/>
      <c r="L84" s="911"/>
      <c r="M84" s="911"/>
      <c r="N84" s="911"/>
      <c r="O84" s="911"/>
      <c r="P84" s="912"/>
      <c r="Q84" s="913"/>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3"/>
      <c r="BA84" s="863"/>
      <c r="BB84" s="863"/>
      <c r="BC84" s="863"/>
      <c r="BD84" s="864"/>
      <c r="BE84" s="232"/>
      <c r="BF84" s="232"/>
      <c r="BG84" s="232"/>
      <c r="BH84" s="232"/>
      <c r="BI84" s="232"/>
      <c r="BJ84" s="232"/>
      <c r="BK84" s="232"/>
      <c r="BL84" s="232"/>
      <c r="BM84" s="232"/>
      <c r="BN84" s="232"/>
      <c r="BO84" s="232"/>
      <c r="BP84" s="232"/>
      <c r="BQ84" s="229">
        <v>78</v>
      </c>
      <c r="BR84" s="234"/>
      <c r="BS84" s="896"/>
      <c r="BT84" s="897"/>
      <c r="BU84" s="897"/>
      <c r="BV84" s="897"/>
      <c r="BW84" s="897"/>
      <c r="BX84" s="897"/>
      <c r="BY84" s="897"/>
      <c r="BZ84" s="897"/>
      <c r="CA84" s="897"/>
      <c r="CB84" s="897"/>
      <c r="CC84" s="897"/>
      <c r="CD84" s="897"/>
      <c r="CE84" s="897"/>
      <c r="CF84" s="897"/>
      <c r="CG84" s="902"/>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96"/>
      <c r="DW84" s="897"/>
      <c r="DX84" s="897"/>
      <c r="DY84" s="897"/>
      <c r="DZ84" s="898"/>
      <c r="EA84" s="221"/>
    </row>
    <row r="85" spans="1:131" ht="26.25" customHeight="1" x14ac:dyDescent="0.15">
      <c r="A85" s="229">
        <v>18</v>
      </c>
      <c r="B85" s="910"/>
      <c r="C85" s="911"/>
      <c r="D85" s="911"/>
      <c r="E85" s="911"/>
      <c r="F85" s="911"/>
      <c r="G85" s="911"/>
      <c r="H85" s="911"/>
      <c r="I85" s="911"/>
      <c r="J85" s="911"/>
      <c r="K85" s="911"/>
      <c r="L85" s="911"/>
      <c r="M85" s="911"/>
      <c r="N85" s="911"/>
      <c r="O85" s="911"/>
      <c r="P85" s="912"/>
      <c r="Q85" s="913"/>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3"/>
      <c r="BA85" s="863"/>
      <c r="BB85" s="863"/>
      <c r="BC85" s="863"/>
      <c r="BD85" s="864"/>
      <c r="BE85" s="232"/>
      <c r="BF85" s="232"/>
      <c r="BG85" s="232"/>
      <c r="BH85" s="232"/>
      <c r="BI85" s="232"/>
      <c r="BJ85" s="232"/>
      <c r="BK85" s="232"/>
      <c r="BL85" s="232"/>
      <c r="BM85" s="232"/>
      <c r="BN85" s="232"/>
      <c r="BO85" s="232"/>
      <c r="BP85" s="232"/>
      <c r="BQ85" s="229">
        <v>79</v>
      </c>
      <c r="BR85" s="234"/>
      <c r="BS85" s="896"/>
      <c r="BT85" s="897"/>
      <c r="BU85" s="897"/>
      <c r="BV85" s="897"/>
      <c r="BW85" s="897"/>
      <c r="BX85" s="897"/>
      <c r="BY85" s="897"/>
      <c r="BZ85" s="897"/>
      <c r="CA85" s="897"/>
      <c r="CB85" s="897"/>
      <c r="CC85" s="897"/>
      <c r="CD85" s="897"/>
      <c r="CE85" s="897"/>
      <c r="CF85" s="897"/>
      <c r="CG85" s="902"/>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96"/>
      <c r="DW85" s="897"/>
      <c r="DX85" s="897"/>
      <c r="DY85" s="897"/>
      <c r="DZ85" s="898"/>
      <c r="EA85" s="221"/>
    </row>
    <row r="86" spans="1:131" ht="26.25" customHeight="1" x14ac:dyDescent="0.15">
      <c r="A86" s="229">
        <v>19</v>
      </c>
      <c r="B86" s="910"/>
      <c r="C86" s="911"/>
      <c r="D86" s="911"/>
      <c r="E86" s="911"/>
      <c r="F86" s="911"/>
      <c r="G86" s="911"/>
      <c r="H86" s="911"/>
      <c r="I86" s="911"/>
      <c r="J86" s="911"/>
      <c r="K86" s="911"/>
      <c r="L86" s="911"/>
      <c r="M86" s="911"/>
      <c r="N86" s="911"/>
      <c r="O86" s="911"/>
      <c r="P86" s="912"/>
      <c r="Q86" s="913"/>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3"/>
      <c r="BA86" s="863"/>
      <c r="BB86" s="863"/>
      <c r="BC86" s="863"/>
      <c r="BD86" s="864"/>
      <c r="BE86" s="232"/>
      <c r="BF86" s="232"/>
      <c r="BG86" s="232"/>
      <c r="BH86" s="232"/>
      <c r="BI86" s="232"/>
      <c r="BJ86" s="232"/>
      <c r="BK86" s="232"/>
      <c r="BL86" s="232"/>
      <c r="BM86" s="232"/>
      <c r="BN86" s="232"/>
      <c r="BO86" s="232"/>
      <c r="BP86" s="232"/>
      <c r="BQ86" s="229">
        <v>80</v>
      </c>
      <c r="BR86" s="234"/>
      <c r="BS86" s="896"/>
      <c r="BT86" s="897"/>
      <c r="BU86" s="897"/>
      <c r="BV86" s="897"/>
      <c r="BW86" s="897"/>
      <c r="BX86" s="897"/>
      <c r="BY86" s="897"/>
      <c r="BZ86" s="897"/>
      <c r="CA86" s="897"/>
      <c r="CB86" s="897"/>
      <c r="CC86" s="897"/>
      <c r="CD86" s="897"/>
      <c r="CE86" s="897"/>
      <c r="CF86" s="897"/>
      <c r="CG86" s="902"/>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96"/>
      <c r="DW86" s="897"/>
      <c r="DX86" s="897"/>
      <c r="DY86" s="897"/>
      <c r="DZ86" s="898"/>
      <c r="EA86" s="221"/>
    </row>
    <row r="87" spans="1:131" ht="26.25" customHeight="1" x14ac:dyDescent="0.15">
      <c r="A87" s="235">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32"/>
      <c r="BF87" s="232"/>
      <c r="BG87" s="232"/>
      <c r="BH87" s="232"/>
      <c r="BI87" s="232"/>
      <c r="BJ87" s="232"/>
      <c r="BK87" s="232"/>
      <c r="BL87" s="232"/>
      <c r="BM87" s="232"/>
      <c r="BN87" s="232"/>
      <c r="BO87" s="232"/>
      <c r="BP87" s="232"/>
      <c r="BQ87" s="229">
        <v>81</v>
      </c>
      <c r="BR87" s="234"/>
      <c r="BS87" s="896"/>
      <c r="BT87" s="897"/>
      <c r="BU87" s="897"/>
      <c r="BV87" s="897"/>
      <c r="BW87" s="897"/>
      <c r="BX87" s="897"/>
      <c r="BY87" s="897"/>
      <c r="BZ87" s="897"/>
      <c r="CA87" s="897"/>
      <c r="CB87" s="897"/>
      <c r="CC87" s="897"/>
      <c r="CD87" s="897"/>
      <c r="CE87" s="897"/>
      <c r="CF87" s="897"/>
      <c r="CG87" s="902"/>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96"/>
      <c r="DW87" s="897"/>
      <c r="DX87" s="897"/>
      <c r="DY87" s="897"/>
      <c r="DZ87" s="898"/>
      <c r="EA87" s="221"/>
    </row>
    <row r="88" spans="1:131" ht="26.25" customHeight="1" thickBot="1" x14ac:dyDescent="0.2">
      <c r="A88" s="231" t="s">
        <v>392</v>
      </c>
      <c r="B88" s="821" t="s">
        <v>418</v>
      </c>
      <c r="C88" s="822"/>
      <c r="D88" s="822"/>
      <c r="E88" s="822"/>
      <c r="F88" s="822"/>
      <c r="G88" s="822"/>
      <c r="H88" s="822"/>
      <c r="I88" s="822"/>
      <c r="J88" s="822"/>
      <c r="K88" s="822"/>
      <c r="L88" s="822"/>
      <c r="M88" s="822"/>
      <c r="N88" s="822"/>
      <c r="O88" s="822"/>
      <c r="P88" s="823"/>
      <c r="Q88" s="877"/>
      <c r="R88" s="878"/>
      <c r="S88" s="878"/>
      <c r="T88" s="878"/>
      <c r="U88" s="878"/>
      <c r="V88" s="878"/>
      <c r="W88" s="878"/>
      <c r="X88" s="878"/>
      <c r="Y88" s="878"/>
      <c r="Z88" s="878"/>
      <c r="AA88" s="878"/>
      <c r="AB88" s="878"/>
      <c r="AC88" s="878"/>
      <c r="AD88" s="878"/>
      <c r="AE88" s="878"/>
      <c r="AF88" s="881">
        <v>17391</v>
      </c>
      <c r="AG88" s="881"/>
      <c r="AH88" s="881"/>
      <c r="AI88" s="881"/>
      <c r="AJ88" s="881"/>
      <c r="AK88" s="878"/>
      <c r="AL88" s="878"/>
      <c r="AM88" s="878"/>
      <c r="AN88" s="878"/>
      <c r="AO88" s="878"/>
      <c r="AP88" s="881">
        <v>2908</v>
      </c>
      <c r="AQ88" s="881"/>
      <c r="AR88" s="881"/>
      <c r="AS88" s="881"/>
      <c r="AT88" s="881"/>
      <c r="AU88" s="881">
        <v>112</v>
      </c>
      <c r="AV88" s="881"/>
      <c r="AW88" s="881"/>
      <c r="AX88" s="881"/>
      <c r="AY88" s="881"/>
      <c r="AZ88" s="886"/>
      <c r="BA88" s="886"/>
      <c r="BB88" s="886"/>
      <c r="BC88" s="886"/>
      <c r="BD88" s="887"/>
      <c r="BE88" s="232"/>
      <c r="BF88" s="232"/>
      <c r="BG88" s="232"/>
      <c r="BH88" s="232"/>
      <c r="BI88" s="232"/>
      <c r="BJ88" s="232"/>
      <c r="BK88" s="232"/>
      <c r="BL88" s="232"/>
      <c r="BM88" s="232"/>
      <c r="BN88" s="232"/>
      <c r="BO88" s="232"/>
      <c r="BP88" s="232"/>
      <c r="BQ88" s="229">
        <v>82</v>
      </c>
      <c r="BR88" s="234"/>
      <c r="BS88" s="896"/>
      <c r="BT88" s="897"/>
      <c r="BU88" s="897"/>
      <c r="BV88" s="897"/>
      <c r="BW88" s="897"/>
      <c r="BX88" s="897"/>
      <c r="BY88" s="897"/>
      <c r="BZ88" s="897"/>
      <c r="CA88" s="897"/>
      <c r="CB88" s="897"/>
      <c r="CC88" s="897"/>
      <c r="CD88" s="897"/>
      <c r="CE88" s="897"/>
      <c r="CF88" s="897"/>
      <c r="CG88" s="902"/>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96"/>
      <c r="DW88" s="897"/>
      <c r="DX88" s="897"/>
      <c r="DY88" s="897"/>
      <c r="DZ88" s="89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6"/>
      <c r="BT89" s="897"/>
      <c r="BU89" s="897"/>
      <c r="BV89" s="897"/>
      <c r="BW89" s="897"/>
      <c r="BX89" s="897"/>
      <c r="BY89" s="897"/>
      <c r="BZ89" s="897"/>
      <c r="CA89" s="897"/>
      <c r="CB89" s="897"/>
      <c r="CC89" s="897"/>
      <c r="CD89" s="897"/>
      <c r="CE89" s="897"/>
      <c r="CF89" s="897"/>
      <c r="CG89" s="902"/>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96"/>
      <c r="DW89" s="897"/>
      <c r="DX89" s="897"/>
      <c r="DY89" s="897"/>
      <c r="DZ89" s="89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6"/>
      <c r="BT90" s="897"/>
      <c r="BU90" s="897"/>
      <c r="BV90" s="897"/>
      <c r="BW90" s="897"/>
      <c r="BX90" s="897"/>
      <c r="BY90" s="897"/>
      <c r="BZ90" s="897"/>
      <c r="CA90" s="897"/>
      <c r="CB90" s="897"/>
      <c r="CC90" s="897"/>
      <c r="CD90" s="897"/>
      <c r="CE90" s="897"/>
      <c r="CF90" s="897"/>
      <c r="CG90" s="902"/>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96"/>
      <c r="DW90" s="897"/>
      <c r="DX90" s="897"/>
      <c r="DY90" s="897"/>
      <c r="DZ90" s="89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6"/>
      <c r="BT91" s="897"/>
      <c r="BU91" s="897"/>
      <c r="BV91" s="897"/>
      <c r="BW91" s="897"/>
      <c r="BX91" s="897"/>
      <c r="BY91" s="897"/>
      <c r="BZ91" s="897"/>
      <c r="CA91" s="897"/>
      <c r="CB91" s="897"/>
      <c r="CC91" s="897"/>
      <c r="CD91" s="897"/>
      <c r="CE91" s="897"/>
      <c r="CF91" s="897"/>
      <c r="CG91" s="902"/>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96"/>
      <c r="DW91" s="897"/>
      <c r="DX91" s="897"/>
      <c r="DY91" s="897"/>
      <c r="DZ91" s="89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6"/>
      <c r="BT92" s="897"/>
      <c r="BU92" s="897"/>
      <c r="BV92" s="897"/>
      <c r="BW92" s="897"/>
      <c r="BX92" s="897"/>
      <c r="BY92" s="897"/>
      <c r="BZ92" s="897"/>
      <c r="CA92" s="897"/>
      <c r="CB92" s="897"/>
      <c r="CC92" s="897"/>
      <c r="CD92" s="897"/>
      <c r="CE92" s="897"/>
      <c r="CF92" s="897"/>
      <c r="CG92" s="902"/>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96"/>
      <c r="DW92" s="897"/>
      <c r="DX92" s="897"/>
      <c r="DY92" s="897"/>
      <c r="DZ92" s="89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6"/>
      <c r="BT93" s="897"/>
      <c r="BU93" s="897"/>
      <c r="BV93" s="897"/>
      <c r="BW93" s="897"/>
      <c r="BX93" s="897"/>
      <c r="BY93" s="897"/>
      <c r="BZ93" s="897"/>
      <c r="CA93" s="897"/>
      <c r="CB93" s="897"/>
      <c r="CC93" s="897"/>
      <c r="CD93" s="897"/>
      <c r="CE93" s="897"/>
      <c r="CF93" s="897"/>
      <c r="CG93" s="902"/>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96"/>
      <c r="DW93" s="897"/>
      <c r="DX93" s="897"/>
      <c r="DY93" s="897"/>
      <c r="DZ93" s="89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6"/>
      <c r="BT94" s="897"/>
      <c r="BU94" s="897"/>
      <c r="BV94" s="897"/>
      <c r="BW94" s="897"/>
      <c r="BX94" s="897"/>
      <c r="BY94" s="897"/>
      <c r="BZ94" s="897"/>
      <c r="CA94" s="897"/>
      <c r="CB94" s="897"/>
      <c r="CC94" s="897"/>
      <c r="CD94" s="897"/>
      <c r="CE94" s="897"/>
      <c r="CF94" s="897"/>
      <c r="CG94" s="902"/>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96"/>
      <c r="DW94" s="897"/>
      <c r="DX94" s="897"/>
      <c r="DY94" s="897"/>
      <c r="DZ94" s="89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6"/>
      <c r="BT95" s="897"/>
      <c r="BU95" s="897"/>
      <c r="BV95" s="897"/>
      <c r="BW95" s="897"/>
      <c r="BX95" s="897"/>
      <c r="BY95" s="897"/>
      <c r="BZ95" s="897"/>
      <c r="CA95" s="897"/>
      <c r="CB95" s="897"/>
      <c r="CC95" s="897"/>
      <c r="CD95" s="897"/>
      <c r="CE95" s="897"/>
      <c r="CF95" s="897"/>
      <c r="CG95" s="902"/>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96"/>
      <c r="DW95" s="897"/>
      <c r="DX95" s="897"/>
      <c r="DY95" s="897"/>
      <c r="DZ95" s="89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6"/>
      <c r="BT96" s="897"/>
      <c r="BU96" s="897"/>
      <c r="BV96" s="897"/>
      <c r="BW96" s="897"/>
      <c r="BX96" s="897"/>
      <c r="BY96" s="897"/>
      <c r="BZ96" s="897"/>
      <c r="CA96" s="897"/>
      <c r="CB96" s="897"/>
      <c r="CC96" s="897"/>
      <c r="CD96" s="897"/>
      <c r="CE96" s="897"/>
      <c r="CF96" s="897"/>
      <c r="CG96" s="902"/>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96"/>
      <c r="DW96" s="897"/>
      <c r="DX96" s="897"/>
      <c r="DY96" s="897"/>
      <c r="DZ96" s="89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6"/>
      <c r="BT97" s="897"/>
      <c r="BU97" s="897"/>
      <c r="BV97" s="897"/>
      <c r="BW97" s="897"/>
      <c r="BX97" s="897"/>
      <c r="BY97" s="897"/>
      <c r="BZ97" s="897"/>
      <c r="CA97" s="897"/>
      <c r="CB97" s="897"/>
      <c r="CC97" s="897"/>
      <c r="CD97" s="897"/>
      <c r="CE97" s="897"/>
      <c r="CF97" s="897"/>
      <c r="CG97" s="902"/>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96"/>
      <c r="DW97" s="897"/>
      <c r="DX97" s="897"/>
      <c r="DY97" s="897"/>
      <c r="DZ97" s="89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6"/>
      <c r="BT98" s="897"/>
      <c r="BU98" s="897"/>
      <c r="BV98" s="897"/>
      <c r="BW98" s="897"/>
      <c r="BX98" s="897"/>
      <c r="BY98" s="897"/>
      <c r="BZ98" s="897"/>
      <c r="CA98" s="897"/>
      <c r="CB98" s="897"/>
      <c r="CC98" s="897"/>
      <c r="CD98" s="897"/>
      <c r="CE98" s="897"/>
      <c r="CF98" s="897"/>
      <c r="CG98" s="902"/>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96"/>
      <c r="DW98" s="897"/>
      <c r="DX98" s="897"/>
      <c r="DY98" s="897"/>
      <c r="DZ98" s="89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6"/>
      <c r="BT99" s="897"/>
      <c r="BU99" s="897"/>
      <c r="BV99" s="897"/>
      <c r="BW99" s="897"/>
      <c r="BX99" s="897"/>
      <c r="BY99" s="897"/>
      <c r="BZ99" s="897"/>
      <c r="CA99" s="897"/>
      <c r="CB99" s="897"/>
      <c r="CC99" s="897"/>
      <c r="CD99" s="897"/>
      <c r="CE99" s="897"/>
      <c r="CF99" s="897"/>
      <c r="CG99" s="902"/>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96"/>
      <c r="DW99" s="897"/>
      <c r="DX99" s="897"/>
      <c r="DY99" s="897"/>
      <c r="DZ99" s="89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6"/>
      <c r="BT100" s="897"/>
      <c r="BU100" s="897"/>
      <c r="BV100" s="897"/>
      <c r="BW100" s="897"/>
      <c r="BX100" s="897"/>
      <c r="BY100" s="897"/>
      <c r="BZ100" s="897"/>
      <c r="CA100" s="897"/>
      <c r="CB100" s="897"/>
      <c r="CC100" s="897"/>
      <c r="CD100" s="897"/>
      <c r="CE100" s="897"/>
      <c r="CF100" s="897"/>
      <c r="CG100" s="902"/>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96"/>
      <c r="DW100" s="897"/>
      <c r="DX100" s="897"/>
      <c r="DY100" s="897"/>
      <c r="DZ100" s="89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6"/>
      <c r="BT101" s="897"/>
      <c r="BU101" s="897"/>
      <c r="BV101" s="897"/>
      <c r="BW101" s="897"/>
      <c r="BX101" s="897"/>
      <c r="BY101" s="897"/>
      <c r="BZ101" s="897"/>
      <c r="CA101" s="897"/>
      <c r="CB101" s="897"/>
      <c r="CC101" s="897"/>
      <c r="CD101" s="897"/>
      <c r="CE101" s="897"/>
      <c r="CF101" s="897"/>
      <c r="CG101" s="902"/>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96"/>
      <c r="DW101" s="897"/>
      <c r="DX101" s="897"/>
      <c r="DY101" s="897"/>
      <c r="DZ101" s="89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419</v>
      </c>
      <c r="BS102" s="822"/>
      <c r="BT102" s="822"/>
      <c r="BU102" s="822"/>
      <c r="BV102" s="822"/>
      <c r="BW102" s="822"/>
      <c r="BX102" s="822"/>
      <c r="BY102" s="822"/>
      <c r="BZ102" s="822"/>
      <c r="CA102" s="822"/>
      <c r="CB102" s="822"/>
      <c r="CC102" s="822"/>
      <c r="CD102" s="822"/>
      <c r="CE102" s="822"/>
      <c r="CF102" s="822"/>
      <c r="CG102" s="823"/>
      <c r="CH102" s="922"/>
      <c r="CI102" s="923"/>
      <c r="CJ102" s="923"/>
      <c r="CK102" s="923"/>
      <c r="CL102" s="924"/>
      <c r="CM102" s="922"/>
      <c r="CN102" s="923"/>
      <c r="CO102" s="923"/>
      <c r="CP102" s="923"/>
      <c r="CQ102" s="924"/>
      <c r="CR102" s="925"/>
      <c r="CS102" s="889"/>
      <c r="CT102" s="889"/>
      <c r="CU102" s="889"/>
      <c r="CV102" s="926"/>
      <c r="CW102" s="925"/>
      <c r="CX102" s="889"/>
      <c r="CY102" s="889"/>
      <c r="CZ102" s="889"/>
      <c r="DA102" s="926"/>
      <c r="DB102" s="925"/>
      <c r="DC102" s="889"/>
      <c r="DD102" s="889"/>
      <c r="DE102" s="889"/>
      <c r="DF102" s="926"/>
      <c r="DG102" s="925"/>
      <c r="DH102" s="889"/>
      <c r="DI102" s="889"/>
      <c r="DJ102" s="889"/>
      <c r="DK102" s="926"/>
      <c r="DL102" s="925"/>
      <c r="DM102" s="889"/>
      <c r="DN102" s="889"/>
      <c r="DO102" s="889"/>
      <c r="DP102" s="926"/>
      <c r="DQ102" s="925"/>
      <c r="DR102" s="889"/>
      <c r="DS102" s="889"/>
      <c r="DT102" s="889"/>
      <c r="DU102" s="926"/>
      <c r="DV102" s="821"/>
      <c r="DW102" s="822"/>
      <c r="DX102" s="822"/>
      <c r="DY102" s="822"/>
      <c r="DZ102" s="949"/>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420</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421</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2" t="s">
        <v>424</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425</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15">
      <c r="A109" s="947" t="s">
        <v>426</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27" t="s">
        <v>427</v>
      </c>
      <c r="AB109" s="928"/>
      <c r="AC109" s="928"/>
      <c r="AD109" s="928"/>
      <c r="AE109" s="929"/>
      <c r="AF109" s="927" t="s">
        <v>428</v>
      </c>
      <c r="AG109" s="928"/>
      <c r="AH109" s="928"/>
      <c r="AI109" s="928"/>
      <c r="AJ109" s="929"/>
      <c r="AK109" s="927" t="s">
        <v>307</v>
      </c>
      <c r="AL109" s="928"/>
      <c r="AM109" s="928"/>
      <c r="AN109" s="928"/>
      <c r="AO109" s="929"/>
      <c r="AP109" s="927" t="s">
        <v>429</v>
      </c>
      <c r="AQ109" s="928"/>
      <c r="AR109" s="928"/>
      <c r="AS109" s="928"/>
      <c r="AT109" s="930"/>
      <c r="AU109" s="947" t="s">
        <v>426</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27" t="s">
        <v>427</v>
      </c>
      <c r="BR109" s="928"/>
      <c r="BS109" s="928"/>
      <c r="BT109" s="928"/>
      <c r="BU109" s="929"/>
      <c r="BV109" s="927" t="s">
        <v>428</v>
      </c>
      <c r="BW109" s="928"/>
      <c r="BX109" s="928"/>
      <c r="BY109" s="928"/>
      <c r="BZ109" s="929"/>
      <c r="CA109" s="927" t="s">
        <v>307</v>
      </c>
      <c r="CB109" s="928"/>
      <c r="CC109" s="928"/>
      <c r="CD109" s="928"/>
      <c r="CE109" s="929"/>
      <c r="CF109" s="948" t="s">
        <v>429</v>
      </c>
      <c r="CG109" s="948"/>
      <c r="CH109" s="948"/>
      <c r="CI109" s="948"/>
      <c r="CJ109" s="948"/>
      <c r="CK109" s="927" t="s">
        <v>430</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27" t="s">
        <v>427</v>
      </c>
      <c r="DH109" s="928"/>
      <c r="DI109" s="928"/>
      <c r="DJ109" s="928"/>
      <c r="DK109" s="929"/>
      <c r="DL109" s="927" t="s">
        <v>428</v>
      </c>
      <c r="DM109" s="928"/>
      <c r="DN109" s="928"/>
      <c r="DO109" s="928"/>
      <c r="DP109" s="929"/>
      <c r="DQ109" s="927" t="s">
        <v>307</v>
      </c>
      <c r="DR109" s="928"/>
      <c r="DS109" s="928"/>
      <c r="DT109" s="928"/>
      <c r="DU109" s="929"/>
      <c r="DV109" s="927" t="s">
        <v>429</v>
      </c>
      <c r="DW109" s="928"/>
      <c r="DX109" s="928"/>
      <c r="DY109" s="928"/>
      <c r="DZ109" s="930"/>
    </row>
    <row r="110" spans="1:131" s="221" customFormat="1" ht="26.25" customHeight="1" x14ac:dyDescent="0.15">
      <c r="A110" s="931" t="s">
        <v>431</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300229</v>
      </c>
      <c r="AB110" s="935"/>
      <c r="AC110" s="935"/>
      <c r="AD110" s="935"/>
      <c r="AE110" s="936"/>
      <c r="AF110" s="937">
        <v>316095</v>
      </c>
      <c r="AG110" s="935"/>
      <c r="AH110" s="935"/>
      <c r="AI110" s="935"/>
      <c r="AJ110" s="936"/>
      <c r="AK110" s="937">
        <v>295214</v>
      </c>
      <c r="AL110" s="935"/>
      <c r="AM110" s="935"/>
      <c r="AN110" s="935"/>
      <c r="AO110" s="936"/>
      <c r="AP110" s="938">
        <v>12.1</v>
      </c>
      <c r="AQ110" s="939"/>
      <c r="AR110" s="939"/>
      <c r="AS110" s="939"/>
      <c r="AT110" s="940"/>
      <c r="AU110" s="941" t="s">
        <v>73</v>
      </c>
      <c r="AV110" s="942"/>
      <c r="AW110" s="942"/>
      <c r="AX110" s="942"/>
      <c r="AY110" s="942"/>
      <c r="AZ110" s="964" t="s">
        <v>432</v>
      </c>
      <c r="BA110" s="932"/>
      <c r="BB110" s="932"/>
      <c r="BC110" s="932"/>
      <c r="BD110" s="932"/>
      <c r="BE110" s="932"/>
      <c r="BF110" s="932"/>
      <c r="BG110" s="932"/>
      <c r="BH110" s="932"/>
      <c r="BI110" s="932"/>
      <c r="BJ110" s="932"/>
      <c r="BK110" s="932"/>
      <c r="BL110" s="932"/>
      <c r="BM110" s="932"/>
      <c r="BN110" s="932"/>
      <c r="BO110" s="932"/>
      <c r="BP110" s="933"/>
      <c r="BQ110" s="965">
        <v>2134733</v>
      </c>
      <c r="BR110" s="966"/>
      <c r="BS110" s="966"/>
      <c r="BT110" s="966"/>
      <c r="BU110" s="966"/>
      <c r="BV110" s="966">
        <v>1921256</v>
      </c>
      <c r="BW110" s="966"/>
      <c r="BX110" s="966"/>
      <c r="BY110" s="966"/>
      <c r="BZ110" s="966"/>
      <c r="CA110" s="966">
        <v>2237089</v>
      </c>
      <c r="CB110" s="966"/>
      <c r="CC110" s="966"/>
      <c r="CD110" s="966"/>
      <c r="CE110" s="966"/>
      <c r="CF110" s="979">
        <v>91.6</v>
      </c>
      <c r="CG110" s="980"/>
      <c r="CH110" s="980"/>
      <c r="CI110" s="980"/>
      <c r="CJ110" s="980"/>
      <c r="CK110" s="981" t="s">
        <v>433</v>
      </c>
      <c r="CL110" s="982"/>
      <c r="CM110" s="964" t="s">
        <v>434</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65" t="s">
        <v>435</v>
      </c>
      <c r="DH110" s="966"/>
      <c r="DI110" s="966"/>
      <c r="DJ110" s="966"/>
      <c r="DK110" s="966"/>
      <c r="DL110" s="966" t="s">
        <v>183</v>
      </c>
      <c r="DM110" s="966"/>
      <c r="DN110" s="966"/>
      <c r="DO110" s="966"/>
      <c r="DP110" s="966"/>
      <c r="DQ110" s="966" t="s">
        <v>183</v>
      </c>
      <c r="DR110" s="966"/>
      <c r="DS110" s="966"/>
      <c r="DT110" s="966"/>
      <c r="DU110" s="966"/>
      <c r="DV110" s="967" t="s">
        <v>435</v>
      </c>
      <c r="DW110" s="967"/>
      <c r="DX110" s="967"/>
      <c r="DY110" s="967"/>
      <c r="DZ110" s="968"/>
    </row>
    <row r="111" spans="1:131" s="221" customFormat="1" ht="26.25" customHeight="1" x14ac:dyDescent="0.15">
      <c r="A111" s="969" t="s">
        <v>436</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183</v>
      </c>
      <c r="AB111" s="973"/>
      <c r="AC111" s="973"/>
      <c r="AD111" s="973"/>
      <c r="AE111" s="974"/>
      <c r="AF111" s="975" t="s">
        <v>437</v>
      </c>
      <c r="AG111" s="973"/>
      <c r="AH111" s="973"/>
      <c r="AI111" s="973"/>
      <c r="AJ111" s="974"/>
      <c r="AK111" s="975" t="s">
        <v>183</v>
      </c>
      <c r="AL111" s="973"/>
      <c r="AM111" s="973"/>
      <c r="AN111" s="973"/>
      <c r="AO111" s="974"/>
      <c r="AP111" s="976" t="s">
        <v>183</v>
      </c>
      <c r="AQ111" s="977"/>
      <c r="AR111" s="977"/>
      <c r="AS111" s="977"/>
      <c r="AT111" s="978"/>
      <c r="AU111" s="943"/>
      <c r="AV111" s="944"/>
      <c r="AW111" s="944"/>
      <c r="AX111" s="944"/>
      <c r="AY111" s="944"/>
      <c r="AZ111" s="957" t="s">
        <v>438</v>
      </c>
      <c r="BA111" s="958"/>
      <c r="BB111" s="958"/>
      <c r="BC111" s="958"/>
      <c r="BD111" s="958"/>
      <c r="BE111" s="958"/>
      <c r="BF111" s="958"/>
      <c r="BG111" s="958"/>
      <c r="BH111" s="958"/>
      <c r="BI111" s="958"/>
      <c r="BJ111" s="958"/>
      <c r="BK111" s="958"/>
      <c r="BL111" s="958"/>
      <c r="BM111" s="958"/>
      <c r="BN111" s="958"/>
      <c r="BO111" s="958"/>
      <c r="BP111" s="959"/>
      <c r="BQ111" s="960" t="s">
        <v>183</v>
      </c>
      <c r="BR111" s="961"/>
      <c r="BS111" s="961"/>
      <c r="BT111" s="961"/>
      <c r="BU111" s="961"/>
      <c r="BV111" s="961" t="s">
        <v>437</v>
      </c>
      <c r="BW111" s="961"/>
      <c r="BX111" s="961"/>
      <c r="BY111" s="961"/>
      <c r="BZ111" s="961"/>
      <c r="CA111" s="961" t="s">
        <v>435</v>
      </c>
      <c r="CB111" s="961"/>
      <c r="CC111" s="961"/>
      <c r="CD111" s="961"/>
      <c r="CE111" s="961"/>
      <c r="CF111" s="955" t="s">
        <v>183</v>
      </c>
      <c r="CG111" s="956"/>
      <c r="CH111" s="956"/>
      <c r="CI111" s="956"/>
      <c r="CJ111" s="956"/>
      <c r="CK111" s="983"/>
      <c r="CL111" s="984"/>
      <c r="CM111" s="957" t="s">
        <v>439</v>
      </c>
      <c r="CN111" s="958"/>
      <c r="CO111" s="958"/>
      <c r="CP111" s="958"/>
      <c r="CQ111" s="958"/>
      <c r="CR111" s="958"/>
      <c r="CS111" s="958"/>
      <c r="CT111" s="958"/>
      <c r="CU111" s="958"/>
      <c r="CV111" s="958"/>
      <c r="CW111" s="958"/>
      <c r="CX111" s="958"/>
      <c r="CY111" s="958"/>
      <c r="CZ111" s="958"/>
      <c r="DA111" s="958"/>
      <c r="DB111" s="958"/>
      <c r="DC111" s="958"/>
      <c r="DD111" s="958"/>
      <c r="DE111" s="958"/>
      <c r="DF111" s="959"/>
      <c r="DG111" s="960" t="s">
        <v>183</v>
      </c>
      <c r="DH111" s="961"/>
      <c r="DI111" s="961"/>
      <c r="DJ111" s="961"/>
      <c r="DK111" s="961"/>
      <c r="DL111" s="961" t="s">
        <v>183</v>
      </c>
      <c r="DM111" s="961"/>
      <c r="DN111" s="961"/>
      <c r="DO111" s="961"/>
      <c r="DP111" s="961"/>
      <c r="DQ111" s="961" t="s">
        <v>437</v>
      </c>
      <c r="DR111" s="961"/>
      <c r="DS111" s="961"/>
      <c r="DT111" s="961"/>
      <c r="DU111" s="961"/>
      <c r="DV111" s="962" t="s">
        <v>435</v>
      </c>
      <c r="DW111" s="962"/>
      <c r="DX111" s="962"/>
      <c r="DY111" s="962"/>
      <c r="DZ111" s="963"/>
    </row>
    <row r="112" spans="1:131" s="221" customFormat="1" ht="26.25" customHeight="1" x14ac:dyDescent="0.15">
      <c r="A112" s="987" t="s">
        <v>440</v>
      </c>
      <c r="B112" s="988"/>
      <c r="C112" s="958" t="s">
        <v>441</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93" t="s">
        <v>183</v>
      </c>
      <c r="AB112" s="994"/>
      <c r="AC112" s="994"/>
      <c r="AD112" s="994"/>
      <c r="AE112" s="995"/>
      <c r="AF112" s="996" t="s">
        <v>183</v>
      </c>
      <c r="AG112" s="994"/>
      <c r="AH112" s="994"/>
      <c r="AI112" s="994"/>
      <c r="AJ112" s="995"/>
      <c r="AK112" s="996" t="s">
        <v>183</v>
      </c>
      <c r="AL112" s="994"/>
      <c r="AM112" s="994"/>
      <c r="AN112" s="994"/>
      <c r="AO112" s="995"/>
      <c r="AP112" s="997" t="s">
        <v>183</v>
      </c>
      <c r="AQ112" s="998"/>
      <c r="AR112" s="998"/>
      <c r="AS112" s="998"/>
      <c r="AT112" s="999"/>
      <c r="AU112" s="943"/>
      <c r="AV112" s="944"/>
      <c r="AW112" s="944"/>
      <c r="AX112" s="944"/>
      <c r="AY112" s="944"/>
      <c r="AZ112" s="957" t="s">
        <v>442</v>
      </c>
      <c r="BA112" s="958"/>
      <c r="BB112" s="958"/>
      <c r="BC112" s="958"/>
      <c r="BD112" s="958"/>
      <c r="BE112" s="958"/>
      <c r="BF112" s="958"/>
      <c r="BG112" s="958"/>
      <c r="BH112" s="958"/>
      <c r="BI112" s="958"/>
      <c r="BJ112" s="958"/>
      <c r="BK112" s="958"/>
      <c r="BL112" s="958"/>
      <c r="BM112" s="958"/>
      <c r="BN112" s="958"/>
      <c r="BO112" s="958"/>
      <c r="BP112" s="959"/>
      <c r="BQ112" s="960">
        <v>1406618</v>
      </c>
      <c r="BR112" s="961"/>
      <c r="BS112" s="961"/>
      <c r="BT112" s="961"/>
      <c r="BU112" s="961"/>
      <c r="BV112" s="961">
        <v>1323480</v>
      </c>
      <c r="BW112" s="961"/>
      <c r="BX112" s="961"/>
      <c r="BY112" s="961"/>
      <c r="BZ112" s="961"/>
      <c r="CA112" s="961">
        <v>1207390</v>
      </c>
      <c r="CB112" s="961"/>
      <c r="CC112" s="961"/>
      <c r="CD112" s="961"/>
      <c r="CE112" s="961"/>
      <c r="CF112" s="955">
        <v>49.4</v>
      </c>
      <c r="CG112" s="956"/>
      <c r="CH112" s="956"/>
      <c r="CI112" s="956"/>
      <c r="CJ112" s="956"/>
      <c r="CK112" s="983"/>
      <c r="CL112" s="984"/>
      <c r="CM112" s="957" t="s">
        <v>443</v>
      </c>
      <c r="CN112" s="958"/>
      <c r="CO112" s="958"/>
      <c r="CP112" s="958"/>
      <c r="CQ112" s="958"/>
      <c r="CR112" s="958"/>
      <c r="CS112" s="958"/>
      <c r="CT112" s="958"/>
      <c r="CU112" s="958"/>
      <c r="CV112" s="958"/>
      <c r="CW112" s="958"/>
      <c r="CX112" s="958"/>
      <c r="CY112" s="958"/>
      <c r="CZ112" s="958"/>
      <c r="DA112" s="958"/>
      <c r="DB112" s="958"/>
      <c r="DC112" s="958"/>
      <c r="DD112" s="958"/>
      <c r="DE112" s="958"/>
      <c r="DF112" s="959"/>
      <c r="DG112" s="960" t="s">
        <v>183</v>
      </c>
      <c r="DH112" s="961"/>
      <c r="DI112" s="961"/>
      <c r="DJ112" s="961"/>
      <c r="DK112" s="961"/>
      <c r="DL112" s="961" t="s">
        <v>183</v>
      </c>
      <c r="DM112" s="961"/>
      <c r="DN112" s="961"/>
      <c r="DO112" s="961"/>
      <c r="DP112" s="961"/>
      <c r="DQ112" s="961" t="s">
        <v>183</v>
      </c>
      <c r="DR112" s="961"/>
      <c r="DS112" s="961"/>
      <c r="DT112" s="961"/>
      <c r="DU112" s="961"/>
      <c r="DV112" s="962" t="s">
        <v>183</v>
      </c>
      <c r="DW112" s="962"/>
      <c r="DX112" s="962"/>
      <c r="DY112" s="962"/>
      <c r="DZ112" s="963"/>
    </row>
    <row r="113" spans="1:130" s="221" customFormat="1" ht="26.25" customHeight="1" x14ac:dyDescent="0.15">
      <c r="A113" s="989"/>
      <c r="B113" s="990"/>
      <c r="C113" s="958" t="s">
        <v>444</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72">
        <v>209869</v>
      </c>
      <c r="AB113" s="973"/>
      <c r="AC113" s="973"/>
      <c r="AD113" s="973"/>
      <c r="AE113" s="974"/>
      <c r="AF113" s="975">
        <v>211525</v>
      </c>
      <c r="AG113" s="973"/>
      <c r="AH113" s="973"/>
      <c r="AI113" s="973"/>
      <c r="AJ113" s="974"/>
      <c r="AK113" s="975">
        <v>211782</v>
      </c>
      <c r="AL113" s="973"/>
      <c r="AM113" s="973"/>
      <c r="AN113" s="973"/>
      <c r="AO113" s="974"/>
      <c r="AP113" s="976">
        <v>8.6999999999999993</v>
      </c>
      <c r="AQ113" s="977"/>
      <c r="AR113" s="977"/>
      <c r="AS113" s="977"/>
      <c r="AT113" s="978"/>
      <c r="AU113" s="943"/>
      <c r="AV113" s="944"/>
      <c r="AW113" s="944"/>
      <c r="AX113" s="944"/>
      <c r="AY113" s="944"/>
      <c r="AZ113" s="957" t="s">
        <v>445</v>
      </c>
      <c r="BA113" s="958"/>
      <c r="BB113" s="958"/>
      <c r="BC113" s="958"/>
      <c r="BD113" s="958"/>
      <c r="BE113" s="958"/>
      <c r="BF113" s="958"/>
      <c r="BG113" s="958"/>
      <c r="BH113" s="958"/>
      <c r="BI113" s="958"/>
      <c r="BJ113" s="958"/>
      <c r="BK113" s="958"/>
      <c r="BL113" s="958"/>
      <c r="BM113" s="958"/>
      <c r="BN113" s="958"/>
      <c r="BO113" s="958"/>
      <c r="BP113" s="959"/>
      <c r="BQ113" s="960">
        <v>135516</v>
      </c>
      <c r="BR113" s="961"/>
      <c r="BS113" s="961"/>
      <c r="BT113" s="961"/>
      <c r="BU113" s="961"/>
      <c r="BV113" s="961">
        <v>124833</v>
      </c>
      <c r="BW113" s="961"/>
      <c r="BX113" s="961"/>
      <c r="BY113" s="961"/>
      <c r="BZ113" s="961"/>
      <c r="CA113" s="961">
        <v>111901</v>
      </c>
      <c r="CB113" s="961"/>
      <c r="CC113" s="961"/>
      <c r="CD113" s="961"/>
      <c r="CE113" s="961"/>
      <c r="CF113" s="955">
        <v>4.5999999999999996</v>
      </c>
      <c r="CG113" s="956"/>
      <c r="CH113" s="956"/>
      <c r="CI113" s="956"/>
      <c r="CJ113" s="956"/>
      <c r="CK113" s="983"/>
      <c r="CL113" s="984"/>
      <c r="CM113" s="957" t="s">
        <v>446</v>
      </c>
      <c r="CN113" s="958"/>
      <c r="CO113" s="958"/>
      <c r="CP113" s="958"/>
      <c r="CQ113" s="958"/>
      <c r="CR113" s="958"/>
      <c r="CS113" s="958"/>
      <c r="CT113" s="958"/>
      <c r="CU113" s="958"/>
      <c r="CV113" s="958"/>
      <c r="CW113" s="958"/>
      <c r="CX113" s="958"/>
      <c r="CY113" s="958"/>
      <c r="CZ113" s="958"/>
      <c r="DA113" s="958"/>
      <c r="DB113" s="958"/>
      <c r="DC113" s="958"/>
      <c r="DD113" s="958"/>
      <c r="DE113" s="958"/>
      <c r="DF113" s="959"/>
      <c r="DG113" s="993" t="s">
        <v>183</v>
      </c>
      <c r="DH113" s="994"/>
      <c r="DI113" s="994"/>
      <c r="DJ113" s="994"/>
      <c r="DK113" s="995"/>
      <c r="DL113" s="996" t="s">
        <v>183</v>
      </c>
      <c r="DM113" s="994"/>
      <c r="DN113" s="994"/>
      <c r="DO113" s="994"/>
      <c r="DP113" s="995"/>
      <c r="DQ113" s="996" t="s">
        <v>183</v>
      </c>
      <c r="DR113" s="994"/>
      <c r="DS113" s="994"/>
      <c r="DT113" s="994"/>
      <c r="DU113" s="995"/>
      <c r="DV113" s="997" t="s">
        <v>183</v>
      </c>
      <c r="DW113" s="998"/>
      <c r="DX113" s="998"/>
      <c r="DY113" s="998"/>
      <c r="DZ113" s="999"/>
    </row>
    <row r="114" spans="1:130" s="221" customFormat="1" ht="26.25" customHeight="1" x14ac:dyDescent="0.15">
      <c r="A114" s="989"/>
      <c r="B114" s="990"/>
      <c r="C114" s="958" t="s">
        <v>447</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93">
        <v>2898</v>
      </c>
      <c r="AB114" s="994"/>
      <c r="AC114" s="994"/>
      <c r="AD114" s="994"/>
      <c r="AE114" s="995"/>
      <c r="AF114" s="996">
        <v>10154</v>
      </c>
      <c r="AG114" s="994"/>
      <c r="AH114" s="994"/>
      <c r="AI114" s="994"/>
      <c r="AJ114" s="995"/>
      <c r="AK114" s="996">
        <v>12762</v>
      </c>
      <c r="AL114" s="994"/>
      <c r="AM114" s="994"/>
      <c r="AN114" s="994"/>
      <c r="AO114" s="995"/>
      <c r="AP114" s="997">
        <v>0.5</v>
      </c>
      <c r="AQ114" s="998"/>
      <c r="AR114" s="998"/>
      <c r="AS114" s="998"/>
      <c r="AT114" s="999"/>
      <c r="AU114" s="943"/>
      <c r="AV114" s="944"/>
      <c r="AW114" s="944"/>
      <c r="AX114" s="944"/>
      <c r="AY114" s="944"/>
      <c r="AZ114" s="957" t="s">
        <v>448</v>
      </c>
      <c r="BA114" s="958"/>
      <c r="BB114" s="958"/>
      <c r="BC114" s="958"/>
      <c r="BD114" s="958"/>
      <c r="BE114" s="958"/>
      <c r="BF114" s="958"/>
      <c r="BG114" s="958"/>
      <c r="BH114" s="958"/>
      <c r="BI114" s="958"/>
      <c r="BJ114" s="958"/>
      <c r="BK114" s="958"/>
      <c r="BL114" s="958"/>
      <c r="BM114" s="958"/>
      <c r="BN114" s="958"/>
      <c r="BO114" s="958"/>
      <c r="BP114" s="959"/>
      <c r="BQ114" s="960">
        <v>537457</v>
      </c>
      <c r="BR114" s="961"/>
      <c r="BS114" s="961"/>
      <c r="BT114" s="961"/>
      <c r="BU114" s="961"/>
      <c r="BV114" s="961">
        <v>540553</v>
      </c>
      <c r="BW114" s="961"/>
      <c r="BX114" s="961"/>
      <c r="BY114" s="961"/>
      <c r="BZ114" s="961"/>
      <c r="CA114" s="961">
        <v>501502</v>
      </c>
      <c r="CB114" s="961"/>
      <c r="CC114" s="961"/>
      <c r="CD114" s="961"/>
      <c r="CE114" s="961"/>
      <c r="CF114" s="955">
        <v>20.5</v>
      </c>
      <c r="CG114" s="956"/>
      <c r="CH114" s="956"/>
      <c r="CI114" s="956"/>
      <c r="CJ114" s="956"/>
      <c r="CK114" s="983"/>
      <c r="CL114" s="984"/>
      <c r="CM114" s="957" t="s">
        <v>449</v>
      </c>
      <c r="CN114" s="958"/>
      <c r="CO114" s="958"/>
      <c r="CP114" s="958"/>
      <c r="CQ114" s="958"/>
      <c r="CR114" s="958"/>
      <c r="CS114" s="958"/>
      <c r="CT114" s="958"/>
      <c r="CU114" s="958"/>
      <c r="CV114" s="958"/>
      <c r="CW114" s="958"/>
      <c r="CX114" s="958"/>
      <c r="CY114" s="958"/>
      <c r="CZ114" s="958"/>
      <c r="DA114" s="958"/>
      <c r="DB114" s="958"/>
      <c r="DC114" s="958"/>
      <c r="DD114" s="958"/>
      <c r="DE114" s="958"/>
      <c r="DF114" s="959"/>
      <c r="DG114" s="993" t="s">
        <v>183</v>
      </c>
      <c r="DH114" s="994"/>
      <c r="DI114" s="994"/>
      <c r="DJ114" s="994"/>
      <c r="DK114" s="995"/>
      <c r="DL114" s="996" t="s">
        <v>183</v>
      </c>
      <c r="DM114" s="994"/>
      <c r="DN114" s="994"/>
      <c r="DO114" s="994"/>
      <c r="DP114" s="995"/>
      <c r="DQ114" s="996" t="s">
        <v>183</v>
      </c>
      <c r="DR114" s="994"/>
      <c r="DS114" s="994"/>
      <c r="DT114" s="994"/>
      <c r="DU114" s="995"/>
      <c r="DV114" s="997" t="s">
        <v>183</v>
      </c>
      <c r="DW114" s="998"/>
      <c r="DX114" s="998"/>
      <c r="DY114" s="998"/>
      <c r="DZ114" s="999"/>
    </row>
    <row r="115" spans="1:130" s="221" customFormat="1" ht="26.25" customHeight="1" x14ac:dyDescent="0.15">
      <c r="A115" s="989"/>
      <c r="B115" s="990"/>
      <c r="C115" s="958" t="s">
        <v>450</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72" t="s">
        <v>183</v>
      </c>
      <c r="AB115" s="973"/>
      <c r="AC115" s="973"/>
      <c r="AD115" s="973"/>
      <c r="AE115" s="974"/>
      <c r="AF115" s="975" t="s">
        <v>183</v>
      </c>
      <c r="AG115" s="973"/>
      <c r="AH115" s="973"/>
      <c r="AI115" s="973"/>
      <c r="AJ115" s="974"/>
      <c r="AK115" s="975" t="s">
        <v>183</v>
      </c>
      <c r="AL115" s="973"/>
      <c r="AM115" s="973"/>
      <c r="AN115" s="973"/>
      <c r="AO115" s="974"/>
      <c r="AP115" s="976" t="s">
        <v>183</v>
      </c>
      <c r="AQ115" s="977"/>
      <c r="AR115" s="977"/>
      <c r="AS115" s="977"/>
      <c r="AT115" s="978"/>
      <c r="AU115" s="943"/>
      <c r="AV115" s="944"/>
      <c r="AW115" s="944"/>
      <c r="AX115" s="944"/>
      <c r="AY115" s="944"/>
      <c r="AZ115" s="957" t="s">
        <v>451</v>
      </c>
      <c r="BA115" s="958"/>
      <c r="BB115" s="958"/>
      <c r="BC115" s="958"/>
      <c r="BD115" s="958"/>
      <c r="BE115" s="958"/>
      <c r="BF115" s="958"/>
      <c r="BG115" s="958"/>
      <c r="BH115" s="958"/>
      <c r="BI115" s="958"/>
      <c r="BJ115" s="958"/>
      <c r="BK115" s="958"/>
      <c r="BL115" s="958"/>
      <c r="BM115" s="958"/>
      <c r="BN115" s="958"/>
      <c r="BO115" s="958"/>
      <c r="BP115" s="959"/>
      <c r="BQ115" s="960" t="s">
        <v>183</v>
      </c>
      <c r="BR115" s="961"/>
      <c r="BS115" s="961"/>
      <c r="BT115" s="961"/>
      <c r="BU115" s="961"/>
      <c r="BV115" s="961" t="s">
        <v>183</v>
      </c>
      <c r="BW115" s="961"/>
      <c r="BX115" s="961"/>
      <c r="BY115" s="961"/>
      <c r="BZ115" s="961"/>
      <c r="CA115" s="961" t="s">
        <v>183</v>
      </c>
      <c r="CB115" s="961"/>
      <c r="CC115" s="961"/>
      <c r="CD115" s="961"/>
      <c r="CE115" s="961"/>
      <c r="CF115" s="955" t="s">
        <v>183</v>
      </c>
      <c r="CG115" s="956"/>
      <c r="CH115" s="956"/>
      <c r="CI115" s="956"/>
      <c r="CJ115" s="956"/>
      <c r="CK115" s="983"/>
      <c r="CL115" s="984"/>
      <c r="CM115" s="957" t="s">
        <v>452</v>
      </c>
      <c r="CN115" s="958"/>
      <c r="CO115" s="958"/>
      <c r="CP115" s="958"/>
      <c r="CQ115" s="958"/>
      <c r="CR115" s="958"/>
      <c r="CS115" s="958"/>
      <c r="CT115" s="958"/>
      <c r="CU115" s="958"/>
      <c r="CV115" s="958"/>
      <c r="CW115" s="958"/>
      <c r="CX115" s="958"/>
      <c r="CY115" s="958"/>
      <c r="CZ115" s="958"/>
      <c r="DA115" s="958"/>
      <c r="DB115" s="958"/>
      <c r="DC115" s="958"/>
      <c r="DD115" s="958"/>
      <c r="DE115" s="958"/>
      <c r="DF115" s="959"/>
      <c r="DG115" s="993" t="s">
        <v>183</v>
      </c>
      <c r="DH115" s="994"/>
      <c r="DI115" s="994"/>
      <c r="DJ115" s="994"/>
      <c r="DK115" s="995"/>
      <c r="DL115" s="996" t="s">
        <v>183</v>
      </c>
      <c r="DM115" s="994"/>
      <c r="DN115" s="994"/>
      <c r="DO115" s="994"/>
      <c r="DP115" s="995"/>
      <c r="DQ115" s="996" t="s">
        <v>183</v>
      </c>
      <c r="DR115" s="994"/>
      <c r="DS115" s="994"/>
      <c r="DT115" s="994"/>
      <c r="DU115" s="995"/>
      <c r="DV115" s="997" t="s">
        <v>183</v>
      </c>
      <c r="DW115" s="998"/>
      <c r="DX115" s="998"/>
      <c r="DY115" s="998"/>
      <c r="DZ115" s="999"/>
    </row>
    <row r="116" spans="1:130" s="221" customFormat="1" ht="26.25" customHeight="1" x14ac:dyDescent="0.15">
      <c r="A116" s="991"/>
      <c r="B116" s="992"/>
      <c r="C116" s="1000" t="s">
        <v>453</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183</v>
      </c>
      <c r="AB116" s="994"/>
      <c r="AC116" s="994"/>
      <c r="AD116" s="994"/>
      <c r="AE116" s="995"/>
      <c r="AF116" s="996" t="s">
        <v>183</v>
      </c>
      <c r="AG116" s="994"/>
      <c r="AH116" s="994"/>
      <c r="AI116" s="994"/>
      <c r="AJ116" s="995"/>
      <c r="AK116" s="996" t="s">
        <v>183</v>
      </c>
      <c r="AL116" s="994"/>
      <c r="AM116" s="994"/>
      <c r="AN116" s="994"/>
      <c r="AO116" s="995"/>
      <c r="AP116" s="997" t="s">
        <v>183</v>
      </c>
      <c r="AQ116" s="998"/>
      <c r="AR116" s="998"/>
      <c r="AS116" s="998"/>
      <c r="AT116" s="999"/>
      <c r="AU116" s="943"/>
      <c r="AV116" s="944"/>
      <c r="AW116" s="944"/>
      <c r="AX116" s="944"/>
      <c r="AY116" s="944"/>
      <c r="AZ116" s="1002" t="s">
        <v>454</v>
      </c>
      <c r="BA116" s="1003"/>
      <c r="BB116" s="1003"/>
      <c r="BC116" s="1003"/>
      <c r="BD116" s="1003"/>
      <c r="BE116" s="1003"/>
      <c r="BF116" s="1003"/>
      <c r="BG116" s="1003"/>
      <c r="BH116" s="1003"/>
      <c r="BI116" s="1003"/>
      <c r="BJ116" s="1003"/>
      <c r="BK116" s="1003"/>
      <c r="BL116" s="1003"/>
      <c r="BM116" s="1003"/>
      <c r="BN116" s="1003"/>
      <c r="BO116" s="1003"/>
      <c r="BP116" s="1004"/>
      <c r="BQ116" s="960" t="s">
        <v>183</v>
      </c>
      <c r="BR116" s="961"/>
      <c r="BS116" s="961"/>
      <c r="BT116" s="961"/>
      <c r="BU116" s="961"/>
      <c r="BV116" s="961" t="s">
        <v>183</v>
      </c>
      <c r="BW116" s="961"/>
      <c r="BX116" s="961"/>
      <c r="BY116" s="961"/>
      <c r="BZ116" s="961"/>
      <c r="CA116" s="961" t="s">
        <v>183</v>
      </c>
      <c r="CB116" s="961"/>
      <c r="CC116" s="961"/>
      <c r="CD116" s="961"/>
      <c r="CE116" s="961"/>
      <c r="CF116" s="955" t="s">
        <v>183</v>
      </c>
      <c r="CG116" s="956"/>
      <c r="CH116" s="956"/>
      <c r="CI116" s="956"/>
      <c r="CJ116" s="956"/>
      <c r="CK116" s="983"/>
      <c r="CL116" s="984"/>
      <c r="CM116" s="957" t="s">
        <v>455</v>
      </c>
      <c r="CN116" s="958"/>
      <c r="CO116" s="958"/>
      <c r="CP116" s="958"/>
      <c r="CQ116" s="958"/>
      <c r="CR116" s="958"/>
      <c r="CS116" s="958"/>
      <c r="CT116" s="958"/>
      <c r="CU116" s="958"/>
      <c r="CV116" s="958"/>
      <c r="CW116" s="958"/>
      <c r="CX116" s="958"/>
      <c r="CY116" s="958"/>
      <c r="CZ116" s="958"/>
      <c r="DA116" s="958"/>
      <c r="DB116" s="958"/>
      <c r="DC116" s="958"/>
      <c r="DD116" s="958"/>
      <c r="DE116" s="958"/>
      <c r="DF116" s="959"/>
      <c r="DG116" s="993" t="s">
        <v>183</v>
      </c>
      <c r="DH116" s="994"/>
      <c r="DI116" s="994"/>
      <c r="DJ116" s="994"/>
      <c r="DK116" s="995"/>
      <c r="DL116" s="996" t="s">
        <v>183</v>
      </c>
      <c r="DM116" s="994"/>
      <c r="DN116" s="994"/>
      <c r="DO116" s="994"/>
      <c r="DP116" s="995"/>
      <c r="DQ116" s="996" t="s">
        <v>183</v>
      </c>
      <c r="DR116" s="994"/>
      <c r="DS116" s="994"/>
      <c r="DT116" s="994"/>
      <c r="DU116" s="995"/>
      <c r="DV116" s="997" t="s">
        <v>183</v>
      </c>
      <c r="DW116" s="998"/>
      <c r="DX116" s="998"/>
      <c r="DY116" s="998"/>
      <c r="DZ116" s="999"/>
    </row>
    <row r="117" spans="1:130" s="221" customFormat="1" ht="26.25" customHeight="1" x14ac:dyDescent="0.15">
      <c r="A117" s="947" t="s">
        <v>189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1012" t="s">
        <v>456</v>
      </c>
      <c r="Z117" s="929"/>
      <c r="AA117" s="1013">
        <v>512996</v>
      </c>
      <c r="AB117" s="1014"/>
      <c r="AC117" s="1014"/>
      <c r="AD117" s="1014"/>
      <c r="AE117" s="1015"/>
      <c r="AF117" s="1016">
        <v>537774</v>
      </c>
      <c r="AG117" s="1014"/>
      <c r="AH117" s="1014"/>
      <c r="AI117" s="1014"/>
      <c r="AJ117" s="1015"/>
      <c r="AK117" s="1016">
        <v>519758</v>
      </c>
      <c r="AL117" s="1014"/>
      <c r="AM117" s="1014"/>
      <c r="AN117" s="1014"/>
      <c r="AO117" s="1015"/>
      <c r="AP117" s="1017"/>
      <c r="AQ117" s="1018"/>
      <c r="AR117" s="1018"/>
      <c r="AS117" s="1018"/>
      <c r="AT117" s="1019"/>
      <c r="AU117" s="943"/>
      <c r="AV117" s="944"/>
      <c r="AW117" s="944"/>
      <c r="AX117" s="944"/>
      <c r="AY117" s="944"/>
      <c r="AZ117" s="1009" t="s">
        <v>457</v>
      </c>
      <c r="BA117" s="1010"/>
      <c r="BB117" s="1010"/>
      <c r="BC117" s="1010"/>
      <c r="BD117" s="1010"/>
      <c r="BE117" s="1010"/>
      <c r="BF117" s="1010"/>
      <c r="BG117" s="1010"/>
      <c r="BH117" s="1010"/>
      <c r="BI117" s="1010"/>
      <c r="BJ117" s="1010"/>
      <c r="BK117" s="1010"/>
      <c r="BL117" s="1010"/>
      <c r="BM117" s="1010"/>
      <c r="BN117" s="1010"/>
      <c r="BO117" s="1010"/>
      <c r="BP117" s="1011"/>
      <c r="BQ117" s="960" t="s">
        <v>183</v>
      </c>
      <c r="BR117" s="961"/>
      <c r="BS117" s="961"/>
      <c r="BT117" s="961"/>
      <c r="BU117" s="961"/>
      <c r="BV117" s="961" t="s">
        <v>183</v>
      </c>
      <c r="BW117" s="961"/>
      <c r="BX117" s="961"/>
      <c r="BY117" s="961"/>
      <c r="BZ117" s="961"/>
      <c r="CA117" s="961" t="s">
        <v>183</v>
      </c>
      <c r="CB117" s="961"/>
      <c r="CC117" s="961"/>
      <c r="CD117" s="961"/>
      <c r="CE117" s="961"/>
      <c r="CF117" s="955" t="s">
        <v>183</v>
      </c>
      <c r="CG117" s="956"/>
      <c r="CH117" s="956"/>
      <c r="CI117" s="956"/>
      <c r="CJ117" s="956"/>
      <c r="CK117" s="983"/>
      <c r="CL117" s="984"/>
      <c r="CM117" s="957" t="s">
        <v>458</v>
      </c>
      <c r="CN117" s="958"/>
      <c r="CO117" s="958"/>
      <c r="CP117" s="958"/>
      <c r="CQ117" s="958"/>
      <c r="CR117" s="958"/>
      <c r="CS117" s="958"/>
      <c r="CT117" s="958"/>
      <c r="CU117" s="958"/>
      <c r="CV117" s="958"/>
      <c r="CW117" s="958"/>
      <c r="CX117" s="958"/>
      <c r="CY117" s="958"/>
      <c r="CZ117" s="958"/>
      <c r="DA117" s="958"/>
      <c r="DB117" s="958"/>
      <c r="DC117" s="958"/>
      <c r="DD117" s="958"/>
      <c r="DE117" s="958"/>
      <c r="DF117" s="959"/>
      <c r="DG117" s="993" t="s">
        <v>183</v>
      </c>
      <c r="DH117" s="994"/>
      <c r="DI117" s="994"/>
      <c r="DJ117" s="994"/>
      <c r="DK117" s="995"/>
      <c r="DL117" s="996" t="s">
        <v>183</v>
      </c>
      <c r="DM117" s="994"/>
      <c r="DN117" s="994"/>
      <c r="DO117" s="994"/>
      <c r="DP117" s="995"/>
      <c r="DQ117" s="996" t="s">
        <v>183</v>
      </c>
      <c r="DR117" s="994"/>
      <c r="DS117" s="994"/>
      <c r="DT117" s="994"/>
      <c r="DU117" s="995"/>
      <c r="DV117" s="997" t="s">
        <v>183</v>
      </c>
      <c r="DW117" s="998"/>
      <c r="DX117" s="998"/>
      <c r="DY117" s="998"/>
      <c r="DZ117" s="999"/>
    </row>
    <row r="118" spans="1:130" s="221" customFormat="1" ht="26.25" customHeight="1" x14ac:dyDescent="0.15">
      <c r="A118" s="947" t="s">
        <v>430</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27" t="s">
        <v>427</v>
      </c>
      <c r="AB118" s="928"/>
      <c r="AC118" s="928"/>
      <c r="AD118" s="928"/>
      <c r="AE118" s="929"/>
      <c r="AF118" s="927" t="s">
        <v>428</v>
      </c>
      <c r="AG118" s="928"/>
      <c r="AH118" s="928"/>
      <c r="AI118" s="928"/>
      <c r="AJ118" s="929"/>
      <c r="AK118" s="927" t="s">
        <v>307</v>
      </c>
      <c r="AL118" s="928"/>
      <c r="AM118" s="928"/>
      <c r="AN118" s="928"/>
      <c r="AO118" s="929"/>
      <c r="AP118" s="1005" t="s">
        <v>429</v>
      </c>
      <c r="AQ118" s="1006"/>
      <c r="AR118" s="1006"/>
      <c r="AS118" s="1006"/>
      <c r="AT118" s="1007"/>
      <c r="AU118" s="943"/>
      <c r="AV118" s="944"/>
      <c r="AW118" s="944"/>
      <c r="AX118" s="944"/>
      <c r="AY118" s="944"/>
      <c r="AZ118" s="1008" t="s">
        <v>459</v>
      </c>
      <c r="BA118" s="1000"/>
      <c r="BB118" s="1000"/>
      <c r="BC118" s="1000"/>
      <c r="BD118" s="1000"/>
      <c r="BE118" s="1000"/>
      <c r="BF118" s="1000"/>
      <c r="BG118" s="1000"/>
      <c r="BH118" s="1000"/>
      <c r="BI118" s="1000"/>
      <c r="BJ118" s="1000"/>
      <c r="BK118" s="1000"/>
      <c r="BL118" s="1000"/>
      <c r="BM118" s="1000"/>
      <c r="BN118" s="1000"/>
      <c r="BO118" s="1000"/>
      <c r="BP118" s="1001"/>
      <c r="BQ118" s="1034" t="s">
        <v>183</v>
      </c>
      <c r="BR118" s="1035"/>
      <c r="BS118" s="1035"/>
      <c r="BT118" s="1035"/>
      <c r="BU118" s="1035"/>
      <c r="BV118" s="1035" t="s">
        <v>183</v>
      </c>
      <c r="BW118" s="1035"/>
      <c r="BX118" s="1035"/>
      <c r="BY118" s="1035"/>
      <c r="BZ118" s="1035"/>
      <c r="CA118" s="1035" t="s">
        <v>183</v>
      </c>
      <c r="CB118" s="1035"/>
      <c r="CC118" s="1035"/>
      <c r="CD118" s="1035"/>
      <c r="CE118" s="1035"/>
      <c r="CF118" s="955" t="s">
        <v>183</v>
      </c>
      <c r="CG118" s="956"/>
      <c r="CH118" s="956"/>
      <c r="CI118" s="956"/>
      <c r="CJ118" s="956"/>
      <c r="CK118" s="983"/>
      <c r="CL118" s="984"/>
      <c r="CM118" s="957" t="s">
        <v>460</v>
      </c>
      <c r="CN118" s="958"/>
      <c r="CO118" s="958"/>
      <c r="CP118" s="958"/>
      <c r="CQ118" s="958"/>
      <c r="CR118" s="958"/>
      <c r="CS118" s="958"/>
      <c r="CT118" s="958"/>
      <c r="CU118" s="958"/>
      <c r="CV118" s="958"/>
      <c r="CW118" s="958"/>
      <c r="CX118" s="958"/>
      <c r="CY118" s="958"/>
      <c r="CZ118" s="958"/>
      <c r="DA118" s="958"/>
      <c r="DB118" s="958"/>
      <c r="DC118" s="958"/>
      <c r="DD118" s="958"/>
      <c r="DE118" s="958"/>
      <c r="DF118" s="959"/>
      <c r="DG118" s="993" t="s">
        <v>183</v>
      </c>
      <c r="DH118" s="994"/>
      <c r="DI118" s="994"/>
      <c r="DJ118" s="994"/>
      <c r="DK118" s="995"/>
      <c r="DL118" s="996" t="s">
        <v>183</v>
      </c>
      <c r="DM118" s="994"/>
      <c r="DN118" s="994"/>
      <c r="DO118" s="994"/>
      <c r="DP118" s="995"/>
      <c r="DQ118" s="996" t="s">
        <v>183</v>
      </c>
      <c r="DR118" s="994"/>
      <c r="DS118" s="994"/>
      <c r="DT118" s="994"/>
      <c r="DU118" s="995"/>
      <c r="DV118" s="997" t="s">
        <v>183</v>
      </c>
      <c r="DW118" s="998"/>
      <c r="DX118" s="998"/>
      <c r="DY118" s="998"/>
      <c r="DZ118" s="999"/>
    </row>
    <row r="119" spans="1:130" s="221" customFormat="1" ht="26.25" customHeight="1" x14ac:dyDescent="0.15">
      <c r="A119" s="1091" t="s">
        <v>433</v>
      </c>
      <c r="B119" s="982"/>
      <c r="C119" s="964" t="s">
        <v>434</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183</v>
      </c>
      <c r="AB119" s="935"/>
      <c r="AC119" s="935"/>
      <c r="AD119" s="935"/>
      <c r="AE119" s="936"/>
      <c r="AF119" s="937" t="s">
        <v>183</v>
      </c>
      <c r="AG119" s="935"/>
      <c r="AH119" s="935"/>
      <c r="AI119" s="935"/>
      <c r="AJ119" s="936"/>
      <c r="AK119" s="937" t="s">
        <v>183</v>
      </c>
      <c r="AL119" s="935"/>
      <c r="AM119" s="935"/>
      <c r="AN119" s="935"/>
      <c r="AO119" s="936"/>
      <c r="AP119" s="938" t="s">
        <v>183</v>
      </c>
      <c r="AQ119" s="939"/>
      <c r="AR119" s="939"/>
      <c r="AS119" s="939"/>
      <c r="AT119" s="940"/>
      <c r="AU119" s="945"/>
      <c r="AV119" s="946"/>
      <c r="AW119" s="946"/>
      <c r="AX119" s="946"/>
      <c r="AY119" s="946"/>
      <c r="AZ119" s="242" t="s">
        <v>189</v>
      </c>
      <c r="BA119" s="242"/>
      <c r="BB119" s="242"/>
      <c r="BC119" s="242"/>
      <c r="BD119" s="242"/>
      <c r="BE119" s="242"/>
      <c r="BF119" s="242"/>
      <c r="BG119" s="242"/>
      <c r="BH119" s="242"/>
      <c r="BI119" s="242"/>
      <c r="BJ119" s="242"/>
      <c r="BK119" s="242"/>
      <c r="BL119" s="242"/>
      <c r="BM119" s="242"/>
      <c r="BN119" s="242"/>
      <c r="BO119" s="1012" t="s">
        <v>461</v>
      </c>
      <c r="BP119" s="1040"/>
      <c r="BQ119" s="1034">
        <v>4214324</v>
      </c>
      <c r="BR119" s="1035"/>
      <c r="BS119" s="1035"/>
      <c r="BT119" s="1035"/>
      <c r="BU119" s="1035"/>
      <c r="BV119" s="1035">
        <v>3910122</v>
      </c>
      <c r="BW119" s="1035"/>
      <c r="BX119" s="1035"/>
      <c r="BY119" s="1035"/>
      <c r="BZ119" s="1035"/>
      <c r="CA119" s="1035">
        <v>4057882</v>
      </c>
      <c r="CB119" s="1035"/>
      <c r="CC119" s="1035"/>
      <c r="CD119" s="1035"/>
      <c r="CE119" s="1035"/>
      <c r="CF119" s="1036"/>
      <c r="CG119" s="1037"/>
      <c r="CH119" s="1037"/>
      <c r="CI119" s="1037"/>
      <c r="CJ119" s="1038"/>
      <c r="CK119" s="985"/>
      <c r="CL119" s="986"/>
      <c r="CM119" s="1008" t="s">
        <v>462</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1039" t="s">
        <v>183</v>
      </c>
      <c r="DH119" s="1021"/>
      <c r="DI119" s="1021"/>
      <c r="DJ119" s="1021"/>
      <c r="DK119" s="1022"/>
      <c r="DL119" s="1020" t="s">
        <v>183</v>
      </c>
      <c r="DM119" s="1021"/>
      <c r="DN119" s="1021"/>
      <c r="DO119" s="1021"/>
      <c r="DP119" s="1022"/>
      <c r="DQ119" s="1020" t="s">
        <v>183</v>
      </c>
      <c r="DR119" s="1021"/>
      <c r="DS119" s="1021"/>
      <c r="DT119" s="1021"/>
      <c r="DU119" s="1022"/>
      <c r="DV119" s="1023" t="s">
        <v>183</v>
      </c>
      <c r="DW119" s="1024"/>
      <c r="DX119" s="1024"/>
      <c r="DY119" s="1024"/>
      <c r="DZ119" s="1025"/>
    </row>
    <row r="120" spans="1:130" s="221" customFormat="1" ht="26.25" customHeight="1" x14ac:dyDescent="0.15">
      <c r="A120" s="1092"/>
      <c r="B120" s="984"/>
      <c r="C120" s="957" t="s">
        <v>439</v>
      </c>
      <c r="D120" s="958"/>
      <c r="E120" s="958"/>
      <c r="F120" s="958"/>
      <c r="G120" s="958"/>
      <c r="H120" s="958"/>
      <c r="I120" s="958"/>
      <c r="J120" s="958"/>
      <c r="K120" s="958"/>
      <c r="L120" s="958"/>
      <c r="M120" s="958"/>
      <c r="N120" s="958"/>
      <c r="O120" s="958"/>
      <c r="P120" s="958"/>
      <c r="Q120" s="958"/>
      <c r="R120" s="958"/>
      <c r="S120" s="958"/>
      <c r="T120" s="958"/>
      <c r="U120" s="958"/>
      <c r="V120" s="958"/>
      <c r="W120" s="958"/>
      <c r="X120" s="958"/>
      <c r="Y120" s="958"/>
      <c r="Z120" s="959"/>
      <c r="AA120" s="993" t="s">
        <v>183</v>
      </c>
      <c r="AB120" s="994"/>
      <c r="AC120" s="994"/>
      <c r="AD120" s="994"/>
      <c r="AE120" s="995"/>
      <c r="AF120" s="996" t="s">
        <v>183</v>
      </c>
      <c r="AG120" s="994"/>
      <c r="AH120" s="994"/>
      <c r="AI120" s="994"/>
      <c r="AJ120" s="995"/>
      <c r="AK120" s="996" t="s">
        <v>183</v>
      </c>
      <c r="AL120" s="994"/>
      <c r="AM120" s="994"/>
      <c r="AN120" s="994"/>
      <c r="AO120" s="995"/>
      <c r="AP120" s="997" t="s">
        <v>183</v>
      </c>
      <c r="AQ120" s="998"/>
      <c r="AR120" s="998"/>
      <c r="AS120" s="998"/>
      <c r="AT120" s="999"/>
      <c r="AU120" s="1026" t="s">
        <v>463</v>
      </c>
      <c r="AV120" s="1027"/>
      <c r="AW120" s="1027"/>
      <c r="AX120" s="1027"/>
      <c r="AY120" s="1028"/>
      <c r="AZ120" s="964" t="s">
        <v>464</v>
      </c>
      <c r="BA120" s="932"/>
      <c r="BB120" s="932"/>
      <c r="BC120" s="932"/>
      <c r="BD120" s="932"/>
      <c r="BE120" s="932"/>
      <c r="BF120" s="932"/>
      <c r="BG120" s="932"/>
      <c r="BH120" s="932"/>
      <c r="BI120" s="932"/>
      <c r="BJ120" s="932"/>
      <c r="BK120" s="932"/>
      <c r="BL120" s="932"/>
      <c r="BM120" s="932"/>
      <c r="BN120" s="932"/>
      <c r="BO120" s="932"/>
      <c r="BP120" s="933"/>
      <c r="BQ120" s="965">
        <v>4147753</v>
      </c>
      <c r="BR120" s="966"/>
      <c r="BS120" s="966"/>
      <c r="BT120" s="966"/>
      <c r="BU120" s="966"/>
      <c r="BV120" s="966">
        <v>4497381</v>
      </c>
      <c r="BW120" s="966"/>
      <c r="BX120" s="966"/>
      <c r="BY120" s="966"/>
      <c r="BZ120" s="966"/>
      <c r="CA120" s="966">
        <v>5032784</v>
      </c>
      <c r="CB120" s="966"/>
      <c r="CC120" s="966"/>
      <c r="CD120" s="966"/>
      <c r="CE120" s="966"/>
      <c r="CF120" s="979">
        <v>206.1</v>
      </c>
      <c r="CG120" s="980"/>
      <c r="CH120" s="980"/>
      <c r="CI120" s="980"/>
      <c r="CJ120" s="980"/>
      <c r="CK120" s="1041" t="s">
        <v>465</v>
      </c>
      <c r="CL120" s="1042"/>
      <c r="CM120" s="1042"/>
      <c r="CN120" s="1042"/>
      <c r="CO120" s="1043"/>
      <c r="CP120" s="1049" t="s">
        <v>410</v>
      </c>
      <c r="CQ120" s="1050"/>
      <c r="CR120" s="1050"/>
      <c r="CS120" s="1050"/>
      <c r="CT120" s="1050"/>
      <c r="CU120" s="1050"/>
      <c r="CV120" s="1050"/>
      <c r="CW120" s="1050"/>
      <c r="CX120" s="1050"/>
      <c r="CY120" s="1050"/>
      <c r="CZ120" s="1050"/>
      <c r="DA120" s="1050"/>
      <c r="DB120" s="1050"/>
      <c r="DC120" s="1050"/>
      <c r="DD120" s="1050"/>
      <c r="DE120" s="1050"/>
      <c r="DF120" s="1051"/>
      <c r="DG120" s="965">
        <v>916813</v>
      </c>
      <c r="DH120" s="966"/>
      <c r="DI120" s="966"/>
      <c r="DJ120" s="966"/>
      <c r="DK120" s="966"/>
      <c r="DL120" s="966">
        <v>812842</v>
      </c>
      <c r="DM120" s="966"/>
      <c r="DN120" s="966"/>
      <c r="DO120" s="966"/>
      <c r="DP120" s="966"/>
      <c r="DQ120" s="966">
        <v>732356</v>
      </c>
      <c r="DR120" s="966"/>
      <c r="DS120" s="966"/>
      <c r="DT120" s="966"/>
      <c r="DU120" s="966"/>
      <c r="DV120" s="967">
        <v>30</v>
      </c>
      <c r="DW120" s="967"/>
      <c r="DX120" s="967"/>
      <c r="DY120" s="967"/>
      <c r="DZ120" s="968"/>
    </row>
    <row r="121" spans="1:130" s="221" customFormat="1" ht="26.25" customHeight="1" x14ac:dyDescent="0.15">
      <c r="A121" s="1092"/>
      <c r="B121" s="984"/>
      <c r="C121" s="1009" t="s">
        <v>466</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93" t="s">
        <v>183</v>
      </c>
      <c r="AB121" s="994"/>
      <c r="AC121" s="994"/>
      <c r="AD121" s="994"/>
      <c r="AE121" s="995"/>
      <c r="AF121" s="996" t="s">
        <v>183</v>
      </c>
      <c r="AG121" s="994"/>
      <c r="AH121" s="994"/>
      <c r="AI121" s="994"/>
      <c r="AJ121" s="995"/>
      <c r="AK121" s="996" t="s">
        <v>183</v>
      </c>
      <c r="AL121" s="994"/>
      <c r="AM121" s="994"/>
      <c r="AN121" s="994"/>
      <c r="AO121" s="995"/>
      <c r="AP121" s="997" t="s">
        <v>183</v>
      </c>
      <c r="AQ121" s="998"/>
      <c r="AR121" s="998"/>
      <c r="AS121" s="998"/>
      <c r="AT121" s="999"/>
      <c r="AU121" s="1029"/>
      <c r="AV121" s="1030"/>
      <c r="AW121" s="1030"/>
      <c r="AX121" s="1030"/>
      <c r="AY121" s="1031"/>
      <c r="AZ121" s="957" t="s">
        <v>467</v>
      </c>
      <c r="BA121" s="958"/>
      <c r="BB121" s="958"/>
      <c r="BC121" s="958"/>
      <c r="BD121" s="958"/>
      <c r="BE121" s="958"/>
      <c r="BF121" s="958"/>
      <c r="BG121" s="958"/>
      <c r="BH121" s="958"/>
      <c r="BI121" s="958"/>
      <c r="BJ121" s="958"/>
      <c r="BK121" s="958"/>
      <c r="BL121" s="958"/>
      <c r="BM121" s="958"/>
      <c r="BN121" s="958"/>
      <c r="BO121" s="958"/>
      <c r="BP121" s="959"/>
      <c r="BQ121" s="960" t="s">
        <v>183</v>
      </c>
      <c r="BR121" s="961"/>
      <c r="BS121" s="961"/>
      <c r="BT121" s="961"/>
      <c r="BU121" s="961"/>
      <c r="BV121" s="961" t="s">
        <v>183</v>
      </c>
      <c r="BW121" s="961"/>
      <c r="BX121" s="961"/>
      <c r="BY121" s="961"/>
      <c r="BZ121" s="961"/>
      <c r="CA121" s="961" t="s">
        <v>183</v>
      </c>
      <c r="CB121" s="961"/>
      <c r="CC121" s="961"/>
      <c r="CD121" s="961"/>
      <c r="CE121" s="961"/>
      <c r="CF121" s="955" t="s">
        <v>183</v>
      </c>
      <c r="CG121" s="956"/>
      <c r="CH121" s="956"/>
      <c r="CI121" s="956"/>
      <c r="CJ121" s="956"/>
      <c r="CK121" s="1044"/>
      <c r="CL121" s="1045"/>
      <c r="CM121" s="1045"/>
      <c r="CN121" s="1045"/>
      <c r="CO121" s="1046"/>
      <c r="CP121" s="1054" t="s">
        <v>408</v>
      </c>
      <c r="CQ121" s="1055"/>
      <c r="CR121" s="1055"/>
      <c r="CS121" s="1055"/>
      <c r="CT121" s="1055"/>
      <c r="CU121" s="1055"/>
      <c r="CV121" s="1055"/>
      <c r="CW121" s="1055"/>
      <c r="CX121" s="1055"/>
      <c r="CY121" s="1055"/>
      <c r="CZ121" s="1055"/>
      <c r="DA121" s="1055"/>
      <c r="DB121" s="1055"/>
      <c r="DC121" s="1055"/>
      <c r="DD121" s="1055"/>
      <c r="DE121" s="1055"/>
      <c r="DF121" s="1056"/>
      <c r="DG121" s="960">
        <v>313714</v>
      </c>
      <c r="DH121" s="961"/>
      <c r="DI121" s="961"/>
      <c r="DJ121" s="961"/>
      <c r="DK121" s="961"/>
      <c r="DL121" s="961">
        <v>341295</v>
      </c>
      <c r="DM121" s="961"/>
      <c r="DN121" s="961"/>
      <c r="DO121" s="961"/>
      <c r="DP121" s="961"/>
      <c r="DQ121" s="961">
        <v>343218</v>
      </c>
      <c r="DR121" s="961"/>
      <c r="DS121" s="961"/>
      <c r="DT121" s="961"/>
      <c r="DU121" s="961"/>
      <c r="DV121" s="962">
        <v>14.1</v>
      </c>
      <c r="DW121" s="962"/>
      <c r="DX121" s="962"/>
      <c r="DY121" s="962"/>
      <c r="DZ121" s="963"/>
    </row>
    <row r="122" spans="1:130" s="221" customFormat="1" ht="26.25" customHeight="1" x14ac:dyDescent="0.15">
      <c r="A122" s="1092"/>
      <c r="B122" s="984"/>
      <c r="C122" s="957" t="s">
        <v>449</v>
      </c>
      <c r="D122" s="958"/>
      <c r="E122" s="958"/>
      <c r="F122" s="958"/>
      <c r="G122" s="958"/>
      <c r="H122" s="958"/>
      <c r="I122" s="958"/>
      <c r="J122" s="958"/>
      <c r="K122" s="958"/>
      <c r="L122" s="958"/>
      <c r="M122" s="958"/>
      <c r="N122" s="958"/>
      <c r="O122" s="958"/>
      <c r="P122" s="958"/>
      <c r="Q122" s="958"/>
      <c r="R122" s="958"/>
      <c r="S122" s="958"/>
      <c r="T122" s="958"/>
      <c r="U122" s="958"/>
      <c r="V122" s="958"/>
      <c r="W122" s="958"/>
      <c r="X122" s="958"/>
      <c r="Y122" s="958"/>
      <c r="Z122" s="959"/>
      <c r="AA122" s="993" t="s">
        <v>183</v>
      </c>
      <c r="AB122" s="994"/>
      <c r="AC122" s="994"/>
      <c r="AD122" s="994"/>
      <c r="AE122" s="995"/>
      <c r="AF122" s="996" t="s">
        <v>183</v>
      </c>
      <c r="AG122" s="994"/>
      <c r="AH122" s="994"/>
      <c r="AI122" s="994"/>
      <c r="AJ122" s="995"/>
      <c r="AK122" s="996" t="s">
        <v>183</v>
      </c>
      <c r="AL122" s="994"/>
      <c r="AM122" s="994"/>
      <c r="AN122" s="994"/>
      <c r="AO122" s="995"/>
      <c r="AP122" s="997" t="s">
        <v>183</v>
      </c>
      <c r="AQ122" s="998"/>
      <c r="AR122" s="998"/>
      <c r="AS122" s="998"/>
      <c r="AT122" s="999"/>
      <c r="AU122" s="1029"/>
      <c r="AV122" s="1030"/>
      <c r="AW122" s="1030"/>
      <c r="AX122" s="1030"/>
      <c r="AY122" s="1031"/>
      <c r="AZ122" s="1008" t="s">
        <v>468</v>
      </c>
      <c r="BA122" s="1000"/>
      <c r="BB122" s="1000"/>
      <c r="BC122" s="1000"/>
      <c r="BD122" s="1000"/>
      <c r="BE122" s="1000"/>
      <c r="BF122" s="1000"/>
      <c r="BG122" s="1000"/>
      <c r="BH122" s="1000"/>
      <c r="BI122" s="1000"/>
      <c r="BJ122" s="1000"/>
      <c r="BK122" s="1000"/>
      <c r="BL122" s="1000"/>
      <c r="BM122" s="1000"/>
      <c r="BN122" s="1000"/>
      <c r="BO122" s="1000"/>
      <c r="BP122" s="1001"/>
      <c r="BQ122" s="1034">
        <v>3107288</v>
      </c>
      <c r="BR122" s="1035"/>
      <c r="BS122" s="1035"/>
      <c r="BT122" s="1035"/>
      <c r="BU122" s="1035"/>
      <c r="BV122" s="1035">
        <v>3003871</v>
      </c>
      <c r="BW122" s="1035"/>
      <c r="BX122" s="1035"/>
      <c r="BY122" s="1035"/>
      <c r="BZ122" s="1035"/>
      <c r="CA122" s="1035">
        <v>3043137</v>
      </c>
      <c r="CB122" s="1035"/>
      <c r="CC122" s="1035"/>
      <c r="CD122" s="1035"/>
      <c r="CE122" s="1035"/>
      <c r="CF122" s="1052">
        <v>124.6</v>
      </c>
      <c r="CG122" s="1053"/>
      <c r="CH122" s="1053"/>
      <c r="CI122" s="1053"/>
      <c r="CJ122" s="1053"/>
      <c r="CK122" s="1044"/>
      <c r="CL122" s="1045"/>
      <c r="CM122" s="1045"/>
      <c r="CN122" s="1045"/>
      <c r="CO122" s="1046"/>
      <c r="CP122" s="1054" t="s">
        <v>411</v>
      </c>
      <c r="CQ122" s="1055"/>
      <c r="CR122" s="1055"/>
      <c r="CS122" s="1055"/>
      <c r="CT122" s="1055"/>
      <c r="CU122" s="1055"/>
      <c r="CV122" s="1055"/>
      <c r="CW122" s="1055"/>
      <c r="CX122" s="1055"/>
      <c r="CY122" s="1055"/>
      <c r="CZ122" s="1055"/>
      <c r="DA122" s="1055"/>
      <c r="DB122" s="1055"/>
      <c r="DC122" s="1055"/>
      <c r="DD122" s="1055"/>
      <c r="DE122" s="1055"/>
      <c r="DF122" s="1056"/>
      <c r="DG122" s="960">
        <v>176091</v>
      </c>
      <c r="DH122" s="961"/>
      <c r="DI122" s="961"/>
      <c r="DJ122" s="961"/>
      <c r="DK122" s="961"/>
      <c r="DL122" s="961">
        <v>169343</v>
      </c>
      <c r="DM122" s="961"/>
      <c r="DN122" s="961"/>
      <c r="DO122" s="961"/>
      <c r="DP122" s="961"/>
      <c r="DQ122" s="961">
        <v>131816</v>
      </c>
      <c r="DR122" s="961"/>
      <c r="DS122" s="961"/>
      <c r="DT122" s="961"/>
      <c r="DU122" s="961"/>
      <c r="DV122" s="962">
        <v>5.4</v>
      </c>
      <c r="DW122" s="962"/>
      <c r="DX122" s="962"/>
      <c r="DY122" s="962"/>
      <c r="DZ122" s="963"/>
    </row>
    <row r="123" spans="1:130" s="221" customFormat="1" ht="26.25" customHeight="1" x14ac:dyDescent="0.15">
      <c r="A123" s="1092"/>
      <c r="B123" s="984"/>
      <c r="C123" s="957" t="s">
        <v>455</v>
      </c>
      <c r="D123" s="958"/>
      <c r="E123" s="958"/>
      <c r="F123" s="958"/>
      <c r="G123" s="958"/>
      <c r="H123" s="958"/>
      <c r="I123" s="958"/>
      <c r="J123" s="958"/>
      <c r="K123" s="958"/>
      <c r="L123" s="958"/>
      <c r="M123" s="958"/>
      <c r="N123" s="958"/>
      <c r="O123" s="958"/>
      <c r="P123" s="958"/>
      <c r="Q123" s="958"/>
      <c r="R123" s="958"/>
      <c r="S123" s="958"/>
      <c r="T123" s="958"/>
      <c r="U123" s="958"/>
      <c r="V123" s="958"/>
      <c r="W123" s="958"/>
      <c r="X123" s="958"/>
      <c r="Y123" s="958"/>
      <c r="Z123" s="959"/>
      <c r="AA123" s="993" t="s">
        <v>183</v>
      </c>
      <c r="AB123" s="994"/>
      <c r="AC123" s="994"/>
      <c r="AD123" s="994"/>
      <c r="AE123" s="995"/>
      <c r="AF123" s="996" t="s">
        <v>183</v>
      </c>
      <c r="AG123" s="994"/>
      <c r="AH123" s="994"/>
      <c r="AI123" s="994"/>
      <c r="AJ123" s="995"/>
      <c r="AK123" s="996" t="s">
        <v>183</v>
      </c>
      <c r="AL123" s="994"/>
      <c r="AM123" s="994"/>
      <c r="AN123" s="994"/>
      <c r="AO123" s="995"/>
      <c r="AP123" s="997" t="s">
        <v>183</v>
      </c>
      <c r="AQ123" s="998"/>
      <c r="AR123" s="998"/>
      <c r="AS123" s="998"/>
      <c r="AT123" s="999"/>
      <c r="AU123" s="1032"/>
      <c r="AV123" s="1033"/>
      <c r="AW123" s="1033"/>
      <c r="AX123" s="1033"/>
      <c r="AY123" s="1033"/>
      <c r="AZ123" s="242" t="s">
        <v>189</v>
      </c>
      <c r="BA123" s="242"/>
      <c r="BB123" s="242"/>
      <c r="BC123" s="242"/>
      <c r="BD123" s="242"/>
      <c r="BE123" s="242"/>
      <c r="BF123" s="242"/>
      <c r="BG123" s="242"/>
      <c r="BH123" s="242"/>
      <c r="BI123" s="242"/>
      <c r="BJ123" s="242"/>
      <c r="BK123" s="242"/>
      <c r="BL123" s="242"/>
      <c r="BM123" s="242"/>
      <c r="BN123" s="242"/>
      <c r="BO123" s="1012" t="s">
        <v>469</v>
      </c>
      <c r="BP123" s="1040"/>
      <c r="BQ123" s="1098">
        <v>7255041</v>
      </c>
      <c r="BR123" s="1099"/>
      <c r="BS123" s="1099"/>
      <c r="BT123" s="1099"/>
      <c r="BU123" s="1099"/>
      <c r="BV123" s="1099">
        <v>7501252</v>
      </c>
      <c r="BW123" s="1099"/>
      <c r="BX123" s="1099"/>
      <c r="BY123" s="1099"/>
      <c r="BZ123" s="1099"/>
      <c r="CA123" s="1099">
        <v>8075921</v>
      </c>
      <c r="CB123" s="1099"/>
      <c r="CC123" s="1099"/>
      <c r="CD123" s="1099"/>
      <c r="CE123" s="1099"/>
      <c r="CF123" s="1036"/>
      <c r="CG123" s="1037"/>
      <c r="CH123" s="1037"/>
      <c r="CI123" s="1037"/>
      <c r="CJ123" s="1038"/>
      <c r="CK123" s="1044"/>
      <c r="CL123" s="1045"/>
      <c r="CM123" s="1045"/>
      <c r="CN123" s="1045"/>
      <c r="CO123" s="1046"/>
      <c r="CP123" s="1054" t="s">
        <v>407</v>
      </c>
      <c r="CQ123" s="1055"/>
      <c r="CR123" s="1055"/>
      <c r="CS123" s="1055"/>
      <c r="CT123" s="1055"/>
      <c r="CU123" s="1055"/>
      <c r="CV123" s="1055"/>
      <c r="CW123" s="1055"/>
      <c r="CX123" s="1055"/>
      <c r="CY123" s="1055"/>
      <c r="CZ123" s="1055"/>
      <c r="DA123" s="1055"/>
      <c r="DB123" s="1055"/>
      <c r="DC123" s="1055"/>
      <c r="DD123" s="1055"/>
      <c r="DE123" s="1055"/>
      <c r="DF123" s="1056"/>
      <c r="DG123" s="993" t="s">
        <v>183</v>
      </c>
      <c r="DH123" s="994"/>
      <c r="DI123" s="994"/>
      <c r="DJ123" s="994"/>
      <c r="DK123" s="995"/>
      <c r="DL123" s="996" t="s">
        <v>183</v>
      </c>
      <c r="DM123" s="994"/>
      <c r="DN123" s="994"/>
      <c r="DO123" s="994"/>
      <c r="DP123" s="995"/>
      <c r="DQ123" s="996" t="s">
        <v>183</v>
      </c>
      <c r="DR123" s="994"/>
      <c r="DS123" s="994"/>
      <c r="DT123" s="994"/>
      <c r="DU123" s="995"/>
      <c r="DV123" s="997" t="s">
        <v>183</v>
      </c>
      <c r="DW123" s="998"/>
      <c r="DX123" s="998"/>
      <c r="DY123" s="998"/>
      <c r="DZ123" s="999"/>
    </row>
    <row r="124" spans="1:130" s="221" customFormat="1" ht="26.25" customHeight="1" thickBot="1" x14ac:dyDescent="0.2">
      <c r="A124" s="1092"/>
      <c r="B124" s="984"/>
      <c r="C124" s="957" t="s">
        <v>458</v>
      </c>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9"/>
      <c r="AA124" s="993" t="s">
        <v>183</v>
      </c>
      <c r="AB124" s="994"/>
      <c r="AC124" s="994"/>
      <c r="AD124" s="994"/>
      <c r="AE124" s="995"/>
      <c r="AF124" s="996" t="s">
        <v>183</v>
      </c>
      <c r="AG124" s="994"/>
      <c r="AH124" s="994"/>
      <c r="AI124" s="994"/>
      <c r="AJ124" s="995"/>
      <c r="AK124" s="996" t="s">
        <v>183</v>
      </c>
      <c r="AL124" s="994"/>
      <c r="AM124" s="994"/>
      <c r="AN124" s="994"/>
      <c r="AO124" s="995"/>
      <c r="AP124" s="997" t="s">
        <v>183</v>
      </c>
      <c r="AQ124" s="998"/>
      <c r="AR124" s="998"/>
      <c r="AS124" s="998"/>
      <c r="AT124" s="999"/>
      <c r="AU124" s="1094" t="s">
        <v>470</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183</v>
      </c>
      <c r="BR124" s="1062"/>
      <c r="BS124" s="1062"/>
      <c r="BT124" s="1062"/>
      <c r="BU124" s="1062"/>
      <c r="BV124" s="1062" t="s">
        <v>183</v>
      </c>
      <c r="BW124" s="1062"/>
      <c r="BX124" s="1062"/>
      <c r="BY124" s="1062"/>
      <c r="BZ124" s="1062"/>
      <c r="CA124" s="1062" t="s">
        <v>183</v>
      </c>
      <c r="CB124" s="1062"/>
      <c r="CC124" s="1062"/>
      <c r="CD124" s="1062"/>
      <c r="CE124" s="1062"/>
      <c r="CF124" s="1063"/>
      <c r="CG124" s="1064"/>
      <c r="CH124" s="1064"/>
      <c r="CI124" s="1064"/>
      <c r="CJ124" s="1065"/>
      <c r="CK124" s="1047"/>
      <c r="CL124" s="1047"/>
      <c r="CM124" s="1047"/>
      <c r="CN124" s="1047"/>
      <c r="CO124" s="1048"/>
      <c r="CP124" s="1054" t="s">
        <v>471</v>
      </c>
      <c r="CQ124" s="1055"/>
      <c r="CR124" s="1055"/>
      <c r="CS124" s="1055"/>
      <c r="CT124" s="1055"/>
      <c r="CU124" s="1055"/>
      <c r="CV124" s="1055"/>
      <c r="CW124" s="1055"/>
      <c r="CX124" s="1055"/>
      <c r="CY124" s="1055"/>
      <c r="CZ124" s="1055"/>
      <c r="DA124" s="1055"/>
      <c r="DB124" s="1055"/>
      <c r="DC124" s="1055"/>
      <c r="DD124" s="1055"/>
      <c r="DE124" s="1055"/>
      <c r="DF124" s="1056"/>
      <c r="DG124" s="1039" t="s">
        <v>183</v>
      </c>
      <c r="DH124" s="1021"/>
      <c r="DI124" s="1021"/>
      <c r="DJ124" s="1021"/>
      <c r="DK124" s="1022"/>
      <c r="DL124" s="1020" t="s">
        <v>183</v>
      </c>
      <c r="DM124" s="1021"/>
      <c r="DN124" s="1021"/>
      <c r="DO124" s="1021"/>
      <c r="DP124" s="1022"/>
      <c r="DQ124" s="1020" t="s">
        <v>183</v>
      </c>
      <c r="DR124" s="1021"/>
      <c r="DS124" s="1021"/>
      <c r="DT124" s="1021"/>
      <c r="DU124" s="1022"/>
      <c r="DV124" s="1023" t="s">
        <v>183</v>
      </c>
      <c r="DW124" s="1024"/>
      <c r="DX124" s="1024"/>
      <c r="DY124" s="1024"/>
      <c r="DZ124" s="1025"/>
    </row>
    <row r="125" spans="1:130" s="221" customFormat="1" ht="26.25" customHeight="1" x14ac:dyDescent="0.15">
      <c r="A125" s="1092"/>
      <c r="B125" s="984"/>
      <c r="C125" s="957" t="s">
        <v>460</v>
      </c>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9"/>
      <c r="AA125" s="993" t="s">
        <v>183</v>
      </c>
      <c r="AB125" s="994"/>
      <c r="AC125" s="994"/>
      <c r="AD125" s="994"/>
      <c r="AE125" s="995"/>
      <c r="AF125" s="996" t="s">
        <v>183</v>
      </c>
      <c r="AG125" s="994"/>
      <c r="AH125" s="994"/>
      <c r="AI125" s="994"/>
      <c r="AJ125" s="995"/>
      <c r="AK125" s="996" t="s">
        <v>183</v>
      </c>
      <c r="AL125" s="994"/>
      <c r="AM125" s="994"/>
      <c r="AN125" s="994"/>
      <c r="AO125" s="995"/>
      <c r="AP125" s="997" t="s">
        <v>183</v>
      </c>
      <c r="AQ125" s="998"/>
      <c r="AR125" s="998"/>
      <c r="AS125" s="998"/>
      <c r="AT125" s="99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7" t="s">
        <v>472</v>
      </c>
      <c r="CL125" s="1042"/>
      <c r="CM125" s="1042"/>
      <c r="CN125" s="1042"/>
      <c r="CO125" s="1043"/>
      <c r="CP125" s="964" t="s">
        <v>473</v>
      </c>
      <c r="CQ125" s="932"/>
      <c r="CR125" s="932"/>
      <c r="CS125" s="932"/>
      <c r="CT125" s="932"/>
      <c r="CU125" s="932"/>
      <c r="CV125" s="932"/>
      <c r="CW125" s="932"/>
      <c r="CX125" s="932"/>
      <c r="CY125" s="932"/>
      <c r="CZ125" s="932"/>
      <c r="DA125" s="932"/>
      <c r="DB125" s="932"/>
      <c r="DC125" s="932"/>
      <c r="DD125" s="932"/>
      <c r="DE125" s="932"/>
      <c r="DF125" s="933"/>
      <c r="DG125" s="965" t="s">
        <v>183</v>
      </c>
      <c r="DH125" s="966"/>
      <c r="DI125" s="966"/>
      <c r="DJ125" s="966"/>
      <c r="DK125" s="966"/>
      <c r="DL125" s="966" t="s">
        <v>183</v>
      </c>
      <c r="DM125" s="966"/>
      <c r="DN125" s="966"/>
      <c r="DO125" s="966"/>
      <c r="DP125" s="966"/>
      <c r="DQ125" s="966" t="s">
        <v>183</v>
      </c>
      <c r="DR125" s="966"/>
      <c r="DS125" s="966"/>
      <c r="DT125" s="966"/>
      <c r="DU125" s="966"/>
      <c r="DV125" s="967" t="s">
        <v>183</v>
      </c>
      <c r="DW125" s="967"/>
      <c r="DX125" s="967"/>
      <c r="DY125" s="967"/>
      <c r="DZ125" s="968"/>
    </row>
    <row r="126" spans="1:130" s="221" customFormat="1" ht="26.25" customHeight="1" thickBot="1" x14ac:dyDescent="0.2">
      <c r="A126" s="1092"/>
      <c r="B126" s="984"/>
      <c r="C126" s="957" t="s">
        <v>462</v>
      </c>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9"/>
      <c r="AA126" s="993" t="s">
        <v>183</v>
      </c>
      <c r="AB126" s="994"/>
      <c r="AC126" s="994"/>
      <c r="AD126" s="994"/>
      <c r="AE126" s="995"/>
      <c r="AF126" s="996" t="s">
        <v>183</v>
      </c>
      <c r="AG126" s="994"/>
      <c r="AH126" s="994"/>
      <c r="AI126" s="994"/>
      <c r="AJ126" s="995"/>
      <c r="AK126" s="996" t="s">
        <v>183</v>
      </c>
      <c r="AL126" s="994"/>
      <c r="AM126" s="994"/>
      <c r="AN126" s="994"/>
      <c r="AO126" s="995"/>
      <c r="AP126" s="997" t="s">
        <v>183</v>
      </c>
      <c r="AQ126" s="998"/>
      <c r="AR126" s="998"/>
      <c r="AS126" s="998"/>
      <c r="AT126" s="99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8"/>
      <c r="CL126" s="1045"/>
      <c r="CM126" s="1045"/>
      <c r="CN126" s="1045"/>
      <c r="CO126" s="1046"/>
      <c r="CP126" s="957" t="s">
        <v>474</v>
      </c>
      <c r="CQ126" s="958"/>
      <c r="CR126" s="958"/>
      <c r="CS126" s="958"/>
      <c r="CT126" s="958"/>
      <c r="CU126" s="958"/>
      <c r="CV126" s="958"/>
      <c r="CW126" s="958"/>
      <c r="CX126" s="958"/>
      <c r="CY126" s="958"/>
      <c r="CZ126" s="958"/>
      <c r="DA126" s="958"/>
      <c r="DB126" s="958"/>
      <c r="DC126" s="958"/>
      <c r="DD126" s="958"/>
      <c r="DE126" s="958"/>
      <c r="DF126" s="959"/>
      <c r="DG126" s="960" t="s">
        <v>183</v>
      </c>
      <c r="DH126" s="961"/>
      <c r="DI126" s="961"/>
      <c r="DJ126" s="961"/>
      <c r="DK126" s="961"/>
      <c r="DL126" s="961" t="s">
        <v>183</v>
      </c>
      <c r="DM126" s="961"/>
      <c r="DN126" s="961"/>
      <c r="DO126" s="961"/>
      <c r="DP126" s="961"/>
      <c r="DQ126" s="961" t="s">
        <v>183</v>
      </c>
      <c r="DR126" s="961"/>
      <c r="DS126" s="961"/>
      <c r="DT126" s="961"/>
      <c r="DU126" s="961"/>
      <c r="DV126" s="962" t="s">
        <v>183</v>
      </c>
      <c r="DW126" s="962"/>
      <c r="DX126" s="962"/>
      <c r="DY126" s="962"/>
      <c r="DZ126" s="963"/>
    </row>
    <row r="127" spans="1:130" s="221" customFormat="1" ht="26.25" customHeight="1" x14ac:dyDescent="0.15">
      <c r="A127" s="1093"/>
      <c r="B127" s="986"/>
      <c r="C127" s="1008" t="s">
        <v>475</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93" t="s">
        <v>183</v>
      </c>
      <c r="AB127" s="994"/>
      <c r="AC127" s="994"/>
      <c r="AD127" s="994"/>
      <c r="AE127" s="995"/>
      <c r="AF127" s="996" t="s">
        <v>183</v>
      </c>
      <c r="AG127" s="994"/>
      <c r="AH127" s="994"/>
      <c r="AI127" s="994"/>
      <c r="AJ127" s="995"/>
      <c r="AK127" s="996" t="s">
        <v>183</v>
      </c>
      <c r="AL127" s="994"/>
      <c r="AM127" s="994"/>
      <c r="AN127" s="994"/>
      <c r="AO127" s="995"/>
      <c r="AP127" s="997" t="s">
        <v>183</v>
      </c>
      <c r="AQ127" s="998"/>
      <c r="AR127" s="998"/>
      <c r="AS127" s="998"/>
      <c r="AT127" s="999"/>
      <c r="AU127" s="223"/>
      <c r="AV127" s="223"/>
      <c r="AW127" s="223"/>
      <c r="AX127" s="1066" t="s">
        <v>476</v>
      </c>
      <c r="AY127" s="1067"/>
      <c r="AZ127" s="1067"/>
      <c r="BA127" s="1067"/>
      <c r="BB127" s="1067"/>
      <c r="BC127" s="1067"/>
      <c r="BD127" s="1067"/>
      <c r="BE127" s="1068"/>
      <c r="BF127" s="1069" t="s">
        <v>477</v>
      </c>
      <c r="BG127" s="1067"/>
      <c r="BH127" s="1067"/>
      <c r="BI127" s="1067"/>
      <c r="BJ127" s="1067"/>
      <c r="BK127" s="1067"/>
      <c r="BL127" s="1068"/>
      <c r="BM127" s="1069" t="s">
        <v>478</v>
      </c>
      <c r="BN127" s="1067"/>
      <c r="BO127" s="1067"/>
      <c r="BP127" s="1067"/>
      <c r="BQ127" s="1067"/>
      <c r="BR127" s="1067"/>
      <c r="BS127" s="1068"/>
      <c r="BT127" s="1069" t="s">
        <v>479</v>
      </c>
      <c r="BU127" s="1067"/>
      <c r="BV127" s="1067"/>
      <c r="BW127" s="1067"/>
      <c r="BX127" s="1067"/>
      <c r="BY127" s="1067"/>
      <c r="BZ127" s="1090"/>
      <c r="CA127" s="223"/>
      <c r="CB127" s="223"/>
      <c r="CC127" s="223"/>
      <c r="CD127" s="246"/>
      <c r="CE127" s="246"/>
      <c r="CF127" s="246"/>
      <c r="CG127" s="223"/>
      <c r="CH127" s="223"/>
      <c r="CI127" s="223"/>
      <c r="CJ127" s="245"/>
      <c r="CK127" s="1058"/>
      <c r="CL127" s="1045"/>
      <c r="CM127" s="1045"/>
      <c r="CN127" s="1045"/>
      <c r="CO127" s="1046"/>
      <c r="CP127" s="957" t="s">
        <v>480</v>
      </c>
      <c r="CQ127" s="958"/>
      <c r="CR127" s="958"/>
      <c r="CS127" s="958"/>
      <c r="CT127" s="958"/>
      <c r="CU127" s="958"/>
      <c r="CV127" s="958"/>
      <c r="CW127" s="958"/>
      <c r="CX127" s="958"/>
      <c r="CY127" s="958"/>
      <c r="CZ127" s="958"/>
      <c r="DA127" s="958"/>
      <c r="DB127" s="958"/>
      <c r="DC127" s="958"/>
      <c r="DD127" s="958"/>
      <c r="DE127" s="958"/>
      <c r="DF127" s="959"/>
      <c r="DG127" s="960" t="s">
        <v>183</v>
      </c>
      <c r="DH127" s="961"/>
      <c r="DI127" s="961"/>
      <c r="DJ127" s="961"/>
      <c r="DK127" s="961"/>
      <c r="DL127" s="961" t="s">
        <v>183</v>
      </c>
      <c r="DM127" s="961"/>
      <c r="DN127" s="961"/>
      <c r="DO127" s="961"/>
      <c r="DP127" s="961"/>
      <c r="DQ127" s="961" t="s">
        <v>183</v>
      </c>
      <c r="DR127" s="961"/>
      <c r="DS127" s="961"/>
      <c r="DT127" s="961"/>
      <c r="DU127" s="961"/>
      <c r="DV127" s="962" t="s">
        <v>183</v>
      </c>
      <c r="DW127" s="962"/>
      <c r="DX127" s="962"/>
      <c r="DY127" s="962"/>
      <c r="DZ127" s="963"/>
    </row>
    <row r="128" spans="1:130" s="221" customFormat="1" ht="26.25" customHeight="1" thickBot="1" x14ac:dyDescent="0.2">
      <c r="A128" s="1076" t="s">
        <v>481</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482</v>
      </c>
      <c r="X128" s="1078"/>
      <c r="Y128" s="1078"/>
      <c r="Z128" s="1079"/>
      <c r="AA128" s="1080" t="s">
        <v>183</v>
      </c>
      <c r="AB128" s="1081"/>
      <c r="AC128" s="1081"/>
      <c r="AD128" s="1081"/>
      <c r="AE128" s="1082"/>
      <c r="AF128" s="1083" t="s">
        <v>183</v>
      </c>
      <c r="AG128" s="1081"/>
      <c r="AH128" s="1081"/>
      <c r="AI128" s="1081"/>
      <c r="AJ128" s="1082"/>
      <c r="AK128" s="1083" t="s">
        <v>183</v>
      </c>
      <c r="AL128" s="1081"/>
      <c r="AM128" s="1081"/>
      <c r="AN128" s="1081"/>
      <c r="AO128" s="1082"/>
      <c r="AP128" s="1084"/>
      <c r="AQ128" s="1085"/>
      <c r="AR128" s="1085"/>
      <c r="AS128" s="1085"/>
      <c r="AT128" s="1086"/>
      <c r="AU128" s="223"/>
      <c r="AV128" s="223"/>
      <c r="AW128" s="223"/>
      <c r="AX128" s="931" t="s">
        <v>483</v>
      </c>
      <c r="AY128" s="932"/>
      <c r="AZ128" s="932"/>
      <c r="BA128" s="932"/>
      <c r="BB128" s="932"/>
      <c r="BC128" s="932"/>
      <c r="BD128" s="932"/>
      <c r="BE128" s="933"/>
      <c r="BF128" s="1087" t="s">
        <v>183</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1"/>
      <c r="CA128" s="246"/>
      <c r="CB128" s="246"/>
      <c r="CC128" s="246"/>
      <c r="CD128" s="246"/>
      <c r="CE128" s="246"/>
      <c r="CF128" s="246"/>
      <c r="CG128" s="223"/>
      <c r="CH128" s="223"/>
      <c r="CI128" s="223"/>
      <c r="CJ128" s="245"/>
      <c r="CK128" s="1059"/>
      <c r="CL128" s="1060"/>
      <c r="CM128" s="1060"/>
      <c r="CN128" s="1060"/>
      <c r="CO128" s="1061"/>
      <c r="CP128" s="1070" t="s">
        <v>484</v>
      </c>
      <c r="CQ128" s="758"/>
      <c r="CR128" s="758"/>
      <c r="CS128" s="758"/>
      <c r="CT128" s="758"/>
      <c r="CU128" s="758"/>
      <c r="CV128" s="758"/>
      <c r="CW128" s="758"/>
      <c r="CX128" s="758"/>
      <c r="CY128" s="758"/>
      <c r="CZ128" s="758"/>
      <c r="DA128" s="758"/>
      <c r="DB128" s="758"/>
      <c r="DC128" s="758"/>
      <c r="DD128" s="758"/>
      <c r="DE128" s="758"/>
      <c r="DF128" s="1071"/>
      <c r="DG128" s="1072" t="s">
        <v>183</v>
      </c>
      <c r="DH128" s="1073"/>
      <c r="DI128" s="1073"/>
      <c r="DJ128" s="1073"/>
      <c r="DK128" s="1073"/>
      <c r="DL128" s="1073" t="s">
        <v>183</v>
      </c>
      <c r="DM128" s="1073"/>
      <c r="DN128" s="1073"/>
      <c r="DO128" s="1073"/>
      <c r="DP128" s="1073"/>
      <c r="DQ128" s="1073" t="s">
        <v>183</v>
      </c>
      <c r="DR128" s="1073"/>
      <c r="DS128" s="1073"/>
      <c r="DT128" s="1073"/>
      <c r="DU128" s="1073"/>
      <c r="DV128" s="1074" t="s">
        <v>183</v>
      </c>
      <c r="DW128" s="1074"/>
      <c r="DX128" s="1074"/>
      <c r="DY128" s="1074"/>
      <c r="DZ128" s="1075"/>
    </row>
    <row r="129" spans="1:131" s="221" customFormat="1" ht="26.25" customHeight="1" x14ac:dyDescent="0.15">
      <c r="A129" s="969" t="s">
        <v>107</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05" t="s">
        <v>485</v>
      </c>
      <c r="X129" s="1106"/>
      <c r="Y129" s="1106"/>
      <c r="Z129" s="1107"/>
      <c r="AA129" s="993">
        <v>2416783</v>
      </c>
      <c r="AB129" s="994"/>
      <c r="AC129" s="994"/>
      <c r="AD129" s="994"/>
      <c r="AE129" s="995"/>
      <c r="AF129" s="996">
        <v>2604245</v>
      </c>
      <c r="AG129" s="994"/>
      <c r="AH129" s="994"/>
      <c r="AI129" s="994"/>
      <c r="AJ129" s="995"/>
      <c r="AK129" s="996">
        <v>2788918</v>
      </c>
      <c r="AL129" s="994"/>
      <c r="AM129" s="994"/>
      <c r="AN129" s="994"/>
      <c r="AO129" s="995"/>
      <c r="AP129" s="1108"/>
      <c r="AQ129" s="1109"/>
      <c r="AR129" s="1109"/>
      <c r="AS129" s="1109"/>
      <c r="AT129" s="1110"/>
      <c r="AU129" s="224"/>
      <c r="AV129" s="224"/>
      <c r="AW129" s="224"/>
      <c r="AX129" s="1100" t="s">
        <v>486</v>
      </c>
      <c r="AY129" s="958"/>
      <c r="AZ129" s="958"/>
      <c r="BA129" s="958"/>
      <c r="BB129" s="958"/>
      <c r="BC129" s="958"/>
      <c r="BD129" s="958"/>
      <c r="BE129" s="959"/>
      <c r="BF129" s="1101" t="s">
        <v>183</v>
      </c>
      <c r="BG129" s="1102"/>
      <c r="BH129" s="1102"/>
      <c r="BI129" s="1102"/>
      <c r="BJ129" s="1102"/>
      <c r="BK129" s="1102"/>
      <c r="BL129" s="1103"/>
      <c r="BM129" s="1101">
        <v>20</v>
      </c>
      <c r="BN129" s="1102"/>
      <c r="BO129" s="1102"/>
      <c r="BP129" s="1102"/>
      <c r="BQ129" s="1102"/>
      <c r="BR129" s="1102"/>
      <c r="BS129" s="1103"/>
      <c r="BT129" s="1101">
        <v>30</v>
      </c>
      <c r="BU129" s="1102"/>
      <c r="BV129" s="1102"/>
      <c r="BW129" s="1102"/>
      <c r="BX129" s="1102"/>
      <c r="BY129" s="1102"/>
      <c r="BZ129" s="110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9" t="s">
        <v>487</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05" t="s">
        <v>488</v>
      </c>
      <c r="X130" s="1106"/>
      <c r="Y130" s="1106"/>
      <c r="Z130" s="1107"/>
      <c r="AA130" s="993">
        <v>362834</v>
      </c>
      <c r="AB130" s="994"/>
      <c r="AC130" s="994"/>
      <c r="AD130" s="994"/>
      <c r="AE130" s="995"/>
      <c r="AF130" s="996">
        <v>370979</v>
      </c>
      <c r="AG130" s="994"/>
      <c r="AH130" s="994"/>
      <c r="AI130" s="994"/>
      <c r="AJ130" s="995"/>
      <c r="AK130" s="996">
        <v>347049</v>
      </c>
      <c r="AL130" s="994"/>
      <c r="AM130" s="994"/>
      <c r="AN130" s="994"/>
      <c r="AO130" s="995"/>
      <c r="AP130" s="1108"/>
      <c r="AQ130" s="1109"/>
      <c r="AR130" s="1109"/>
      <c r="AS130" s="1109"/>
      <c r="AT130" s="1110"/>
      <c r="AU130" s="224"/>
      <c r="AV130" s="224"/>
      <c r="AW130" s="224"/>
      <c r="AX130" s="1100" t="s">
        <v>489</v>
      </c>
      <c r="AY130" s="958"/>
      <c r="AZ130" s="958"/>
      <c r="BA130" s="958"/>
      <c r="BB130" s="958"/>
      <c r="BC130" s="958"/>
      <c r="BD130" s="958"/>
      <c r="BE130" s="959"/>
      <c r="BF130" s="1136">
        <v>7.2</v>
      </c>
      <c r="BG130" s="1137"/>
      <c r="BH130" s="1137"/>
      <c r="BI130" s="1137"/>
      <c r="BJ130" s="1137"/>
      <c r="BK130" s="1137"/>
      <c r="BL130" s="1138"/>
      <c r="BM130" s="1136">
        <v>25</v>
      </c>
      <c r="BN130" s="1137"/>
      <c r="BO130" s="1137"/>
      <c r="BP130" s="1137"/>
      <c r="BQ130" s="1137"/>
      <c r="BR130" s="1137"/>
      <c r="BS130" s="1138"/>
      <c r="BT130" s="1136">
        <v>35</v>
      </c>
      <c r="BU130" s="1137"/>
      <c r="BV130" s="1137"/>
      <c r="BW130" s="1137"/>
      <c r="BX130" s="1137"/>
      <c r="BY130" s="1137"/>
      <c r="BZ130" s="113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490</v>
      </c>
      <c r="X131" s="1143"/>
      <c r="Y131" s="1143"/>
      <c r="Z131" s="1144"/>
      <c r="AA131" s="1039">
        <v>2053949</v>
      </c>
      <c r="AB131" s="1021"/>
      <c r="AC131" s="1021"/>
      <c r="AD131" s="1021"/>
      <c r="AE131" s="1022"/>
      <c r="AF131" s="1020">
        <v>2233266</v>
      </c>
      <c r="AG131" s="1021"/>
      <c r="AH131" s="1021"/>
      <c r="AI131" s="1021"/>
      <c r="AJ131" s="1022"/>
      <c r="AK131" s="1020">
        <v>2441869</v>
      </c>
      <c r="AL131" s="1021"/>
      <c r="AM131" s="1021"/>
      <c r="AN131" s="1021"/>
      <c r="AO131" s="1022"/>
      <c r="AP131" s="1145"/>
      <c r="AQ131" s="1146"/>
      <c r="AR131" s="1146"/>
      <c r="AS131" s="1146"/>
      <c r="AT131" s="1147"/>
      <c r="AU131" s="224"/>
      <c r="AV131" s="224"/>
      <c r="AW131" s="224"/>
      <c r="AX131" s="1118" t="s">
        <v>491</v>
      </c>
      <c r="AY131" s="758"/>
      <c r="AZ131" s="758"/>
      <c r="BA131" s="758"/>
      <c r="BB131" s="758"/>
      <c r="BC131" s="758"/>
      <c r="BD131" s="758"/>
      <c r="BE131" s="1071"/>
      <c r="BF131" s="1119" t="s">
        <v>183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5" t="s">
        <v>492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493</v>
      </c>
      <c r="W132" s="1129"/>
      <c r="X132" s="1129"/>
      <c r="Y132" s="1129"/>
      <c r="Z132" s="1130"/>
      <c r="AA132" s="1131">
        <v>7.3108923350000001</v>
      </c>
      <c r="AB132" s="1132"/>
      <c r="AC132" s="1132"/>
      <c r="AD132" s="1132"/>
      <c r="AE132" s="1133"/>
      <c r="AF132" s="1134">
        <v>7.4686580100000004</v>
      </c>
      <c r="AG132" s="1132"/>
      <c r="AH132" s="1132"/>
      <c r="AI132" s="1132"/>
      <c r="AJ132" s="1133"/>
      <c r="AK132" s="1134">
        <v>7.0728200409999999</v>
      </c>
      <c r="AL132" s="1132"/>
      <c r="AM132" s="1132"/>
      <c r="AN132" s="1132"/>
      <c r="AO132" s="1133"/>
      <c r="AP132" s="1036"/>
      <c r="AQ132" s="1037"/>
      <c r="AR132" s="1037"/>
      <c r="AS132" s="1037"/>
      <c r="AT132" s="1135"/>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494</v>
      </c>
      <c r="W133" s="1112"/>
      <c r="X133" s="1112"/>
      <c r="Y133" s="1112"/>
      <c r="Z133" s="1113"/>
      <c r="AA133" s="1114">
        <v>8</v>
      </c>
      <c r="AB133" s="1115"/>
      <c r="AC133" s="1115"/>
      <c r="AD133" s="1115"/>
      <c r="AE133" s="1116"/>
      <c r="AF133" s="1114">
        <v>7.2</v>
      </c>
      <c r="AG133" s="1115"/>
      <c r="AH133" s="1115"/>
      <c r="AI133" s="1115"/>
      <c r="AJ133" s="1116"/>
      <c r="AK133" s="1114">
        <v>7.2</v>
      </c>
      <c r="AL133" s="1115"/>
      <c r="AM133" s="1115"/>
      <c r="AN133" s="1115"/>
      <c r="AO133" s="1116"/>
      <c r="AP133" s="1063"/>
      <c r="AQ133" s="1064"/>
      <c r="AR133" s="1064"/>
      <c r="AS133" s="1064"/>
      <c r="AT133" s="111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A3QBwMeplN63xyrdG1fR8eY8YGvOznKud0SdLXaCpYm+YuJ94lkTbP4vNtqHvBdbEHfI969U6VuWWS6z2fX3Uw==" saltValue="RPEeK5O9VrLWBt/E8YB2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Y3M+6DyeVTzpjje3Ki6KUbdcNsU2w0q7ajPRSvp1Js5GVt6AlqV9M7AyvEbeVKQ3X+Ej/WEZcpxTQBTKSfQmyQ==" saltValue="R8chaELYSB/dK8FnFCBcl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7" zoomScale="70" zoomScaleNormal="70" zoomScaleSheetLayoutView="55" workbookViewId="0">
      <selection activeCell="Q22" sqref="Q22:V23"/>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ZcGttzA96glkvGPOTyz+oMWJOdq/dihA6vzDgTgyIPTOgMCbMRk24ki5Ap4BVlIA9snJTZaLcTO9xUidWf3Pw==" saltValue="6UHxj5UJ8xleDV6s8QGG1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Q22" sqref="Q22:V23"/>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496</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497</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9" t="s">
        <v>498</v>
      </c>
      <c r="AP7" s="263"/>
      <c r="AQ7" s="264" t="s">
        <v>499</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0"/>
      <c r="AP8" s="269" t="s">
        <v>500</v>
      </c>
      <c r="AQ8" s="270" t="s">
        <v>501</v>
      </c>
      <c r="AR8" s="271" t="s">
        <v>502</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1" t="s">
        <v>503</v>
      </c>
      <c r="AL9" s="1152"/>
      <c r="AM9" s="1152"/>
      <c r="AN9" s="1153"/>
      <c r="AO9" s="272">
        <v>717520</v>
      </c>
      <c r="AP9" s="272">
        <v>117491</v>
      </c>
      <c r="AQ9" s="273">
        <v>135698</v>
      </c>
      <c r="AR9" s="274">
        <v>-13.4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1" t="s">
        <v>504</v>
      </c>
      <c r="AL10" s="1152"/>
      <c r="AM10" s="1152"/>
      <c r="AN10" s="1153"/>
      <c r="AO10" s="275">
        <v>87399</v>
      </c>
      <c r="AP10" s="275">
        <v>14311</v>
      </c>
      <c r="AQ10" s="276">
        <v>15070</v>
      </c>
      <c r="AR10" s="277">
        <v>-5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1" t="s">
        <v>505</v>
      </c>
      <c r="AL11" s="1152"/>
      <c r="AM11" s="1152"/>
      <c r="AN11" s="1153"/>
      <c r="AO11" s="275" t="s">
        <v>506</v>
      </c>
      <c r="AP11" s="275" t="s">
        <v>506</v>
      </c>
      <c r="AQ11" s="276">
        <v>1204</v>
      </c>
      <c r="AR11" s="277" t="s">
        <v>506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1" t="s">
        <v>507</v>
      </c>
      <c r="AL12" s="1152"/>
      <c r="AM12" s="1152"/>
      <c r="AN12" s="1153"/>
      <c r="AO12" s="275" t="s">
        <v>506</v>
      </c>
      <c r="AP12" s="275" t="s">
        <v>506</v>
      </c>
      <c r="AQ12" s="276" t="s">
        <v>506</v>
      </c>
      <c r="AR12" s="277" t="s">
        <v>506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1" t="s">
        <v>508</v>
      </c>
      <c r="AL13" s="1152"/>
      <c r="AM13" s="1152"/>
      <c r="AN13" s="1153"/>
      <c r="AO13" s="275" t="s">
        <v>506</v>
      </c>
      <c r="AP13" s="275" t="s">
        <v>506</v>
      </c>
      <c r="AQ13" s="276">
        <v>5161</v>
      </c>
      <c r="AR13" s="277" t="s">
        <v>506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1" t="s">
        <v>509</v>
      </c>
      <c r="AL14" s="1152"/>
      <c r="AM14" s="1152"/>
      <c r="AN14" s="1153"/>
      <c r="AO14" s="275">
        <v>9047</v>
      </c>
      <c r="AP14" s="275">
        <v>1481</v>
      </c>
      <c r="AQ14" s="276">
        <v>2589</v>
      </c>
      <c r="AR14" s="277">
        <v>-42.8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4" t="s">
        <v>510</v>
      </c>
      <c r="AL15" s="1155"/>
      <c r="AM15" s="1155"/>
      <c r="AN15" s="1156"/>
      <c r="AO15" s="275">
        <v>-43631</v>
      </c>
      <c r="AP15" s="275">
        <v>-7144</v>
      </c>
      <c r="AQ15" s="276">
        <v>-9993</v>
      </c>
      <c r="AR15" s="277">
        <v>-28.5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4" t="s">
        <v>189</v>
      </c>
      <c r="AL16" s="1155"/>
      <c r="AM16" s="1155"/>
      <c r="AN16" s="1156"/>
      <c r="AO16" s="275">
        <v>770335</v>
      </c>
      <c r="AP16" s="275">
        <v>126140</v>
      </c>
      <c r="AQ16" s="276">
        <v>149729</v>
      </c>
      <c r="AR16" s="277">
        <v>-15.8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511</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512</v>
      </c>
      <c r="AP20" s="284" t="s">
        <v>513</v>
      </c>
      <c r="AQ20" s="285" t="s">
        <v>514</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7" t="s">
        <v>515</v>
      </c>
      <c r="AL21" s="1158"/>
      <c r="AM21" s="1158"/>
      <c r="AN21" s="1159"/>
      <c r="AO21" s="288">
        <v>10.32</v>
      </c>
      <c r="AP21" s="289">
        <v>13.47</v>
      </c>
      <c r="AQ21" s="290">
        <v>-3.15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7" t="s">
        <v>516</v>
      </c>
      <c r="AL22" s="1158"/>
      <c r="AM22" s="1158"/>
      <c r="AN22" s="1159"/>
      <c r="AO22" s="293">
        <v>92.3</v>
      </c>
      <c r="AP22" s="294">
        <v>96.1</v>
      </c>
      <c r="AQ22" s="295">
        <v>-3.8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8" t="s">
        <v>517</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258"/>
    </row>
    <row r="27" spans="1:46" x14ac:dyDescent="0.15">
      <c r="A27" s="300"/>
      <c r="AO27" s="253"/>
      <c r="AP27" s="253"/>
      <c r="AQ27" s="253"/>
      <c r="AR27" s="253"/>
      <c r="AS27" s="253"/>
      <c r="AT27" s="253"/>
    </row>
    <row r="28" spans="1:46" ht="17.25" x14ac:dyDescent="0.15">
      <c r="A28" s="254" t="s">
        <v>518</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519</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9" t="s">
        <v>498</v>
      </c>
      <c r="AP30" s="263"/>
      <c r="AQ30" s="264" t="s">
        <v>499</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0"/>
      <c r="AP31" s="269" t="s">
        <v>500</v>
      </c>
      <c r="AQ31" s="270" t="s">
        <v>501</v>
      </c>
      <c r="AR31" s="271" t="s">
        <v>502</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5" t="s">
        <v>520</v>
      </c>
      <c r="AL32" s="1166"/>
      <c r="AM32" s="1166"/>
      <c r="AN32" s="1167"/>
      <c r="AO32" s="303">
        <v>295214</v>
      </c>
      <c r="AP32" s="303">
        <v>48340</v>
      </c>
      <c r="AQ32" s="304">
        <v>77495</v>
      </c>
      <c r="AR32" s="305">
        <v>-37.6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5" t="s">
        <v>521</v>
      </c>
      <c r="AL33" s="1166"/>
      <c r="AM33" s="1166"/>
      <c r="AN33" s="1167"/>
      <c r="AO33" s="303" t="s">
        <v>506</v>
      </c>
      <c r="AP33" s="303" t="s">
        <v>506</v>
      </c>
      <c r="AQ33" s="304" t="s">
        <v>506</v>
      </c>
      <c r="AR33" s="305" t="s">
        <v>506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5" t="s">
        <v>522</v>
      </c>
      <c r="AL34" s="1166"/>
      <c r="AM34" s="1166"/>
      <c r="AN34" s="1167"/>
      <c r="AO34" s="303" t="s">
        <v>506</v>
      </c>
      <c r="AP34" s="303" t="s">
        <v>506</v>
      </c>
      <c r="AQ34" s="304" t="s">
        <v>506</v>
      </c>
      <c r="AR34" s="305" t="s">
        <v>506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5" t="s">
        <v>523</v>
      </c>
      <c r="AL35" s="1166"/>
      <c r="AM35" s="1166"/>
      <c r="AN35" s="1167"/>
      <c r="AO35" s="303">
        <v>211782</v>
      </c>
      <c r="AP35" s="303">
        <v>34679</v>
      </c>
      <c r="AQ35" s="304">
        <v>26940</v>
      </c>
      <c r="AR35" s="305">
        <v>28.7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5" t="s">
        <v>524</v>
      </c>
      <c r="AL36" s="1166"/>
      <c r="AM36" s="1166"/>
      <c r="AN36" s="1167"/>
      <c r="AO36" s="303">
        <v>12762</v>
      </c>
      <c r="AP36" s="303">
        <v>2090</v>
      </c>
      <c r="AQ36" s="304">
        <v>3757</v>
      </c>
      <c r="AR36" s="305">
        <v>-44.4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5" t="s">
        <v>525</v>
      </c>
      <c r="AL37" s="1166"/>
      <c r="AM37" s="1166"/>
      <c r="AN37" s="1167"/>
      <c r="AO37" s="303" t="s">
        <v>506</v>
      </c>
      <c r="AP37" s="303" t="s">
        <v>506</v>
      </c>
      <c r="AQ37" s="304">
        <v>476</v>
      </c>
      <c r="AR37" s="305" t="s">
        <v>506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8" t="s">
        <v>526</v>
      </c>
      <c r="AL38" s="1169"/>
      <c r="AM38" s="1169"/>
      <c r="AN38" s="1170"/>
      <c r="AO38" s="306" t="s">
        <v>506</v>
      </c>
      <c r="AP38" s="306" t="s">
        <v>506</v>
      </c>
      <c r="AQ38" s="307">
        <v>3</v>
      </c>
      <c r="AR38" s="295" t="s">
        <v>506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8" t="s">
        <v>527</v>
      </c>
      <c r="AL39" s="1169"/>
      <c r="AM39" s="1169"/>
      <c r="AN39" s="1170"/>
      <c r="AO39" s="303" t="s">
        <v>506</v>
      </c>
      <c r="AP39" s="303" t="s">
        <v>506</v>
      </c>
      <c r="AQ39" s="304">
        <v>-1869</v>
      </c>
      <c r="AR39" s="305" t="s">
        <v>506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5" t="s">
        <v>528</v>
      </c>
      <c r="AL40" s="1166"/>
      <c r="AM40" s="1166"/>
      <c r="AN40" s="1167"/>
      <c r="AO40" s="303">
        <v>-347049</v>
      </c>
      <c r="AP40" s="303">
        <v>-56828</v>
      </c>
      <c r="AQ40" s="304">
        <v>-73868</v>
      </c>
      <c r="AR40" s="305">
        <v>-23.1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1" t="s">
        <v>300</v>
      </c>
      <c r="AL41" s="1172"/>
      <c r="AM41" s="1172"/>
      <c r="AN41" s="1173"/>
      <c r="AO41" s="303">
        <v>172709</v>
      </c>
      <c r="AP41" s="303">
        <v>28280</v>
      </c>
      <c r="AQ41" s="304">
        <v>32935</v>
      </c>
      <c r="AR41" s="305">
        <v>-14.1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529</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531</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0" t="s">
        <v>498</v>
      </c>
      <c r="AN49" s="1162" t="s">
        <v>532</v>
      </c>
      <c r="AO49" s="1163"/>
      <c r="AP49" s="1163"/>
      <c r="AQ49" s="1163"/>
      <c r="AR49" s="116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1"/>
      <c r="AN50" s="319" t="s">
        <v>533</v>
      </c>
      <c r="AO50" s="320" t="s">
        <v>534</v>
      </c>
      <c r="AP50" s="321" t="s">
        <v>535</v>
      </c>
      <c r="AQ50" s="322" t="s">
        <v>536</v>
      </c>
      <c r="AR50" s="323" t="s">
        <v>537</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538</v>
      </c>
      <c r="AL51" s="316"/>
      <c r="AM51" s="324">
        <v>714583</v>
      </c>
      <c r="AN51" s="325">
        <v>109750</v>
      </c>
      <c r="AO51" s="326">
        <v>2.2999999999999998</v>
      </c>
      <c r="AP51" s="327">
        <v>122882</v>
      </c>
      <c r="AQ51" s="328">
        <v>-11.4</v>
      </c>
      <c r="AR51" s="329">
        <v>13.7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539</v>
      </c>
      <c r="AM52" s="332">
        <v>302532</v>
      </c>
      <c r="AN52" s="333">
        <v>46465</v>
      </c>
      <c r="AO52" s="334">
        <v>-5.5</v>
      </c>
      <c r="AP52" s="335">
        <v>65785</v>
      </c>
      <c r="AQ52" s="336">
        <v>-7.6</v>
      </c>
      <c r="AR52" s="337">
        <v>2.1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540</v>
      </c>
      <c r="AL53" s="316"/>
      <c r="AM53" s="324">
        <v>595647</v>
      </c>
      <c r="AN53" s="325">
        <v>93172</v>
      </c>
      <c r="AO53" s="326">
        <v>-15.1</v>
      </c>
      <c r="AP53" s="327">
        <v>114790</v>
      </c>
      <c r="AQ53" s="328">
        <v>-6.6</v>
      </c>
      <c r="AR53" s="329">
        <v>-8.5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539</v>
      </c>
      <c r="AM54" s="332">
        <v>363358</v>
      </c>
      <c r="AN54" s="333">
        <v>56837</v>
      </c>
      <c r="AO54" s="334">
        <v>22.3</v>
      </c>
      <c r="AP54" s="335">
        <v>55601</v>
      </c>
      <c r="AQ54" s="336">
        <v>-15.5</v>
      </c>
      <c r="AR54" s="337">
        <v>37.799999999999997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541</v>
      </c>
      <c r="AL55" s="316"/>
      <c r="AM55" s="324">
        <v>569885</v>
      </c>
      <c r="AN55" s="325">
        <v>89873</v>
      </c>
      <c r="AO55" s="326">
        <v>-3.5</v>
      </c>
      <c r="AP55" s="327">
        <v>126262</v>
      </c>
      <c r="AQ55" s="328">
        <v>10</v>
      </c>
      <c r="AR55" s="329">
        <v>-13.5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539</v>
      </c>
      <c r="AM56" s="332">
        <v>487606</v>
      </c>
      <c r="AN56" s="333">
        <v>76897</v>
      </c>
      <c r="AO56" s="334">
        <v>35.299999999999997</v>
      </c>
      <c r="AP56" s="335">
        <v>56769</v>
      </c>
      <c r="AQ56" s="336">
        <v>2.1</v>
      </c>
      <c r="AR56" s="337">
        <v>33.200000000000003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542</v>
      </c>
      <c r="AL57" s="316"/>
      <c r="AM57" s="324">
        <v>892261</v>
      </c>
      <c r="AN57" s="325">
        <v>142830</v>
      </c>
      <c r="AO57" s="326">
        <v>58.9</v>
      </c>
      <c r="AP57" s="327">
        <v>126525</v>
      </c>
      <c r="AQ57" s="328">
        <v>0.2</v>
      </c>
      <c r="AR57" s="329">
        <v>58.7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539</v>
      </c>
      <c r="AM58" s="332">
        <v>704289</v>
      </c>
      <c r="AN58" s="333">
        <v>112740</v>
      </c>
      <c r="AO58" s="334">
        <v>46.6</v>
      </c>
      <c r="AP58" s="335">
        <v>67052</v>
      </c>
      <c r="AQ58" s="336">
        <v>18.100000000000001</v>
      </c>
      <c r="AR58" s="337">
        <v>28.5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543</v>
      </c>
      <c r="AL59" s="316"/>
      <c r="AM59" s="324">
        <v>1002234</v>
      </c>
      <c r="AN59" s="325">
        <v>164112</v>
      </c>
      <c r="AO59" s="326">
        <v>14.9</v>
      </c>
      <c r="AP59" s="327">
        <v>122054</v>
      </c>
      <c r="AQ59" s="328">
        <v>-3.5</v>
      </c>
      <c r="AR59" s="329">
        <v>18.399999999999999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539</v>
      </c>
      <c r="AM60" s="332">
        <v>924943</v>
      </c>
      <c r="AN60" s="333">
        <v>151456</v>
      </c>
      <c r="AO60" s="334">
        <v>34.299999999999997</v>
      </c>
      <c r="AP60" s="335">
        <v>68298</v>
      </c>
      <c r="AQ60" s="336">
        <v>1.9</v>
      </c>
      <c r="AR60" s="337">
        <v>32.4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544</v>
      </c>
      <c r="AL61" s="338"/>
      <c r="AM61" s="339">
        <v>754922</v>
      </c>
      <c r="AN61" s="340">
        <v>119947</v>
      </c>
      <c r="AO61" s="341">
        <v>11.5</v>
      </c>
      <c r="AP61" s="342">
        <v>122503</v>
      </c>
      <c r="AQ61" s="343">
        <v>-2.2999999999999998</v>
      </c>
      <c r="AR61" s="329">
        <v>13.8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539</v>
      </c>
      <c r="AM62" s="332">
        <v>556546</v>
      </c>
      <c r="AN62" s="333">
        <v>88879</v>
      </c>
      <c r="AO62" s="334">
        <v>26.6</v>
      </c>
      <c r="AP62" s="335">
        <v>62701</v>
      </c>
      <c r="AQ62" s="336">
        <v>-0.2</v>
      </c>
      <c r="AR62" s="337">
        <v>26.8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5EPEqgGF6QbvFOrQbFNuFe4oNzpZag9zPyAh/J0a8eX4C4TrSxkvlRhYLatIG3pCoo8CoTf7GjmvY6N4Bn2EhA==" saltValue="jSjMGPZ1RT5NKD4TiBEP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60" zoomScaleNormal="60" zoomScaleSheetLayoutView="55" workbookViewId="0">
      <selection activeCell="BL65" sqref="BL65"/>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546</v>
      </c>
    </row>
    <row r="121" spans="125:125" ht="13.5" hidden="1" customHeight="1" x14ac:dyDescent="0.15">
      <c r="DU121" s="250"/>
    </row>
  </sheetData>
  <sheetProtection algorithmName="SHA-512" hashValue="yxwvePg+wpLheyg9+zXMR1QDtZXJyBBOXx7l+4Y+mbGKoroyojG7GAurRIoFFmTaHiWXsxrA8nkmf83gz9fOlg==" saltValue="FaGLdaJ/EN5wEb3y/F9L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8" zoomScale="70" zoomScaleNormal="70" zoomScaleSheetLayoutView="55" workbookViewId="0">
      <selection activeCell="BJ102" sqref="BJ102"/>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547</v>
      </c>
    </row>
  </sheetData>
  <sheetProtection algorithmName="SHA-512" hashValue="2cTFyspEtzhZwrtZrcwY+qPOgvWTog4hhxrB1ctqnb+2duLa9tTlzZnuYN8InyB4xgS8eiRoht545cevFp9NkQ==" saltValue="ajKpVdMNEqLyiBc6QKOR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0" zoomScale="60" zoomScaleNormal="60" zoomScaleSheetLayoutView="100" workbookViewId="0">
      <selection activeCell="Q22" sqref="Q22:V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74" t="s">
        <v>3</v>
      </c>
      <c r="D47" s="1174"/>
      <c r="E47" s="1175"/>
      <c r="F47" s="11">
        <v>25.32</v>
      </c>
      <c r="G47" s="12">
        <v>25.53</v>
      </c>
      <c r="H47" s="12">
        <v>25.6</v>
      </c>
      <c r="I47" s="12">
        <v>23.78</v>
      </c>
      <c r="J47" s="13">
        <v>22.23</v>
      </c>
    </row>
    <row r="48" spans="2:10" ht="57.75" customHeight="1" x14ac:dyDescent="0.15">
      <c r="B48" s="14"/>
      <c r="C48" s="1176" t="s">
        <v>4</v>
      </c>
      <c r="D48" s="1176"/>
      <c r="E48" s="1177"/>
      <c r="F48" s="15">
        <v>5.42</v>
      </c>
      <c r="G48" s="16">
        <v>6.39</v>
      </c>
      <c r="H48" s="16">
        <v>14</v>
      </c>
      <c r="I48" s="16">
        <v>8.43</v>
      </c>
      <c r="J48" s="17">
        <v>8.19</v>
      </c>
    </row>
    <row r="49" spans="2:10" ht="57.75" customHeight="1" thickBot="1" x14ac:dyDescent="0.2">
      <c r="B49" s="18"/>
      <c r="C49" s="1178" t="s">
        <v>5</v>
      </c>
      <c r="D49" s="1178"/>
      <c r="E49" s="1179"/>
      <c r="F49" s="19" t="s">
        <v>553</v>
      </c>
      <c r="G49" s="20">
        <v>0.99</v>
      </c>
      <c r="H49" s="20">
        <v>7.64</v>
      </c>
      <c r="I49" s="20" t="s">
        <v>554</v>
      </c>
      <c r="J49" s="21">
        <v>0.34</v>
      </c>
    </row>
    <row r="50" spans="2:10" x14ac:dyDescent="0.15"/>
  </sheetData>
  <sheetProtection algorithmName="SHA-512" hashValue="QtaKe2aKfsnYYbpI2TTERIKSBL03d+X7NoZkUdOlW7zx/MYr2DcM1dFtfm6LWJ2bQKNPDyKKGe9VhV28YZtCjw==" saltValue="jdRJ4gwP1Iyq6HGJ4vVE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2023-10-16T00:01:59Z</cp:lastPrinted>
  <dcterms:created xsi:type="dcterms:W3CDTF">2023-02-20T05:22:24Z</dcterms:created>
  <dcterms:modified xsi:type="dcterms:W3CDTF">2023-10-16T00:03:56Z</dcterms:modified>
  <cp:category/>
</cp:coreProperties>
</file>